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525" windowWidth="25575" windowHeight="10170"/>
  </bookViews>
  <sheets>
    <sheet name="Результат" sheetId="1" r:id="rId1"/>
    <sheet name="Лист1" sheetId="2" r:id="rId2"/>
  </sheets>
  <calcPr calcId="152511"/>
</workbook>
</file>

<file path=xl/calcChain.xml><?xml version="1.0" encoding="utf-8"?>
<calcChain xmlns="http://schemas.openxmlformats.org/spreadsheetml/2006/main">
  <c r="Q90" i="1" l="1"/>
  <c r="AP125" i="1" l="1"/>
  <c r="AM108" i="1"/>
  <c r="AM107" i="1"/>
  <c r="W88" i="1"/>
  <c r="Q88" i="1"/>
  <c r="AM88" i="1" s="1"/>
  <c r="W87" i="1"/>
  <c r="Q87" i="1"/>
  <c r="AM142" i="1" l="1"/>
  <c r="AM123" i="1"/>
  <c r="AN112" i="1"/>
  <c r="AM87" i="1" l="1"/>
  <c r="AI90" i="1" l="1"/>
  <c r="AB90" i="1"/>
  <c r="W90" i="1"/>
  <c r="AI93" i="1"/>
  <c r="AB93" i="1"/>
  <c r="W93" i="1"/>
  <c r="Q93" i="1"/>
  <c r="AI94" i="1"/>
  <c r="AB94" i="1"/>
  <c r="W94" i="1"/>
  <c r="Q94" i="1"/>
  <c r="K94" i="1"/>
  <c r="K86" i="1" s="1"/>
  <c r="G94" i="1"/>
  <c r="G86" i="1" s="1"/>
  <c r="D94" i="1"/>
  <c r="D86" i="1" s="1"/>
  <c r="AI132" i="1"/>
  <c r="AB132" i="1"/>
  <c r="W132" i="1"/>
  <c r="Q132" i="1"/>
  <c r="K132" i="1"/>
  <c r="G132" i="1"/>
  <c r="D132" i="1"/>
  <c r="AM136" i="1"/>
  <c r="AM132" i="1" l="1"/>
  <c r="AI86" i="1"/>
  <c r="AM93" i="1"/>
  <c r="Q86" i="1"/>
  <c r="W86" i="1"/>
  <c r="AM94" i="1"/>
  <c r="AB86" i="1"/>
  <c r="AM90" i="1"/>
  <c r="AM86" i="1" l="1"/>
  <c r="AM139" i="1" l="1"/>
  <c r="AM117" i="1" l="1"/>
  <c r="AM128" i="1"/>
  <c r="AM121" i="1"/>
  <c r="AM196" i="1"/>
  <c r="AM199" i="1"/>
  <c r="AM193" i="1" l="1"/>
  <c r="AM192" i="1"/>
  <c r="AM183" i="1"/>
  <c r="AM182" i="1"/>
  <c r="AM173" i="1"/>
  <c r="AM172" i="1"/>
  <c r="AM163" i="1"/>
  <c r="AM162" i="1"/>
  <c r="AM153" i="1"/>
  <c r="AM152" i="1"/>
  <c r="AM133" i="1"/>
  <c r="AM122" i="1"/>
</calcChain>
</file>

<file path=xl/sharedStrings.xml><?xml version="1.0" encoding="utf-8"?>
<sst xmlns="http://schemas.openxmlformats.org/spreadsheetml/2006/main" count="628" uniqueCount="212">
  <si>
    <t>П А С П О Р Т</t>
  </si>
  <si>
    <t>государственной программы</t>
  </si>
  <si>
    <t>«Обеспечение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области»</t>
  </si>
  <si>
    <t>1. Основные положения</t>
  </si>
  <si>
    <t>Куратор государственной программы</t>
  </si>
  <si>
    <t>Седов Денис Станиславович</t>
  </si>
  <si>
    <t>Ответственный исполнитель государственной программы</t>
  </si>
  <si>
    <t>Морозов Сергей Сергеевич</t>
  </si>
  <si>
    <t>Период реализации государственной программы</t>
  </si>
  <si>
    <t>Этап I: 2022 - 2023
Этап II: 2024 - 2030</t>
  </si>
  <si>
    <t>Цели государственной программы</t>
  </si>
  <si>
    <t>Цель 1 "Удовлетворенность граждан Ленинградской области качеством предоставляемых жилищно-коммунальных услуг к 2030 году – 80%"</t>
  </si>
  <si>
    <t>Направления (подпрограммы) государственной программы</t>
  </si>
  <si>
    <t/>
  </si>
  <si>
    <t>Объемы финансового обеспечения за весь период реализации</t>
  </si>
  <si>
    <t>Связь с национальными целями развития Российской Федерации/ государственной программой Российской Федерации</t>
  </si>
  <si>
    <t>Комфортная и безопасная среда для жизни</t>
  </si>
  <si>
    <t>2. Показатели государственной программы</t>
  </si>
  <si>
    <t>№ п/п</t>
  </si>
  <si>
    <t>Наименование показателя</t>
  </si>
  <si>
    <t>Уровень показателя</t>
  </si>
  <si>
    <t>Признак возрастания/ убывания</t>
  </si>
  <si>
    <t>Единица измерения
(по ОКЕИ)</t>
  </si>
  <si>
    <t>Базовое значение</t>
  </si>
  <si>
    <t>Значение показателя по годам</t>
  </si>
  <si>
    <t>Документ</t>
  </si>
  <si>
    <t>Ответственный за достижение показателя</t>
  </si>
  <si>
    <t>Связь с показателями национальных целей</t>
  </si>
  <si>
    <t>значение</t>
  </si>
  <si>
    <t>год</t>
  </si>
  <si>
    <t>Цель государственной программы «Удовлетворенность граждан Ленинградской области качеством предоставляемых жилищно-коммунальных услуг к 2030 году – 80%»</t>
  </si>
  <si>
    <t>1.</t>
  </si>
  <si>
    <t>Уровень газификации</t>
  </si>
  <si>
    <t>ГП</t>
  </si>
  <si>
    <t>Возрастание</t>
  </si>
  <si>
    <t>Процент</t>
  </si>
  <si>
    <t>61,7</t>
  </si>
  <si>
    <t>60,3</t>
  </si>
  <si>
    <t>60,5</t>
  </si>
  <si>
    <t>60,7</t>
  </si>
  <si>
    <t>61,2</t>
  </si>
  <si>
    <t>61,5</t>
  </si>
  <si>
    <t>Постановление "Об утверждении Плана мероприятий по реализации Стратегии социально-экономического развития Ленинградской области до 2036 года и признании утратившими силу полностью или частично отдельных постановлений Правительства Ленинградской области" ПРАВИТЕЛЬСТВО ЛЕНИНГРАДСКОЙ ОБЛАСТИ от 20.10.2025 № 881</t>
  </si>
  <si>
    <t>2.</t>
  </si>
  <si>
    <t xml:space="preserve">Доля населения, обеспеченного централизованным водоснабжением и водоотведением </t>
  </si>
  <si>
    <t>КОМИТЕТ ПО ТОПЛИВНО-ЭНЕРГЕТИЧЕСКОМУ КОМПЛЕКСУ ЛЕНИНГРАДСКОЙ ОБЛАСТИ</t>
  </si>
  <si>
    <t>Обеспечение в рамках программы социальной газификации населения подключения к сетевому природному газу не менее чем 1,6 млн. домовладений к 2030 году и не менее чем 3 млн. домовладений к 2036 году.</t>
  </si>
  <si>
    <t>81,6</t>
  </si>
  <si>
    <t>82</t>
  </si>
  <si>
    <t>82,2</t>
  </si>
  <si>
    <t>83</t>
  </si>
  <si>
    <t>84</t>
  </si>
  <si>
    <t>86</t>
  </si>
  <si>
    <t>88</t>
  </si>
  <si>
    <t>90</t>
  </si>
  <si>
    <t>3.</t>
  </si>
  <si>
    <t>Доля населения, обеспеченного централизованным теплоснабжением</t>
  </si>
  <si>
    <t>КОМИТЕТ ПО ЖИЛИЩНО-КОММУНАЛЬНОМУ ХОЗЯЙСТВУ ЛЕНИНГРАДСКОЙ ОБЛАСТИ</t>
  </si>
  <si>
    <t>Строительство и реконструкция (модернизация) не менее чем 2 тыс. объектов питьевого водоснабжения и водоподготовки к 2030 году.</t>
  </si>
  <si>
    <t>71</t>
  </si>
  <si>
    <t>72</t>
  </si>
  <si>
    <t>72,2</t>
  </si>
  <si>
    <t>72,4</t>
  </si>
  <si>
    <t>85,5</t>
  </si>
  <si>
    <t>85,9</t>
  </si>
  <si>
    <t>86,3</t>
  </si>
  <si>
    <t>86,5</t>
  </si>
  <si>
    <t>Постановление "«Об утверждении Плана мероприятий по реализации Стратегии социально-экономического развития Ленинградской области до 2036 года и признании утратившими силу полностью или частично отдельных постановлений Правительства Ленинградской области»" ПРАВИТЕЛЬСТВО ЛЕНИНГРАДСКОЙ ОБЛАСТИ от 20.10.2025 № 881</t>
  </si>
  <si>
    <t>4.</t>
  </si>
  <si>
    <t>Обеспеченность потребителей, относящихся к категории "население" качественным теплоснабжением/бесперебойным водоснабжением</t>
  </si>
  <si>
    <t>Улучшение качества среды для жизни в опорных населенных пунктах на 30 процентов к 2030 году и на 60 процентов к 2036 году.
Реализация программы модернизации коммунальной инфраструктуры и улучшение качества предоставляемых коммунальных услуг для 20 млн. человек к 2030 году.</t>
  </si>
  <si>
    <t>100</t>
  </si>
  <si>
    <t>5.</t>
  </si>
  <si>
    <t>Удовлетворенность граждан качеством предоставления жилищно-коммунальных услуг</t>
  </si>
  <si>
    <t>Строительство и реконструкция (модернизация) не менее чем 2 тыс. объектов питьевого водоснабжения и водоподготовки к 2030 году.
Улучшение качества среды для жизни в опорных населенных пунктах на 30 процентов к 2030 году и на 60 процентов к 2036 году.
Реализация программы модернизации коммунальной инфраструктуры и улучшение качества предоставляемых коммунальных услуг для 20 млн. человек к 2030 году.</t>
  </si>
  <si>
    <t>62</t>
  </si>
  <si>
    <t>65</t>
  </si>
  <si>
    <t>68</t>
  </si>
  <si>
    <t>70</t>
  </si>
  <si>
    <t>73</t>
  </si>
  <si>
    <t>75</t>
  </si>
  <si>
    <t>78</t>
  </si>
  <si>
    <t>80</t>
  </si>
  <si>
    <t>6.</t>
  </si>
  <si>
    <t xml:space="preserve">Доля внебюджетных средств, привлеченных для развития теплоснабжения , в общем объеме затрат на развитие </t>
  </si>
  <si>
    <t>Реализация программы модернизации коммунальной инфраструктуры и улучшение качества предоставляемых коммунальных услуг для 20 млн. человек к 2030 году.</t>
  </si>
  <si>
    <t>27</t>
  </si>
  <si>
    <t>50</t>
  </si>
  <si>
    <t>54</t>
  </si>
  <si>
    <t>57</t>
  </si>
  <si>
    <t>47</t>
  </si>
  <si>
    <t>55</t>
  </si>
  <si>
    <t>60</t>
  </si>
  <si>
    <t>Постановление "«Об утверждении Плана мероприятий по реализации Стратегии социально-экономического развития Ленинградской области до 2036 года и признании утратившими силу полностью или частично отдельных постановлений Правительства Ленинградской области» " ПРАВИТЕЛЬСТВО ЛЕНИНГРАДСКОЙ ОБЛАСТИ от 20.10.2025 № 881</t>
  </si>
  <si>
    <t>7.</t>
  </si>
  <si>
    <t>Доля устраненных нарушений</t>
  </si>
  <si>
    <t>78,5</t>
  </si>
  <si>
    <t>79</t>
  </si>
  <si>
    <t>79,5</t>
  </si>
  <si>
    <t>81,5</t>
  </si>
  <si>
    <t>Цели/показатели государственной программы</t>
  </si>
  <si>
    <t>Плановые значения по месяцам</t>
  </si>
  <si>
    <t>янв.</t>
  </si>
  <si>
    <t>фев.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</si>
  <si>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</si>
  <si>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</si>
  <si>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</si>
  <si>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</si>
  <si>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</si>
  <si>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</si>
  <si>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</si>
  <si>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</si>
  <si>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</si>
  <si>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1.1.</t>
  </si>
  <si>
    <t>X</t>
  </si>
  <si>
    <t>1.2.</t>
  </si>
  <si>
    <t>1.3.</t>
  </si>
  <si>
    <t>1.4.</t>
  </si>
  <si>
    <t>1.5.</t>
  </si>
  <si>
    <t>1.6.</t>
  </si>
  <si>
    <t>1.7.</t>
  </si>
  <si>
    <t>4. Структура государственной программы</t>
  </si>
  <si>
    <t>№
п/п</t>
  </si>
  <si>
    <t>Задачи структурного элемента</t>
  </si>
  <si>
    <t>Краткое описание ожидаемых
эффектов от реализации задачи
структурного элемента</t>
  </si>
  <si>
    <t>Связь
с показателями</t>
  </si>
  <si>
    <t>Структурные элементы, не входящие в направления (подпрограммы)</t>
  </si>
  <si>
    <t>Региональный проект ""Модернизация коммунальной инфраструктуры" (Ленинградская область)"
Барановский Евгений Петрович</t>
  </si>
  <si>
    <t>Ответственный за реализацию:
КОМИТЕТ ПО ЖИЛИЩНО-КОММУНАЛЬНОМУ ХОЗЯЙСТВУ ЛЕНИНГРАДСКОЙ ОБЛАСТИ</t>
  </si>
  <si>
    <t>Срок реализации:
2025 - 2030</t>
  </si>
  <si>
    <t>1.1</t>
  </si>
  <si>
    <t>Улучшено качество предоставляемых коммунальных услуг для 20 млн человек к 2030 году</t>
  </si>
  <si>
    <t>Реализация проекта позволит за период с 2025 по 2030 год  построить, модернизировать и провести капитальный ремонт порядка 100 км сетей,  20 объектов питьевого водоснабжения и водоподготовки. Это улучшит качество коммунальных услуг для 433 тыс. жителей Ленинградской области.</t>
  </si>
  <si>
    <t>Обеспеченность потребителей, относящихся к категории "население" качественным теплоснабжением/бесперебойным водоснабжением
Удовлетворенность граждан качеством предоставления жилищно-коммунальных услуг</t>
  </si>
  <si>
    <t>Региональный проект "Отраслевой проект "Создание, развитие и обеспечение устойчивого функционирования объектов водоснабжения и водоотведения в Ленинградской области""
Беляев Денис Сергеевич</t>
  </si>
  <si>
    <t>Срок реализации:
2024 - 2030</t>
  </si>
  <si>
    <t>2.1</t>
  </si>
  <si>
    <t>Создание условий для предупреждения и ликвидации аварийных ситуаций на объектах водоснабжения и водоотведения на территории Ленинградской области</t>
  </si>
  <si>
    <t>Улучшение условий жизни населения Ленинградской области. Снижение индекса аварийности на объектах жилищно-коммунального хозяйства Ленинградской области. Снижение износа основных фондов.</t>
  </si>
  <si>
    <t>Региональный проект "Отраслевой проект «Обеспечение надежности и качества снабжения населения и организаций Ленинградской области электрической и тепловой энергией»"
Морозов Сергей Сергеевич</t>
  </si>
  <si>
    <t>Ответственный за реализацию:
КОМИТЕТ ПО ТОПЛИВНО-ЭНЕРГЕТИЧЕСКОМУ КОМПЛЕКСУ ЛЕНИНГРАДСКОЙ ОБЛАСТИ</t>
  </si>
  <si>
    <t>3.1</t>
  </si>
  <si>
    <t>Обеспечение надежности функционирования объектов электроэнергетики</t>
  </si>
  <si>
    <t>Население и организации Ленинградской области обеспечены надежными и качественными ресурсами</t>
  </si>
  <si>
    <t>3.2</t>
  </si>
  <si>
    <t>Повышение энергетической эффективности при производстве и распределении коммунальных ресурсов</t>
  </si>
  <si>
    <t>Доля населения, обеспеченного централизованным теплоснабжением
Обеспеченность потребителей, относящихся к категории "население" качественным теплоснабжением/бесперебойным водоснабжением</t>
  </si>
  <si>
    <t>3.3</t>
  </si>
  <si>
    <t>Увеличение количества индивидуальных домовледений и многоквартирных домов, обеспеченных сетевым природным газом</t>
  </si>
  <si>
    <t>Улучшение жилищных условий граждан</t>
  </si>
  <si>
    <t>Региональный проект "Приоритетный проект «Эффективный учет и анализ потребления коммунальных ресурсов Ленинградской области»"
Марков Роман Иванович</t>
  </si>
  <si>
    <t>Срок реализации:
2022 - 2026</t>
  </si>
  <si>
    <t>4.1</t>
  </si>
  <si>
    <t>Развитие и сопровождение подсистемы "Учет потребления коммунальных ресурсов Ленинградской области" региональной государственной информационной системы жилищно-коммунального хозяйства Ленинградской области</t>
  </si>
  <si>
    <t>Совершенствование механизма расчета и повышение достоверности расчета необходимой валовой выручки ресурсоснабжающих организаций и оптимизации процесса выплаты субсидии РСО в связи с установлением льготных тарифов на коммунальные ресурсы (услуги) холодного водоснабжения, теплоснабжения, горячего водоснабжения и водоотведения, реализуемые населением на территории Ленинградской области.</t>
  </si>
  <si>
    <t>4.2</t>
  </si>
  <si>
    <t>Создание инфраструктуры учета потребления коммунальных ресурсов Ленинградской области</t>
  </si>
  <si>
    <t xml:space="preserve">Установлены (модернизированы) узлы учета тепловой энергии на объектах здравоохранения Ленинградской области  </t>
  </si>
  <si>
    <t>4.3</t>
  </si>
  <si>
    <t xml:space="preserve">Подключение устройств передачи данных, по которым данные дистанционно передаются в Подсистему "Учет потребления коммунальных ресурсов Ленинградской области" в многоквартирных домах, расположенных на территории Ленинградской области </t>
  </si>
  <si>
    <t>Комплекс процессных мероприятий "«Энергосбережение и повышение энергоэффективности на территории Ленинградской области»"</t>
  </si>
  <si>
    <t>-</t>
  </si>
  <si>
    <t>5.1</t>
  </si>
  <si>
    <t>Задача 1. Реализация мероприятий по энергосбережению и повышению энергетической эффективности на территории Ленинградской области</t>
  </si>
  <si>
    <t xml:space="preserve">
Реализация сопровождения ГИС УА ТЭК, развития подсистемы по учету потребления коммунальных ресурсов Ленинградской области» РГИС ЖКХ ЛО, развития и сопровождения РГИС в области энергосбережения и повышения энергетической эффективности
</t>
  </si>
  <si>
    <t>Комплекс процессных мероприятий "«Оценка состояния и прогноз (планы) развития топливно-энергетического комплекса Ленинградской области»"</t>
  </si>
  <si>
    <t>6.1</t>
  </si>
  <si>
    <t>Задача 1.	Исполнение норм федерального законодательства</t>
  </si>
  <si>
    <t xml:space="preserve">Разработка региональной программы газификации Ленинградской области;
Анализ схем теплоснабжения муниципальных образований Ленинградской области;
Формирование фактического и прогнозного топливно-энергетического баланса Ленинградской области
</t>
  </si>
  <si>
    <t>Уровень газификации
Обеспеченность потребителей, относящихся к категории "население" качественным теплоснабжением/бесперебойным водоснабжением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</si>
  <si>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</si>
  <si>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7.1</t>
  </si>
  <si>
    <t>Компенсированы недополученные доходы (возмещена часть затрат) ресурсоснабжающим организациям, возникшие при осуществлении регулируемых видов деятельности.</t>
  </si>
  <si>
    <t>Предоставлены субсидии ресурсоснабжающим организациям в связи с установлением льготных тарифов на коммунальные ресурсы (услуги) теплоснабжения, горячего водоснабжения, СУГ, реализуемые населению на территории Ленинградской области;</t>
  </si>
  <si>
    <t>Обеспеченность потребителей, относящихся к категории "население" качественным теплоснабжением/бесперебойным водоснабжением
Доля устраненных нарушений</t>
  </si>
  <si>
    <t>7.2</t>
  </si>
  <si>
    <t>Компенсированы недополученные доходы (Возмещена часть затрат) ресурсоснабжающим организациям в связи с установлением льготных тарифов (цен).</t>
  </si>
  <si>
    <t>Предоставлены 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</si>
  <si>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</si>
  <si>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8.1</t>
  </si>
  <si>
    <t>Реализация мероприятий, направленных на обеспечение условий проживания населения, отвечающих стандартам качества</t>
  </si>
  <si>
    <t>Создание условий для преобразования жилищно-коммунальной сферы, в том числе: -содействие в приобретении коммунальной спецтехники и оборудования посредством предоставления субсидии муниципальным образованиям Ленинградской области из областного бюджета Ленинградской области и юридическим лицам, оказывающим жилищно-коммунальные услуги, на возмещение части затрат на приобретение коммунальной спецтехники и оборудования в лизинг (сублизинг);
-мероприятия, направленные на содействие развитию эффективных форм и внедрение современных механизмов управления в жилищно-коммунальной сфере;
-присвоение почетного звания Ленинградской области «Почетный работник жилищно-коммунального хозяйства Ленинградской области»</t>
  </si>
  <si>
    <t>5. Финансовое обеспечение государственной программы</t>
  </si>
  <si>
    <t>Наименование государственной программы, структурного элемента/источник финансового обеспечения</t>
  </si>
  <si>
    <t>Объем финансового обеспечения по годам реализации, тыс. рублей</t>
  </si>
  <si>
    <t>Всего</t>
  </si>
  <si>
    <t>Государственная программа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</si>
  <si>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</si>
  <si>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</si>
  <si>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</si>
  <si>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</si>
  <si>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</si>
  <si>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</si>
  <si>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</si>
  <si>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</si>
  <si>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Нераспределенный резерв</t>
  </si>
  <si>
    <t>Объемы налоговых расходов</t>
  </si>
  <si>
    <t>Региональный проект "Чистая вода (Ленинградская область)" (всего), в том числе:</t>
  </si>
  <si>
    <t>Региональный проект ""Модернизация коммунальной инфраструктуры" (Ленинградская область)" (всего), в том числе:</t>
  </si>
  <si>
    <t>Региональный проект "Отраслевой проект "Создание, развитие и обеспечение устойчивого функционирования объектов водоснабжения и водоотведения в Ленинградской области"" (всего), в том числе:</t>
  </si>
  <si>
    <t>Региональный проект "Отраслевой проект «Обеспечение надежности и качества снабжения населения и организаций Ленинградской области электрической и тепловой энергией»" (всего), в том числе:</t>
  </si>
  <si>
    <t>Региональный проект "Приоритетный проект «Создание модели внедрения энергоэффективных технологий на территории Ленинградской области»»" (всего), в том числе:</t>
  </si>
  <si>
    <t>Региональный проект "Приоритетный проект «Эффективный учет и анализ потребления коммунальных ресурсов Ленинградской области»" (всего), в том числе:</t>
  </si>
  <si>
    <t>Комплекс процессных мероприятий "«Энергосбережение и повышение энергоэффективности на территории Ленинградской области»" (всего), в том числе:</t>
  </si>
  <si>
    <t>Комплекс процессных мероприятий "«Оценка состояния и прогноз (планы) развития топливно-энергетического комплекса Ленинградской области»" (всего), в том числе:</t>
  </si>
  <si>
    <t>Комплекс процессных мероприятий "Обеспечение населения и организаций Ленинградской области коммунальными ресурсами (услугами)" (всего), в том числе: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</si>
  <si>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(всего), в том числе:</t>
  </si>
  <si>
    <t>116 656 385,32 тыс. рублей</t>
  </si>
  <si>
    <t>3. Помесячный план достижения показателей государственной программы в 2027 году</t>
  </si>
  <si>
    <t>На конец 2027 года</t>
  </si>
  <si>
    <t>Повышение энергоэффективности, в том числе получение объективных данных,контроль соблюдения технологических параметров и качества предоставленных услуг потребителям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</si>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</sst>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center" vertical="top" wrapText="1"/>
    </xf>
    <xf numFmtId="4" fontId="1" fillId="3" borderId="1" xfId="0" applyNumberFormat="1" applyFont="1" applyFill="1" applyBorder="1" applyAlignment="1">
      <alignment horizontal="center" vertical="top" wrapText="1"/>
    </xf>
    <xf numFmtId="4" fontId="0" fillId="0" borderId="0" xfId="0" applyNumberFormat="1"/>
    <xf numFmtId="4" fontId="1" fillId="3" borderId="3" xfId="0" applyNumberFormat="1" applyFont="1" applyFill="1" applyBorder="1" applyAlignment="1">
      <alignment horizontal="center" vertical="top" wrapText="1"/>
    </xf>
    <xf numFmtId="4" fontId="1" fillId="3" borderId="4" xfId="0" applyNumberFormat="1" applyFont="1" applyFill="1" applyBorder="1" applyAlignment="1">
      <alignment horizontal="center" vertical="top" wrapText="1"/>
    </xf>
    <xf numFmtId="4" fontId="1" fillId="3" borderId="5" xfId="0" applyNumberFormat="1" applyFont="1" applyFill="1" applyBorder="1" applyAlignment="1">
      <alignment horizontal="center" vertical="top" wrapText="1"/>
    </xf>
    <xf numFmtId="4" fontId="1" fillId="3" borderId="3" xfId="0" applyNumberFormat="1" applyFont="1" applyFill="1" applyBorder="1" applyAlignment="1">
      <alignment vertical="top" wrapText="1"/>
    </xf>
    <xf numFmtId="4" fontId="1" fillId="3" borderId="4" xfId="0" applyNumberFormat="1" applyFont="1" applyFill="1" applyBorder="1" applyAlignment="1">
      <alignment vertical="top" wrapText="1"/>
    </xf>
    <xf numFmtId="4" fontId="1" fillId="3" borderId="5" xfId="0" applyNumberFormat="1" applyFont="1" applyFill="1" applyBorder="1" applyAlignment="1">
      <alignment vertical="top" wrapText="1"/>
    </xf>
    <xf numFmtId="0" fontId="1" fillId="0" borderId="0" xfId="0" applyNumberFormat="1" applyFont="1" applyBorder="1" applyAlignment="1">
      <alignment horizontal="center" vertical="top"/>
    </xf>
    <xf numFmtId="0" fontId="1" fillId="3" borderId="1" xfId="0" applyNumberFormat="1" applyFont="1" applyFill="1" applyBorder="1" applyAlignment="1">
      <alignment horizontal="left" vertical="top" wrapText="1"/>
    </xf>
    <xf numFmtId="4" fontId="1" fillId="3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left" vertical="top" wrapText="1"/>
    </xf>
    <xf numFmtId="4" fontId="1" fillId="3" borderId="3" xfId="0" applyNumberFormat="1" applyFont="1" applyFill="1" applyBorder="1" applyAlignment="1">
      <alignment horizontal="center" vertical="top" wrapText="1"/>
    </xf>
    <xf numFmtId="4" fontId="1" fillId="3" borderId="4" xfId="0" applyNumberFormat="1" applyFont="1" applyFill="1" applyBorder="1" applyAlignment="1">
      <alignment horizontal="center" vertical="top" wrapText="1"/>
    </xf>
    <xf numFmtId="4" fontId="1" fillId="3" borderId="5" xfId="0" applyNumberFormat="1" applyFont="1" applyFill="1" applyBorder="1" applyAlignment="1">
      <alignment horizontal="center" vertical="top" wrapText="1"/>
    </xf>
    <xf numFmtId="4" fontId="4" fillId="3" borderId="1" xfId="0" applyNumberFormat="1" applyFont="1" applyFill="1" applyBorder="1" applyAlignment="1">
      <alignment horizontal="center" vertical="top" wrapText="1"/>
    </xf>
    <xf numFmtId="4" fontId="3" fillId="3" borderId="1" xfId="0" applyNumberFormat="1" applyFont="1" applyFill="1" applyBorder="1" applyAlignment="1">
      <alignment horizontal="center" vertical="top" wrapText="1"/>
    </xf>
    <xf numFmtId="0" fontId="4" fillId="3" borderId="1" xfId="0" applyNumberFormat="1" applyFont="1" applyFill="1" applyBorder="1" applyAlignment="1">
      <alignment horizontal="left" vertical="top" wrapText="1"/>
    </xf>
    <xf numFmtId="4" fontId="1" fillId="0" borderId="1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3" borderId="1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 wrapText="1"/>
    </xf>
    <xf numFmtId="4" fontId="1" fillId="3" borderId="3" xfId="0" applyNumberFormat="1" applyFont="1" applyFill="1" applyBorder="1" applyAlignment="1">
      <alignment vertical="top" wrapText="1"/>
    </xf>
    <xf numFmtId="4" fontId="1" fillId="3" borderId="4" xfId="0" applyNumberFormat="1" applyFont="1" applyFill="1" applyBorder="1" applyAlignment="1">
      <alignment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1" fillId="0" borderId="5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left" vertical="top"/>
    </xf>
    <xf numFmtId="4" fontId="1" fillId="3" borderId="3" xfId="0" applyNumberFormat="1" applyFont="1" applyFill="1" applyBorder="1" applyAlignment="1">
      <alignment horizontal="center" vertical="top"/>
    </xf>
    <xf numFmtId="4" fontId="1" fillId="3" borderId="4" xfId="0" applyNumberFormat="1" applyFont="1" applyFill="1" applyBorder="1" applyAlignment="1">
      <alignment horizontal="center" vertical="top"/>
    </xf>
    <xf numFmtId="4" fontId="1" fillId="3" borderId="5" xfId="0" applyNumberFormat="1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U209"/>
  <sheetViews>
    <sheetView tabSelected="1" topLeftCell="A75" zoomScale="90" zoomScaleNormal="90" workbookViewId="0">
      <selection activeCell="A87" sqref="A87:XFD87"/>
    </sheetView>
  </sheetViews>
  <sheetFormatPr defaultRowHeight="15" x14ac:dyDescent="0.25"/>
  <cols>
    <col min="1" max="1" width="5.140625" customWidth="1"/>
    <col min="2" max="2" width="7.7109375" customWidth="1"/>
    <col min="3" max="3" width="44.7109375" customWidth="1"/>
    <col min="4" max="4" width="3.7109375" customWidth="1"/>
    <col min="5" max="5" width="15.42578125" customWidth="1"/>
    <col min="6" max="6" width="6.5703125" customWidth="1"/>
    <col min="7" max="7" width="4.42578125" customWidth="1"/>
    <col min="8" max="8" width="6.42578125" customWidth="1"/>
    <col min="9" max="9" width="9" customWidth="1"/>
    <col min="10" max="10" width="4.28515625" customWidth="1"/>
    <col min="11" max="11" width="2.42578125" customWidth="1"/>
    <col min="12" max="12" width="1.85546875" customWidth="1"/>
    <col min="13" max="13" width="10.85546875" customWidth="1"/>
    <col min="14" max="14" width="3.85546875" customWidth="1"/>
    <col min="15" max="15" width="2.42578125" customWidth="1"/>
    <col min="16" max="16" width="2.28515625" hidden="1" customWidth="1"/>
    <col min="17" max="17" width="4" customWidth="1"/>
    <col min="18" max="18" width="6.42578125" customWidth="1"/>
    <col min="19" max="19" width="2.42578125" customWidth="1"/>
    <col min="20" max="20" width="5.42578125" customWidth="1"/>
    <col min="21" max="21" width="3.5703125" customWidth="1"/>
    <col min="22" max="22" width="2.85546875" hidden="1" customWidth="1"/>
    <col min="23" max="24" width="2.85546875" customWidth="1"/>
    <col min="25" max="25" width="11.85546875" customWidth="1"/>
    <col min="26" max="26" width="0.85546875" customWidth="1"/>
    <col min="27" max="27" width="4" customWidth="1"/>
    <col min="28" max="28" width="1" customWidth="1"/>
    <col min="29" max="29" width="1.140625" customWidth="1"/>
    <col min="30" max="30" width="11.5703125" customWidth="1"/>
    <col min="31" max="31" width="1.140625" customWidth="1"/>
    <col min="32" max="33" width="2" customWidth="1"/>
    <col min="34" max="34" width="3.140625" customWidth="1"/>
    <col min="35" max="35" width="1.42578125" customWidth="1"/>
    <col min="36" max="36" width="7.7109375" customWidth="1"/>
    <col min="37" max="37" width="7" customWidth="1"/>
    <col min="38" max="38" width="7.7109375" customWidth="1"/>
    <col min="39" max="39" width="0.7109375" customWidth="1"/>
    <col min="40" max="40" width="3.85546875" customWidth="1"/>
    <col min="41" max="41" width="10.85546875" customWidth="1"/>
    <col min="42" max="42" width="12.7109375" customWidth="1"/>
    <col min="43" max="43" width="11.140625" customWidth="1"/>
    <col min="44" max="44" width="10" bestFit="1" customWidth="1"/>
    <col min="45" max="45" width="12.42578125" bestFit="1" customWidth="1"/>
    <col min="47" max="47" width="12.42578125" bestFit="1" customWidth="1"/>
  </cols>
  <sheetData>
    <row r="1" spans="2:43" ht="15" customHeight="1" x14ac:dyDescent="0.25"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</row>
    <row r="2" spans="2:43" ht="15" customHeight="1" x14ac:dyDescent="0.25"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"/>
    </row>
    <row r="3" spans="2:43" ht="15" customHeight="1" x14ac:dyDescent="0.25">
      <c r="B3" s="29" t="s">
        <v>0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</row>
    <row r="4" spans="2:43" ht="15" customHeight="1" x14ac:dyDescent="0.25">
      <c r="B4" s="29" t="s">
        <v>1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</row>
    <row r="5" spans="2:43" ht="15.75" customHeight="1" x14ac:dyDescent="0.25">
      <c r="B5" s="30" t="s">
        <v>2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</row>
    <row r="6" spans="2:43" ht="15" customHeight="1" x14ac:dyDescent="0.25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"/>
    </row>
    <row r="7" spans="2:43" ht="15.75" customHeight="1" x14ac:dyDescent="0.25">
      <c r="B7" s="24" t="s">
        <v>3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</row>
    <row r="8" spans="2:43" ht="15" customHeight="1" x14ac:dyDescent="0.25"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</row>
    <row r="9" spans="2:43" ht="15.75" customHeight="1" x14ac:dyDescent="0.25">
      <c r="B9" s="16" t="s">
        <v>4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 t="s">
        <v>5</v>
      </c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</row>
    <row r="10" spans="2:43" ht="15.75" customHeight="1" x14ac:dyDescent="0.25">
      <c r="B10" s="16" t="s">
        <v>6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 t="s">
        <v>7</v>
      </c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</row>
    <row r="11" spans="2:43" ht="15" customHeight="1" x14ac:dyDescent="0.25"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</row>
    <row r="12" spans="2:43" ht="31.5" customHeight="1" x14ac:dyDescent="0.25">
      <c r="B12" s="16" t="s">
        <v>8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 t="s">
        <v>9</v>
      </c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</row>
    <row r="13" spans="2:43" ht="31.5" customHeight="1" x14ac:dyDescent="0.25">
      <c r="B13" s="16" t="s">
        <v>10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 t="s">
        <v>11</v>
      </c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</row>
    <row r="14" spans="2:43" ht="15.75" customHeight="1" x14ac:dyDescent="0.25">
      <c r="B14" s="16" t="s">
        <v>12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 t="s">
        <v>13</v>
      </c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</row>
    <row r="15" spans="2:43" ht="15.75" customHeight="1" x14ac:dyDescent="0.25">
      <c r="B15" s="16" t="s">
        <v>14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 t="s">
        <v>207</v>
      </c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</row>
    <row r="16" spans="2:43" ht="15.75" customHeight="1" x14ac:dyDescent="0.25">
      <c r="B16" s="16" t="s">
        <v>15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 t="s">
        <v>16</v>
      </c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</row>
    <row r="17" spans="2:43" ht="15" customHeight="1" x14ac:dyDescent="0.25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</row>
    <row r="18" spans="2:43" ht="15.75" customHeight="1" x14ac:dyDescent="0.25">
      <c r="B18" s="24" t="s">
        <v>17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</row>
    <row r="19" spans="2:43" ht="15" customHeight="1" x14ac:dyDescent="0.25">
      <c r="B19" s="1"/>
      <c r="C19" s="13"/>
      <c r="D19" s="13"/>
      <c r="E19" s="1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</row>
    <row r="20" spans="2:43" ht="31.5" customHeight="1" x14ac:dyDescent="0.25">
      <c r="B20" s="25" t="s">
        <v>18</v>
      </c>
      <c r="C20" s="25" t="s">
        <v>19</v>
      </c>
      <c r="D20" s="25"/>
      <c r="E20" s="25" t="s">
        <v>20</v>
      </c>
      <c r="F20" s="25" t="s">
        <v>21</v>
      </c>
      <c r="G20" s="25"/>
      <c r="H20" s="25" t="s">
        <v>22</v>
      </c>
      <c r="I20" s="25"/>
      <c r="J20" s="25" t="s">
        <v>23</v>
      </c>
      <c r="K20" s="25"/>
      <c r="L20" s="25"/>
      <c r="M20" s="25"/>
      <c r="N20" s="25" t="s">
        <v>24</v>
      </c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 t="s">
        <v>25</v>
      </c>
      <c r="AF20" s="25"/>
      <c r="AG20" s="25"/>
      <c r="AH20" s="25"/>
      <c r="AI20" s="25"/>
      <c r="AJ20" s="25"/>
      <c r="AK20" s="25" t="s">
        <v>26</v>
      </c>
      <c r="AL20" s="25"/>
      <c r="AM20" s="25"/>
      <c r="AN20" s="25"/>
      <c r="AO20" s="25" t="s">
        <v>27</v>
      </c>
      <c r="AP20" s="25"/>
      <c r="AQ20" s="25"/>
    </row>
    <row r="21" spans="2:43" ht="31.5" customHeight="1" x14ac:dyDescent="0.25">
      <c r="B21" s="25"/>
      <c r="C21" s="25"/>
      <c r="D21" s="25"/>
      <c r="E21" s="25"/>
      <c r="F21" s="25"/>
      <c r="G21" s="25"/>
      <c r="H21" s="25"/>
      <c r="I21" s="25"/>
      <c r="J21" s="25" t="s">
        <v>28</v>
      </c>
      <c r="K21" s="25"/>
      <c r="L21" s="25" t="s">
        <v>29</v>
      </c>
      <c r="M21" s="25"/>
      <c r="N21" s="25">
        <v>2024</v>
      </c>
      <c r="O21" s="25"/>
      <c r="P21" s="25">
        <v>2025</v>
      </c>
      <c r="Q21" s="25"/>
      <c r="R21" s="25"/>
      <c r="S21" s="25">
        <v>2026</v>
      </c>
      <c r="T21" s="25"/>
      <c r="U21" s="25"/>
      <c r="V21" s="26">
        <v>2027</v>
      </c>
      <c r="W21" s="26"/>
      <c r="X21" s="26"/>
      <c r="Y21" s="25">
        <v>2028</v>
      </c>
      <c r="Z21" s="25"/>
      <c r="AA21" s="25">
        <v>2029</v>
      </c>
      <c r="AB21" s="25"/>
      <c r="AC21" s="25">
        <v>2030</v>
      </c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</row>
    <row r="22" spans="2:43" ht="15.75" customHeight="1" x14ac:dyDescent="0.25">
      <c r="B22" s="4">
        <v>1</v>
      </c>
      <c r="C22" s="25">
        <v>2</v>
      </c>
      <c r="D22" s="25"/>
      <c r="E22" s="4">
        <v>3</v>
      </c>
      <c r="F22" s="25">
        <v>4</v>
      </c>
      <c r="G22" s="25"/>
      <c r="H22" s="25">
        <v>5</v>
      </c>
      <c r="I22" s="25"/>
      <c r="J22" s="25">
        <v>6</v>
      </c>
      <c r="K22" s="25"/>
      <c r="L22" s="25">
        <v>7</v>
      </c>
      <c r="M22" s="25"/>
      <c r="N22" s="25">
        <v>8</v>
      </c>
      <c r="O22" s="25"/>
      <c r="P22" s="25">
        <v>9</v>
      </c>
      <c r="Q22" s="25"/>
      <c r="R22" s="25"/>
      <c r="S22" s="25">
        <v>10</v>
      </c>
      <c r="T22" s="25"/>
      <c r="U22" s="25"/>
      <c r="V22" s="25">
        <v>11</v>
      </c>
      <c r="W22" s="25"/>
      <c r="X22" s="25"/>
      <c r="Y22" s="25">
        <v>12</v>
      </c>
      <c r="Z22" s="25"/>
      <c r="AA22" s="25">
        <v>13</v>
      </c>
      <c r="AB22" s="25"/>
      <c r="AC22" s="25">
        <v>14</v>
      </c>
      <c r="AD22" s="25"/>
      <c r="AE22" s="25">
        <v>15</v>
      </c>
      <c r="AF22" s="25"/>
      <c r="AG22" s="25"/>
      <c r="AH22" s="25"/>
      <c r="AI22" s="25"/>
      <c r="AJ22" s="25"/>
      <c r="AK22" s="25">
        <v>16</v>
      </c>
      <c r="AL22" s="25"/>
      <c r="AM22" s="25"/>
      <c r="AN22" s="25"/>
      <c r="AO22" s="25">
        <v>17</v>
      </c>
      <c r="AP22" s="25"/>
      <c r="AQ22" s="25"/>
    </row>
    <row r="23" spans="2:43" ht="15.75" customHeight="1" x14ac:dyDescent="0.25">
      <c r="B23" s="25" t="s">
        <v>30</v>
      </c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</row>
    <row r="24" spans="2:43" ht="346.5" customHeight="1" x14ac:dyDescent="0.25">
      <c r="B24" s="4" t="s">
        <v>31</v>
      </c>
      <c r="C24" s="16" t="s">
        <v>32</v>
      </c>
      <c r="D24" s="16"/>
      <c r="E24" s="4" t="s">
        <v>33</v>
      </c>
      <c r="F24" s="25" t="s">
        <v>34</v>
      </c>
      <c r="G24" s="25"/>
      <c r="H24" s="25" t="s">
        <v>35</v>
      </c>
      <c r="I24" s="25"/>
      <c r="J24" s="25" t="s">
        <v>36</v>
      </c>
      <c r="K24" s="25"/>
      <c r="L24" s="25">
        <v>2022</v>
      </c>
      <c r="M24" s="25"/>
      <c r="N24" s="25" t="s">
        <v>37</v>
      </c>
      <c r="O24" s="25"/>
      <c r="P24" s="25" t="s">
        <v>38</v>
      </c>
      <c r="Q24" s="25"/>
      <c r="R24" s="25"/>
      <c r="S24" s="25" t="s">
        <v>39</v>
      </c>
      <c r="T24" s="25"/>
      <c r="U24" s="25"/>
      <c r="V24" s="26">
        <v>60.9</v>
      </c>
      <c r="W24" s="26"/>
      <c r="X24" s="26"/>
      <c r="Y24" s="25" t="s">
        <v>40</v>
      </c>
      <c r="Z24" s="25"/>
      <c r="AA24" s="25" t="s">
        <v>41</v>
      </c>
      <c r="AB24" s="25"/>
      <c r="AC24" s="25" t="s">
        <v>36</v>
      </c>
      <c r="AD24" s="25"/>
      <c r="AE24" s="16" t="s">
        <v>42</v>
      </c>
      <c r="AF24" s="16"/>
      <c r="AG24" s="16"/>
      <c r="AH24" s="16"/>
      <c r="AI24" s="16"/>
      <c r="AJ24" s="16"/>
      <c r="AK24" s="16" t="s">
        <v>45</v>
      </c>
      <c r="AL24" s="16"/>
      <c r="AM24" s="16"/>
      <c r="AN24" s="16"/>
      <c r="AO24" s="16" t="s">
        <v>46</v>
      </c>
      <c r="AP24" s="16"/>
      <c r="AQ24" s="16"/>
    </row>
    <row r="25" spans="2:43" ht="346.5" customHeight="1" x14ac:dyDescent="0.25">
      <c r="B25" s="4" t="s">
        <v>43</v>
      </c>
      <c r="C25" s="16" t="s">
        <v>44</v>
      </c>
      <c r="D25" s="16"/>
      <c r="E25" s="4" t="s">
        <v>33</v>
      </c>
      <c r="F25" s="25" t="s">
        <v>34</v>
      </c>
      <c r="G25" s="25"/>
      <c r="H25" s="25" t="s">
        <v>35</v>
      </c>
      <c r="I25" s="25"/>
      <c r="J25" s="25" t="s">
        <v>47</v>
      </c>
      <c r="K25" s="25"/>
      <c r="L25" s="25">
        <v>2022</v>
      </c>
      <c r="M25" s="25"/>
      <c r="N25" s="25" t="s">
        <v>48</v>
      </c>
      <c r="O25" s="25"/>
      <c r="P25" s="25" t="s">
        <v>49</v>
      </c>
      <c r="Q25" s="25"/>
      <c r="R25" s="25"/>
      <c r="S25" s="25" t="s">
        <v>50</v>
      </c>
      <c r="T25" s="25"/>
      <c r="U25" s="25"/>
      <c r="V25" s="26" t="s">
        <v>51</v>
      </c>
      <c r="W25" s="26"/>
      <c r="X25" s="26"/>
      <c r="Y25" s="25" t="s">
        <v>52</v>
      </c>
      <c r="Z25" s="25"/>
      <c r="AA25" s="25" t="s">
        <v>53</v>
      </c>
      <c r="AB25" s="25"/>
      <c r="AC25" s="25" t="s">
        <v>54</v>
      </c>
      <c r="AD25" s="25"/>
      <c r="AE25" s="16" t="s">
        <v>42</v>
      </c>
      <c r="AF25" s="16"/>
      <c r="AG25" s="16"/>
      <c r="AH25" s="16"/>
      <c r="AI25" s="16"/>
      <c r="AJ25" s="16"/>
      <c r="AK25" s="16" t="s">
        <v>57</v>
      </c>
      <c r="AL25" s="16"/>
      <c r="AM25" s="16"/>
      <c r="AN25" s="16"/>
      <c r="AO25" s="16" t="s">
        <v>58</v>
      </c>
      <c r="AP25" s="16"/>
      <c r="AQ25" s="16"/>
    </row>
    <row r="26" spans="2:43" ht="346.5" customHeight="1" x14ac:dyDescent="0.25">
      <c r="B26" s="4" t="s">
        <v>55</v>
      </c>
      <c r="C26" s="16" t="s">
        <v>56</v>
      </c>
      <c r="D26" s="16"/>
      <c r="E26" s="4" t="s">
        <v>33</v>
      </c>
      <c r="F26" s="25" t="s">
        <v>34</v>
      </c>
      <c r="G26" s="25"/>
      <c r="H26" s="25" t="s">
        <v>35</v>
      </c>
      <c r="I26" s="25"/>
      <c r="J26" s="25" t="s">
        <v>59</v>
      </c>
      <c r="K26" s="25"/>
      <c r="L26" s="25">
        <v>2022</v>
      </c>
      <c r="M26" s="25"/>
      <c r="N26" s="25" t="s">
        <v>60</v>
      </c>
      <c r="O26" s="25"/>
      <c r="P26" s="25" t="s">
        <v>61</v>
      </c>
      <c r="Q26" s="25"/>
      <c r="R26" s="25"/>
      <c r="S26" s="25" t="s">
        <v>62</v>
      </c>
      <c r="T26" s="25"/>
      <c r="U26" s="25"/>
      <c r="V26" s="26" t="s">
        <v>63</v>
      </c>
      <c r="W26" s="26"/>
      <c r="X26" s="26"/>
      <c r="Y26" s="25" t="s">
        <v>64</v>
      </c>
      <c r="Z26" s="25"/>
      <c r="AA26" s="25" t="s">
        <v>65</v>
      </c>
      <c r="AB26" s="25"/>
      <c r="AC26" s="25" t="s">
        <v>66</v>
      </c>
      <c r="AD26" s="25"/>
      <c r="AE26" s="16" t="s">
        <v>67</v>
      </c>
      <c r="AF26" s="16"/>
      <c r="AG26" s="16"/>
      <c r="AH26" s="16"/>
      <c r="AI26" s="16"/>
      <c r="AJ26" s="16"/>
      <c r="AK26" s="16" t="s">
        <v>45</v>
      </c>
      <c r="AL26" s="16"/>
      <c r="AM26" s="16"/>
      <c r="AN26" s="16"/>
      <c r="AO26" s="16" t="s">
        <v>70</v>
      </c>
      <c r="AP26" s="16"/>
      <c r="AQ26" s="16"/>
    </row>
    <row r="27" spans="2:43" ht="409.5" customHeight="1" x14ac:dyDescent="0.25">
      <c r="B27" s="4" t="s">
        <v>68</v>
      </c>
      <c r="C27" s="16" t="s">
        <v>69</v>
      </c>
      <c r="D27" s="16"/>
      <c r="E27" s="4" t="s">
        <v>33</v>
      </c>
      <c r="F27" s="25" t="s">
        <v>34</v>
      </c>
      <c r="G27" s="25"/>
      <c r="H27" s="25" t="s">
        <v>35</v>
      </c>
      <c r="I27" s="25"/>
      <c r="J27" s="25" t="s">
        <v>71</v>
      </c>
      <c r="K27" s="25"/>
      <c r="L27" s="25">
        <v>2022</v>
      </c>
      <c r="M27" s="25"/>
      <c r="N27" s="25" t="s">
        <v>71</v>
      </c>
      <c r="O27" s="25"/>
      <c r="P27" s="25" t="s">
        <v>71</v>
      </c>
      <c r="Q27" s="25"/>
      <c r="R27" s="25"/>
      <c r="S27" s="25" t="s">
        <v>71</v>
      </c>
      <c r="T27" s="25"/>
      <c r="U27" s="25"/>
      <c r="V27" s="25" t="s">
        <v>71</v>
      </c>
      <c r="W27" s="25"/>
      <c r="X27" s="25"/>
      <c r="Y27" s="25" t="s">
        <v>71</v>
      </c>
      <c r="Z27" s="25"/>
      <c r="AA27" s="25" t="s">
        <v>71</v>
      </c>
      <c r="AB27" s="25"/>
      <c r="AC27" s="25" t="s">
        <v>71</v>
      </c>
      <c r="AD27" s="25"/>
      <c r="AE27" s="16" t="s">
        <v>42</v>
      </c>
      <c r="AF27" s="16"/>
      <c r="AG27" s="16"/>
      <c r="AH27" s="16"/>
      <c r="AI27" s="16"/>
      <c r="AJ27" s="16"/>
      <c r="AK27" s="16" t="s">
        <v>45</v>
      </c>
      <c r="AL27" s="16"/>
      <c r="AM27" s="16"/>
      <c r="AN27" s="16"/>
      <c r="AO27" s="16" t="s">
        <v>74</v>
      </c>
      <c r="AP27" s="16"/>
      <c r="AQ27" s="16"/>
    </row>
    <row r="28" spans="2:43" ht="346.5" customHeight="1" x14ac:dyDescent="0.25">
      <c r="B28" s="4" t="s">
        <v>72</v>
      </c>
      <c r="C28" s="16" t="s">
        <v>73</v>
      </c>
      <c r="D28" s="16"/>
      <c r="E28" s="4" t="s">
        <v>33</v>
      </c>
      <c r="F28" s="25" t="s">
        <v>34</v>
      </c>
      <c r="G28" s="25"/>
      <c r="H28" s="25" t="s">
        <v>35</v>
      </c>
      <c r="I28" s="25"/>
      <c r="J28" s="25" t="s">
        <v>75</v>
      </c>
      <c r="K28" s="25"/>
      <c r="L28" s="25">
        <v>2022</v>
      </c>
      <c r="M28" s="25"/>
      <c r="N28" s="25" t="s">
        <v>76</v>
      </c>
      <c r="O28" s="25"/>
      <c r="P28" s="25" t="s">
        <v>77</v>
      </c>
      <c r="Q28" s="25"/>
      <c r="R28" s="25"/>
      <c r="S28" s="25" t="s">
        <v>78</v>
      </c>
      <c r="T28" s="25"/>
      <c r="U28" s="25"/>
      <c r="V28" s="26" t="s">
        <v>79</v>
      </c>
      <c r="W28" s="26"/>
      <c r="X28" s="26"/>
      <c r="Y28" s="25" t="s">
        <v>80</v>
      </c>
      <c r="Z28" s="25"/>
      <c r="AA28" s="25" t="s">
        <v>81</v>
      </c>
      <c r="AB28" s="25"/>
      <c r="AC28" s="25" t="s">
        <v>82</v>
      </c>
      <c r="AD28" s="25"/>
      <c r="AE28" s="16" t="s">
        <v>42</v>
      </c>
      <c r="AF28" s="16"/>
      <c r="AG28" s="16"/>
      <c r="AH28" s="16"/>
      <c r="AI28" s="16"/>
      <c r="AJ28" s="16"/>
      <c r="AK28" s="16" t="s">
        <v>45</v>
      </c>
      <c r="AL28" s="16"/>
      <c r="AM28" s="16"/>
      <c r="AN28" s="16"/>
      <c r="AO28" s="16" t="s">
        <v>85</v>
      </c>
      <c r="AP28" s="16"/>
      <c r="AQ28" s="16"/>
    </row>
    <row r="29" spans="2:43" ht="346.5" customHeight="1" x14ac:dyDescent="0.25">
      <c r="B29" s="4" t="s">
        <v>83</v>
      </c>
      <c r="C29" s="16" t="s">
        <v>84</v>
      </c>
      <c r="D29" s="16"/>
      <c r="E29" s="4" t="s">
        <v>33</v>
      </c>
      <c r="F29" s="25" t="s">
        <v>34</v>
      </c>
      <c r="G29" s="25"/>
      <c r="H29" s="25" t="s">
        <v>35</v>
      </c>
      <c r="I29" s="25"/>
      <c r="J29" s="25" t="s">
        <v>86</v>
      </c>
      <c r="K29" s="25"/>
      <c r="L29" s="25">
        <v>2022</v>
      </c>
      <c r="M29" s="25"/>
      <c r="N29" s="25" t="s">
        <v>87</v>
      </c>
      <c r="O29" s="25"/>
      <c r="P29" s="25" t="s">
        <v>88</v>
      </c>
      <c r="Q29" s="25"/>
      <c r="R29" s="25"/>
      <c r="S29" s="25" t="s">
        <v>89</v>
      </c>
      <c r="T29" s="25"/>
      <c r="U29" s="25"/>
      <c r="V29" s="26" t="s">
        <v>90</v>
      </c>
      <c r="W29" s="26"/>
      <c r="X29" s="26"/>
      <c r="Y29" s="25" t="s">
        <v>91</v>
      </c>
      <c r="Z29" s="25"/>
      <c r="AA29" s="25" t="s">
        <v>92</v>
      </c>
      <c r="AB29" s="25"/>
      <c r="AC29" s="25" t="s">
        <v>76</v>
      </c>
      <c r="AD29" s="25"/>
      <c r="AE29" s="16" t="s">
        <v>93</v>
      </c>
      <c r="AF29" s="16"/>
      <c r="AG29" s="16"/>
      <c r="AH29" s="16"/>
      <c r="AI29" s="16"/>
      <c r="AJ29" s="16"/>
      <c r="AK29" s="16" t="s">
        <v>45</v>
      </c>
      <c r="AL29" s="16"/>
      <c r="AM29" s="16"/>
      <c r="AN29" s="16"/>
      <c r="AO29" s="16" t="s">
        <v>70</v>
      </c>
      <c r="AP29" s="16"/>
      <c r="AQ29" s="16"/>
    </row>
    <row r="30" spans="2:43" ht="346.5" customHeight="1" x14ac:dyDescent="0.25">
      <c r="B30" s="4" t="s">
        <v>94</v>
      </c>
      <c r="C30" s="16" t="s">
        <v>95</v>
      </c>
      <c r="D30" s="16"/>
      <c r="E30" s="4" t="s">
        <v>33</v>
      </c>
      <c r="F30" s="25" t="s">
        <v>34</v>
      </c>
      <c r="G30" s="25"/>
      <c r="H30" s="25" t="s">
        <v>35</v>
      </c>
      <c r="I30" s="25"/>
      <c r="J30" s="25" t="s">
        <v>78</v>
      </c>
      <c r="K30" s="25"/>
      <c r="L30" s="25">
        <v>2022</v>
      </c>
      <c r="M30" s="25"/>
      <c r="N30" s="25" t="s">
        <v>81</v>
      </c>
      <c r="O30" s="25"/>
      <c r="P30" s="25" t="s">
        <v>96</v>
      </c>
      <c r="Q30" s="25"/>
      <c r="R30" s="25"/>
      <c r="S30" s="25" t="s">
        <v>97</v>
      </c>
      <c r="T30" s="25"/>
      <c r="U30" s="25"/>
      <c r="V30" s="25" t="s">
        <v>98</v>
      </c>
      <c r="W30" s="25"/>
      <c r="X30" s="25"/>
      <c r="Y30" s="25" t="s">
        <v>82</v>
      </c>
      <c r="Z30" s="25"/>
      <c r="AA30" s="25" t="s">
        <v>99</v>
      </c>
      <c r="AB30" s="25"/>
      <c r="AC30" s="25" t="s">
        <v>48</v>
      </c>
      <c r="AD30" s="25"/>
      <c r="AE30" s="16" t="s">
        <v>42</v>
      </c>
      <c r="AF30" s="16"/>
      <c r="AG30" s="16"/>
      <c r="AH30" s="16"/>
      <c r="AI30" s="16"/>
      <c r="AJ30" s="16"/>
      <c r="AK30" s="16" t="s">
        <v>45</v>
      </c>
      <c r="AL30" s="16"/>
      <c r="AM30" s="16"/>
      <c r="AN30" s="16"/>
      <c r="AO30" s="16" t="s">
        <v>85</v>
      </c>
      <c r="AP30" s="16"/>
      <c r="AQ30" s="16"/>
    </row>
    <row r="31" spans="2:43" ht="15" customHeight="1" x14ac:dyDescent="0.25">
      <c r="B31" s="1"/>
      <c r="C31" s="13"/>
      <c r="D31" s="13"/>
      <c r="E31" s="1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</row>
    <row r="32" spans="2:43" ht="15.75" customHeight="1" x14ac:dyDescent="0.25">
      <c r="B32" s="24" t="s">
        <v>208</v>
      </c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</row>
    <row r="33" spans="2:43" ht="15" customHeight="1" x14ac:dyDescent="0.25">
      <c r="B33" s="1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</row>
    <row r="34" spans="2:43" ht="15.75" customHeight="1" x14ac:dyDescent="0.25">
      <c r="B34" s="25" t="s">
        <v>18</v>
      </c>
      <c r="C34" s="25" t="s">
        <v>100</v>
      </c>
      <c r="D34" s="25"/>
      <c r="E34" s="25" t="s">
        <v>20</v>
      </c>
      <c r="F34" s="25"/>
      <c r="G34" s="25"/>
      <c r="H34" s="25" t="s">
        <v>22</v>
      </c>
      <c r="I34" s="25"/>
      <c r="J34" s="25"/>
      <c r="K34" s="25"/>
      <c r="L34" s="25"/>
      <c r="M34" s="25" t="s">
        <v>101</v>
      </c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 t="s">
        <v>209</v>
      </c>
      <c r="AQ34" s="25"/>
    </row>
    <row r="35" spans="2:43" ht="16.149999999999999" customHeight="1" x14ac:dyDescent="0.25"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 t="s">
        <v>102</v>
      </c>
      <c r="N35" s="25"/>
      <c r="O35" s="25" t="s">
        <v>103</v>
      </c>
      <c r="P35" s="25"/>
      <c r="Q35" s="25"/>
      <c r="R35" s="25" t="s">
        <v>104</v>
      </c>
      <c r="S35" s="25"/>
      <c r="T35" s="25"/>
      <c r="U35" s="25" t="s">
        <v>105</v>
      </c>
      <c r="V35" s="25"/>
      <c r="W35" s="25"/>
      <c r="X35" s="25" t="s">
        <v>106</v>
      </c>
      <c r="Y35" s="25"/>
      <c r="Z35" s="25" t="s">
        <v>107</v>
      </c>
      <c r="AA35" s="25"/>
      <c r="AB35" s="25"/>
      <c r="AC35" s="25"/>
      <c r="AD35" s="25" t="s">
        <v>108</v>
      </c>
      <c r="AE35" s="25"/>
      <c r="AF35" s="25"/>
      <c r="AG35" s="25" t="s">
        <v>109</v>
      </c>
      <c r="AH35" s="25"/>
      <c r="AI35" s="25"/>
      <c r="AJ35" s="25" t="s">
        <v>110</v>
      </c>
      <c r="AK35" s="25"/>
      <c r="AL35" s="25" t="s">
        <v>111</v>
      </c>
      <c r="AM35" s="25"/>
      <c r="AN35" s="25" t="s">
        <v>112</v>
      </c>
      <c r="AO35" s="25"/>
      <c r="AP35" s="25"/>
      <c r="AQ35" s="25"/>
    </row>
    <row r="36" spans="2:43" ht="15.75" customHeight="1" x14ac:dyDescent="0.25">
      <c r="B36" s="4">
        <v>1</v>
      </c>
      <c r="C36" s="25">
        <v>2</v>
      </c>
      <c r="D36" s="25"/>
      <c r="E36" s="25">
        <v>3</v>
      </c>
      <c r="F36" s="25"/>
      <c r="G36" s="25"/>
      <c r="H36" s="25">
        <v>4</v>
      </c>
      <c r="I36" s="25"/>
      <c r="J36" s="25"/>
      <c r="K36" s="25"/>
      <c r="L36" s="25"/>
      <c r="M36" s="25">
        <v>5</v>
      </c>
      <c r="N36" s="25"/>
      <c r="O36" s="25">
        <v>6</v>
      </c>
      <c r="P36" s="25"/>
      <c r="Q36" s="25"/>
      <c r="R36" s="25">
        <v>7</v>
      </c>
      <c r="S36" s="25"/>
      <c r="T36" s="25"/>
      <c r="U36" s="25">
        <v>8</v>
      </c>
      <c r="V36" s="25"/>
      <c r="W36" s="25"/>
      <c r="X36" s="25">
        <v>9</v>
      </c>
      <c r="Y36" s="25"/>
      <c r="Z36" s="25">
        <v>10</v>
      </c>
      <c r="AA36" s="25"/>
      <c r="AB36" s="25"/>
      <c r="AC36" s="25"/>
      <c r="AD36" s="25">
        <v>11</v>
      </c>
      <c r="AE36" s="25"/>
      <c r="AF36" s="25"/>
      <c r="AG36" s="25">
        <v>12</v>
      </c>
      <c r="AH36" s="25"/>
      <c r="AI36" s="25"/>
      <c r="AJ36" s="25">
        <v>13</v>
      </c>
      <c r="AK36" s="25"/>
      <c r="AL36" s="25">
        <v>14</v>
      </c>
      <c r="AM36" s="25"/>
      <c r="AN36" s="25">
        <v>15</v>
      </c>
      <c r="AO36" s="25"/>
      <c r="AP36" s="25">
        <v>16</v>
      </c>
      <c r="AQ36" s="25"/>
    </row>
    <row r="37" spans="2:43" ht="15.75" customHeight="1" x14ac:dyDescent="0.25">
      <c r="B37" s="4" t="s">
        <v>31</v>
      </c>
      <c r="C37" s="16" t="s">
        <v>30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</row>
    <row r="38" spans="2:43" ht="15.75" customHeight="1" x14ac:dyDescent="0.25">
      <c r="B38" s="4" t="s">
        <v>113</v>
      </c>
      <c r="C38" s="16" t="s">
        <v>32</v>
      </c>
      <c r="D38" s="16"/>
      <c r="E38" s="25" t="s">
        <v>33</v>
      </c>
      <c r="F38" s="25"/>
      <c r="G38" s="25"/>
      <c r="H38" s="25" t="s">
        <v>35</v>
      </c>
      <c r="I38" s="25"/>
      <c r="J38" s="25"/>
      <c r="K38" s="25"/>
      <c r="L38" s="25"/>
      <c r="M38" s="25" t="s">
        <v>114</v>
      </c>
      <c r="N38" s="25"/>
      <c r="O38" s="25" t="s">
        <v>114</v>
      </c>
      <c r="P38" s="25"/>
      <c r="Q38" s="25"/>
      <c r="R38" s="25" t="s">
        <v>114</v>
      </c>
      <c r="S38" s="25"/>
      <c r="T38" s="25"/>
      <c r="U38" s="25" t="s">
        <v>114</v>
      </c>
      <c r="V38" s="25"/>
      <c r="W38" s="25"/>
      <c r="X38" s="25" t="s">
        <v>114</v>
      </c>
      <c r="Y38" s="25"/>
      <c r="Z38" s="25" t="s">
        <v>114</v>
      </c>
      <c r="AA38" s="25"/>
      <c r="AB38" s="25"/>
      <c r="AC38" s="25"/>
      <c r="AD38" s="25" t="s">
        <v>114</v>
      </c>
      <c r="AE38" s="25"/>
      <c r="AF38" s="25"/>
      <c r="AG38" s="25" t="s">
        <v>114</v>
      </c>
      <c r="AH38" s="25"/>
      <c r="AI38" s="25"/>
      <c r="AJ38" s="25" t="s">
        <v>114</v>
      </c>
      <c r="AK38" s="25"/>
      <c r="AL38" s="25" t="s">
        <v>114</v>
      </c>
      <c r="AM38" s="25"/>
      <c r="AN38" s="25" t="s">
        <v>114</v>
      </c>
      <c r="AO38" s="25"/>
      <c r="AP38" s="26">
        <v>60.9</v>
      </c>
      <c r="AQ38" s="26"/>
    </row>
    <row r="39" spans="2:43" ht="47.25" customHeight="1" x14ac:dyDescent="0.25">
      <c r="B39" s="4" t="s">
        <v>115</v>
      </c>
      <c r="C39" s="16" t="s">
        <v>44</v>
      </c>
      <c r="D39" s="16"/>
      <c r="E39" s="25" t="s">
        <v>33</v>
      </c>
      <c r="F39" s="25"/>
      <c r="G39" s="25"/>
      <c r="H39" s="25" t="s">
        <v>35</v>
      </c>
      <c r="I39" s="25"/>
      <c r="J39" s="25"/>
      <c r="K39" s="25"/>
      <c r="L39" s="25"/>
      <c r="M39" s="25" t="s">
        <v>114</v>
      </c>
      <c r="N39" s="25"/>
      <c r="O39" s="25" t="s">
        <v>114</v>
      </c>
      <c r="P39" s="25"/>
      <c r="Q39" s="25"/>
      <c r="R39" s="25" t="s">
        <v>114</v>
      </c>
      <c r="S39" s="25"/>
      <c r="T39" s="25"/>
      <c r="U39" s="25" t="s">
        <v>114</v>
      </c>
      <c r="V39" s="25"/>
      <c r="W39" s="25"/>
      <c r="X39" s="25" t="s">
        <v>114</v>
      </c>
      <c r="Y39" s="25"/>
      <c r="Z39" s="25" t="s">
        <v>114</v>
      </c>
      <c r="AA39" s="25"/>
      <c r="AB39" s="25"/>
      <c r="AC39" s="25"/>
      <c r="AD39" s="25" t="s">
        <v>114</v>
      </c>
      <c r="AE39" s="25"/>
      <c r="AF39" s="25"/>
      <c r="AG39" s="25" t="s">
        <v>114</v>
      </c>
      <c r="AH39" s="25"/>
      <c r="AI39" s="25"/>
      <c r="AJ39" s="25" t="s">
        <v>114</v>
      </c>
      <c r="AK39" s="25"/>
      <c r="AL39" s="25" t="s">
        <v>114</v>
      </c>
      <c r="AM39" s="25"/>
      <c r="AN39" s="25" t="s">
        <v>114</v>
      </c>
      <c r="AO39" s="25"/>
      <c r="AP39" s="26">
        <v>84</v>
      </c>
      <c r="AQ39" s="26"/>
    </row>
    <row r="40" spans="2:43" ht="31.5" customHeight="1" x14ac:dyDescent="0.25">
      <c r="B40" s="4" t="s">
        <v>116</v>
      </c>
      <c r="C40" s="16" t="s">
        <v>56</v>
      </c>
      <c r="D40" s="16"/>
      <c r="E40" s="25" t="s">
        <v>33</v>
      </c>
      <c r="F40" s="25"/>
      <c r="G40" s="25"/>
      <c r="H40" s="25" t="s">
        <v>35</v>
      </c>
      <c r="I40" s="25"/>
      <c r="J40" s="25"/>
      <c r="K40" s="25"/>
      <c r="L40" s="25"/>
      <c r="M40" s="25" t="s">
        <v>114</v>
      </c>
      <c r="N40" s="25"/>
      <c r="O40" s="25" t="s">
        <v>114</v>
      </c>
      <c r="P40" s="25"/>
      <c r="Q40" s="25"/>
      <c r="R40" s="25" t="s">
        <v>114</v>
      </c>
      <c r="S40" s="25"/>
      <c r="T40" s="25"/>
      <c r="U40" s="25" t="s">
        <v>114</v>
      </c>
      <c r="V40" s="25"/>
      <c r="W40" s="25"/>
      <c r="X40" s="25" t="s">
        <v>114</v>
      </c>
      <c r="Y40" s="25"/>
      <c r="Z40" s="25" t="s">
        <v>114</v>
      </c>
      <c r="AA40" s="25"/>
      <c r="AB40" s="25"/>
      <c r="AC40" s="25"/>
      <c r="AD40" s="25" t="s">
        <v>114</v>
      </c>
      <c r="AE40" s="25"/>
      <c r="AF40" s="25"/>
      <c r="AG40" s="25" t="s">
        <v>114</v>
      </c>
      <c r="AH40" s="25"/>
      <c r="AI40" s="25"/>
      <c r="AJ40" s="25" t="s">
        <v>114</v>
      </c>
      <c r="AK40" s="25"/>
      <c r="AL40" s="25" t="s">
        <v>114</v>
      </c>
      <c r="AM40" s="25"/>
      <c r="AN40" s="25" t="s">
        <v>114</v>
      </c>
      <c r="AO40" s="25"/>
      <c r="AP40" s="26">
        <v>85.5</v>
      </c>
      <c r="AQ40" s="26"/>
    </row>
    <row r="41" spans="2:43" ht="78.75" customHeight="1" x14ac:dyDescent="0.25">
      <c r="B41" s="4" t="s">
        <v>117</v>
      </c>
      <c r="C41" s="16" t="s">
        <v>69</v>
      </c>
      <c r="D41" s="16"/>
      <c r="E41" s="25" t="s">
        <v>33</v>
      </c>
      <c r="F41" s="25"/>
      <c r="G41" s="25"/>
      <c r="H41" s="25" t="s">
        <v>35</v>
      </c>
      <c r="I41" s="25"/>
      <c r="J41" s="25"/>
      <c r="K41" s="25"/>
      <c r="L41" s="25"/>
      <c r="M41" s="25" t="s">
        <v>114</v>
      </c>
      <c r="N41" s="25"/>
      <c r="O41" s="25" t="s">
        <v>114</v>
      </c>
      <c r="P41" s="25"/>
      <c r="Q41" s="25"/>
      <c r="R41" s="25" t="s">
        <v>114</v>
      </c>
      <c r="S41" s="25"/>
      <c r="T41" s="25"/>
      <c r="U41" s="25" t="s">
        <v>114</v>
      </c>
      <c r="V41" s="25"/>
      <c r="W41" s="25"/>
      <c r="X41" s="25" t="s">
        <v>114</v>
      </c>
      <c r="Y41" s="25"/>
      <c r="Z41" s="25" t="s">
        <v>114</v>
      </c>
      <c r="AA41" s="25"/>
      <c r="AB41" s="25"/>
      <c r="AC41" s="25"/>
      <c r="AD41" s="25" t="s">
        <v>114</v>
      </c>
      <c r="AE41" s="25"/>
      <c r="AF41" s="25"/>
      <c r="AG41" s="25" t="s">
        <v>114</v>
      </c>
      <c r="AH41" s="25"/>
      <c r="AI41" s="25"/>
      <c r="AJ41" s="25" t="s">
        <v>114</v>
      </c>
      <c r="AK41" s="25"/>
      <c r="AL41" s="25" t="s">
        <v>114</v>
      </c>
      <c r="AM41" s="25"/>
      <c r="AN41" s="25" t="s">
        <v>114</v>
      </c>
      <c r="AO41" s="25"/>
      <c r="AP41" s="26" t="s">
        <v>71</v>
      </c>
      <c r="AQ41" s="26"/>
    </row>
    <row r="42" spans="2:43" ht="47.25" customHeight="1" x14ac:dyDescent="0.25">
      <c r="B42" s="4" t="s">
        <v>118</v>
      </c>
      <c r="C42" s="16" t="s">
        <v>73</v>
      </c>
      <c r="D42" s="16"/>
      <c r="E42" s="25" t="s">
        <v>33</v>
      </c>
      <c r="F42" s="25"/>
      <c r="G42" s="25"/>
      <c r="H42" s="25" t="s">
        <v>35</v>
      </c>
      <c r="I42" s="25"/>
      <c r="J42" s="25"/>
      <c r="K42" s="25"/>
      <c r="L42" s="25"/>
      <c r="M42" s="25" t="s">
        <v>114</v>
      </c>
      <c r="N42" s="25"/>
      <c r="O42" s="25" t="s">
        <v>114</v>
      </c>
      <c r="P42" s="25"/>
      <c r="Q42" s="25"/>
      <c r="R42" s="25" t="s">
        <v>114</v>
      </c>
      <c r="S42" s="25"/>
      <c r="T42" s="25"/>
      <c r="U42" s="25" t="s">
        <v>114</v>
      </c>
      <c r="V42" s="25"/>
      <c r="W42" s="25"/>
      <c r="X42" s="25" t="s">
        <v>114</v>
      </c>
      <c r="Y42" s="25"/>
      <c r="Z42" s="25" t="s">
        <v>114</v>
      </c>
      <c r="AA42" s="25"/>
      <c r="AB42" s="25"/>
      <c r="AC42" s="25"/>
      <c r="AD42" s="25" t="s">
        <v>114</v>
      </c>
      <c r="AE42" s="25"/>
      <c r="AF42" s="25"/>
      <c r="AG42" s="25" t="s">
        <v>114</v>
      </c>
      <c r="AH42" s="25"/>
      <c r="AI42" s="25"/>
      <c r="AJ42" s="25" t="s">
        <v>114</v>
      </c>
      <c r="AK42" s="25"/>
      <c r="AL42" s="25" t="s">
        <v>114</v>
      </c>
      <c r="AM42" s="25"/>
      <c r="AN42" s="25" t="s">
        <v>114</v>
      </c>
      <c r="AO42" s="25"/>
      <c r="AP42" s="26">
        <v>73</v>
      </c>
      <c r="AQ42" s="26"/>
    </row>
    <row r="43" spans="2:43" ht="63" customHeight="1" x14ac:dyDescent="0.25">
      <c r="B43" s="4" t="s">
        <v>119</v>
      </c>
      <c r="C43" s="16" t="s">
        <v>84</v>
      </c>
      <c r="D43" s="16"/>
      <c r="E43" s="25" t="s">
        <v>33</v>
      </c>
      <c r="F43" s="25"/>
      <c r="G43" s="25"/>
      <c r="H43" s="25" t="s">
        <v>35</v>
      </c>
      <c r="I43" s="25"/>
      <c r="J43" s="25"/>
      <c r="K43" s="25"/>
      <c r="L43" s="25"/>
      <c r="M43" s="25" t="s">
        <v>114</v>
      </c>
      <c r="N43" s="25"/>
      <c r="O43" s="25" t="s">
        <v>114</v>
      </c>
      <c r="P43" s="25"/>
      <c r="Q43" s="25"/>
      <c r="R43" s="25" t="s">
        <v>114</v>
      </c>
      <c r="S43" s="25"/>
      <c r="T43" s="25"/>
      <c r="U43" s="25" t="s">
        <v>114</v>
      </c>
      <c r="V43" s="25"/>
      <c r="W43" s="25"/>
      <c r="X43" s="25" t="s">
        <v>114</v>
      </c>
      <c r="Y43" s="25"/>
      <c r="Z43" s="25" t="s">
        <v>114</v>
      </c>
      <c r="AA43" s="25"/>
      <c r="AB43" s="25"/>
      <c r="AC43" s="25"/>
      <c r="AD43" s="25" t="s">
        <v>114</v>
      </c>
      <c r="AE43" s="25"/>
      <c r="AF43" s="25"/>
      <c r="AG43" s="25" t="s">
        <v>114</v>
      </c>
      <c r="AH43" s="25"/>
      <c r="AI43" s="25"/>
      <c r="AJ43" s="25" t="s">
        <v>114</v>
      </c>
      <c r="AK43" s="25"/>
      <c r="AL43" s="25" t="s">
        <v>114</v>
      </c>
      <c r="AM43" s="25"/>
      <c r="AN43" s="25" t="s">
        <v>114</v>
      </c>
      <c r="AO43" s="25"/>
      <c r="AP43" s="26">
        <v>47</v>
      </c>
      <c r="AQ43" s="26"/>
    </row>
    <row r="44" spans="2:43" ht="15.75" customHeight="1" x14ac:dyDescent="0.25">
      <c r="B44" s="4" t="s">
        <v>120</v>
      </c>
      <c r="C44" s="16" t="s">
        <v>95</v>
      </c>
      <c r="D44" s="16"/>
      <c r="E44" s="25" t="s">
        <v>33</v>
      </c>
      <c r="F44" s="25"/>
      <c r="G44" s="25"/>
      <c r="H44" s="25" t="s">
        <v>35</v>
      </c>
      <c r="I44" s="25"/>
      <c r="J44" s="25"/>
      <c r="K44" s="25"/>
      <c r="L44" s="25"/>
      <c r="M44" s="25" t="s">
        <v>114</v>
      </c>
      <c r="N44" s="25"/>
      <c r="O44" s="25" t="s">
        <v>114</v>
      </c>
      <c r="P44" s="25"/>
      <c r="Q44" s="25"/>
      <c r="R44" s="25" t="s">
        <v>114</v>
      </c>
      <c r="S44" s="25"/>
      <c r="T44" s="25"/>
      <c r="U44" s="25" t="s">
        <v>114</v>
      </c>
      <c r="V44" s="25"/>
      <c r="W44" s="25"/>
      <c r="X44" s="25" t="s">
        <v>114</v>
      </c>
      <c r="Y44" s="25"/>
      <c r="Z44" s="25" t="s">
        <v>114</v>
      </c>
      <c r="AA44" s="25"/>
      <c r="AB44" s="25"/>
      <c r="AC44" s="25"/>
      <c r="AD44" s="25" t="s">
        <v>114</v>
      </c>
      <c r="AE44" s="25"/>
      <c r="AF44" s="25"/>
      <c r="AG44" s="25" t="s">
        <v>114</v>
      </c>
      <c r="AH44" s="25"/>
      <c r="AI44" s="25"/>
      <c r="AJ44" s="25" t="s">
        <v>114</v>
      </c>
      <c r="AK44" s="25"/>
      <c r="AL44" s="25" t="s">
        <v>114</v>
      </c>
      <c r="AM44" s="25"/>
      <c r="AN44" s="25" t="s">
        <v>114</v>
      </c>
      <c r="AO44" s="25"/>
      <c r="AP44" s="26">
        <v>79.5</v>
      </c>
      <c r="AQ44" s="26"/>
    </row>
    <row r="45" spans="2:43" ht="15" customHeight="1" x14ac:dyDescent="0.25">
      <c r="B45" s="1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</row>
    <row r="46" spans="2:43" ht="15.75" customHeight="1" x14ac:dyDescent="0.25">
      <c r="B46" s="24" t="s">
        <v>121</v>
      </c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</row>
    <row r="47" spans="2:43" ht="15" customHeight="1" x14ac:dyDescent="0.25">
      <c r="B47" s="1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</row>
    <row r="48" spans="2:43" ht="47.25" customHeight="1" x14ac:dyDescent="0.25">
      <c r="B48" s="4" t="s">
        <v>122</v>
      </c>
      <c r="C48" s="25" t="s">
        <v>123</v>
      </c>
      <c r="D48" s="25"/>
      <c r="E48" s="25"/>
      <c r="F48" s="25"/>
      <c r="G48" s="25"/>
      <c r="H48" s="25"/>
      <c r="I48" s="25" t="s">
        <v>124</v>
      </c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 t="s">
        <v>125</v>
      </c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</row>
    <row r="49" spans="2:43" ht="15.75" customHeight="1" x14ac:dyDescent="0.25">
      <c r="B49" s="4">
        <v>1</v>
      </c>
      <c r="C49" s="25">
        <v>2</v>
      </c>
      <c r="D49" s="25"/>
      <c r="E49" s="25"/>
      <c r="F49" s="25"/>
      <c r="G49" s="25"/>
      <c r="H49" s="25"/>
      <c r="I49" s="25">
        <v>3</v>
      </c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>
        <v>4</v>
      </c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</row>
    <row r="50" spans="2:43" ht="15.75" customHeight="1" x14ac:dyDescent="0.25">
      <c r="B50" s="3" t="s">
        <v>13</v>
      </c>
      <c r="C50" s="25" t="s">
        <v>126</v>
      </c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</row>
    <row r="51" spans="2:43" ht="31.5" customHeight="1" x14ac:dyDescent="0.25">
      <c r="B51" s="3">
        <v>1</v>
      </c>
      <c r="C51" s="25" t="s">
        <v>127</v>
      </c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</row>
    <row r="52" spans="2:43" ht="31.5" customHeight="1" x14ac:dyDescent="0.25">
      <c r="B52" s="3"/>
      <c r="C52" s="25" t="s">
        <v>128</v>
      </c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 t="s">
        <v>129</v>
      </c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</row>
    <row r="53" spans="2:43" ht="78.75" customHeight="1" x14ac:dyDescent="0.25">
      <c r="B53" s="3" t="s">
        <v>130</v>
      </c>
      <c r="C53" s="16" t="s">
        <v>131</v>
      </c>
      <c r="D53" s="16"/>
      <c r="E53" s="16"/>
      <c r="F53" s="16"/>
      <c r="G53" s="16"/>
      <c r="H53" s="16"/>
      <c r="I53" s="16" t="s">
        <v>132</v>
      </c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 t="s">
        <v>133</v>
      </c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</row>
    <row r="54" spans="2:43" ht="31.5" customHeight="1" x14ac:dyDescent="0.25">
      <c r="B54" s="3">
        <v>2</v>
      </c>
      <c r="C54" s="25" t="s">
        <v>134</v>
      </c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</row>
    <row r="55" spans="2:43" ht="31.5" customHeight="1" x14ac:dyDescent="0.25">
      <c r="B55" s="3"/>
      <c r="C55" s="25" t="s">
        <v>128</v>
      </c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 t="s">
        <v>135</v>
      </c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</row>
    <row r="56" spans="2:43" ht="47.25" customHeight="1" x14ac:dyDescent="0.25">
      <c r="B56" s="3" t="s">
        <v>136</v>
      </c>
      <c r="C56" s="16" t="s">
        <v>137</v>
      </c>
      <c r="D56" s="16"/>
      <c r="E56" s="16"/>
      <c r="F56" s="16"/>
      <c r="G56" s="16"/>
      <c r="H56" s="16"/>
      <c r="I56" s="16" t="s">
        <v>138</v>
      </c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 t="s">
        <v>73</v>
      </c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</row>
    <row r="57" spans="2:43" ht="31.5" customHeight="1" x14ac:dyDescent="0.25">
      <c r="B57" s="3">
        <v>3</v>
      </c>
      <c r="C57" s="25" t="s">
        <v>139</v>
      </c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</row>
    <row r="58" spans="2:43" ht="31.5" customHeight="1" x14ac:dyDescent="0.25">
      <c r="B58" s="3"/>
      <c r="C58" s="25" t="s">
        <v>140</v>
      </c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 t="s">
        <v>135</v>
      </c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</row>
    <row r="59" spans="2:43" ht="31.5" customHeight="1" x14ac:dyDescent="0.25">
      <c r="B59" s="3" t="s">
        <v>141</v>
      </c>
      <c r="C59" s="16" t="s">
        <v>142</v>
      </c>
      <c r="D59" s="16"/>
      <c r="E59" s="16"/>
      <c r="F59" s="16"/>
      <c r="G59" s="16"/>
      <c r="H59" s="16"/>
      <c r="I59" s="16" t="s">
        <v>143</v>
      </c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 t="s">
        <v>73</v>
      </c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</row>
    <row r="60" spans="2:43" ht="78.75" customHeight="1" x14ac:dyDescent="0.25">
      <c r="B60" s="3" t="s">
        <v>144</v>
      </c>
      <c r="C60" s="16" t="s">
        <v>145</v>
      </c>
      <c r="D60" s="16"/>
      <c r="E60" s="16"/>
      <c r="F60" s="16"/>
      <c r="G60" s="16"/>
      <c r="H60" s="16"/>
      <c r="I60" s="16" t="s">
        <v>143</v>
      </c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 t="s">
        <v>146</v>
      </c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</row>
    <row r="61" spans="2:43" ht="31.5" customHeight="1" x14ac:dyDescent="0.25">
      <c r="B61" s="3" t="s">
        <v>147</v>
      </c>
      <c r="C61" s="16" t="s">
        <v>148</v>
      </c>
      <c r="D61" s="16"/>
      <c r="E61" s="16"/>
      <c r="F61" s="16"/>
      <c r="G61" s="16"/>
      <c r="H61" s="16"/>
      <c r="I61" s="16" t="s">
        <v>149</v>
      </c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 t="s">
        <v>32</v>
      </c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</row>
    <row r="62" spans="2:43" ht="31.5" customHeight="1" x14ac:dyDescent="0.25">
      <c r="B62" s="3">
        <v>4</v>
      </c>
      <c r="C62" s="25" t="s">
        <v>150</v>
      </c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</row>
    <row r="63" spans="2:43" ht="31.5" customHeight="1" x14ac:dyDescent="0.25">
      <c r="B63" s="3"/>
      <c r="C63" s="25" t="s">
        <v>140</v>
      </c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 t="s">
        <v>151</v>
      </c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</row>
    <row r="64" spans="2:43" ht="78.75" customHeight="1" x14ac:dyDescent="0.25">
      <c r="B64" s="3" t="s">
        <v>152</v>
      </c>
      <c r="C64" s="16" t="s">
        <v>153</v>
      </c>
      <c r="D64" s="16"/>
      <c r="E64" s="16"/>
      <c r="F64" s="16"/>
      <c r="G64" s="16"/>
      <c r="H64" s="16"/>
      <c r="I64" s="16" t="s">
        <v>154</v>
      </c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 t="s">
        <v>133</v>
      </c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</row>
    <row r="65" spans="2:43" ht="78.75" customHeight="1" x14ac:dyDescent="0.25">
      <c r="B65" s="3" t="s">
        <v>155</v>
      </c>
      <c r="C65" s="16" t="s">
        <v>156</v>
      </c>
      <c r="D65" s="16"/>
      <c r="E65" s="16"/>
      <c r="F65" s="16"/>
      <c r="G65" s="16"/>
      <c r="H65" s="16"/>
      <c r="I65" s="16" t="s">
        <v>157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 t="s">
        <v>133</v>
      </c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</row>
    <row r="66" spans="2:43" ht="63" customHeight="1" x14ac:dyDescent="0.25">
      <c r="B66" s="3" t="s">
        <v>158</v>
      </c>
      <c r="C66" s="16" t="s">
        <v>159</v>
      </c>
      <c r="D66" s="16"/>
      <c r="E66" s="16"/>
      <c r="F66" s="16"/>
      <c r="G66" s="16"/>
      <c r="H66" s="16"/>
      <c r="I66" s="16" t="s">
        <v>210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 t="s">
        <v>73</v>
      </c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</row>
    <row r="67" spans="2:43" ht="15.75" customHeight="1" x14ac:dyDescent="0.25">
      <c r="B67" s="3">
        <v>5</v>
      </c>
      <c r="C67" s="25" t="s">
        <v>160</v>
      </c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</row>
    <row r="68" spans="2:43" ht="31.5" customHeight="1" x14ac:dyDescent="0.25">
      <c r="B68" s="3"/>
      <c r="C68" s="25" t="s">
        <v>140</v>
      </c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 t="s">
        <v>161</v>
      </c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</row>
    <row r="69" spans="2:43" ht="78.75" customHeight="1" x14ac:dyDescent="0.25">
      <c r="B69" s="3" t="s">
        <v>162</v>
      </c>
      <c r="C69" s="16" t="s">
        <v>163</v>
      </c>
      <c r="D69" s="16"/>
      <c r="E69" s="16"/>
      <c r="F69" s="16"/>
      <c r="G69" s="16"/>
      <c r="H69" s="16"/>
      <c r="I69" s="16" t="s">
        <v>164</v>
      </c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 t="s">
        <v>133</v>
      </c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</row>
    <row r="70" spans="2:43" ht="15.75" customHeight="1" x14ac:dyDescent="0.25">
      <c r="B70" s="3">
        <v>6</v>
      </c>
      <c r="C70" s="25" t="s">
        <v>165</v>
      </c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</row>
    <row r="71" spans="2:43" ht="31.5" customHeight="1" x14ac:dyDescent="0.25">
      <c r="B71" s="3"/>
      <c r="C71" s="25" t="s">
        <v>140</v>
      </c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 t="s">
        <v>161</v>
      </c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</row>
    <row r="72" spans="2:43" ht="78.75" customHeight="1" x14ac:dyDescent="0.25">
      <c r="B72" s="3" t="s">
        <v>166</v>
      </c>
      <c r="C72" s="16" t="s">
        <v>167</v>
      </c>
      <c r="D72" s="16"/>
      <c r="E72" s="16"/>
      <c r="F72" s="16"/>
      <c r="G72" s="16"/>
      <c r="H72" s="16"/>
      <c r="I72" s="16" t="s">
        <v>168</v>
      </c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 t="s">
        <v>169</v>
      </c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</row>
    <row r="73" spans="2:43" ht="15.75" customHeight="1" x14ac:dyDescent="0.25">
      <c r="B73" s="3">
        <v>7</v>
      </c>
      <c r="C73" s="25" t="s">
        <v>170</v>
      </c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</row>
    <row r="74" spans="2:43" ht="31.5" customHeight="1" x14ac:dyDescent="0.25">
      <c r="B74" s="3"/>
      <c r="C74" s="25" t="s">
        <v>140</v>
      </c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 t="s">
        <v>161</v>
      </c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</row>
    <row r="75" spans="2:43" ht="63" customHeight="1" x14ac:dyDescent="0.25">
      <c r="B75" s="3" t="s">
        <v>171</v>
      </c>
      <c r="C75" s="16" t="s">
        <v>172</v>
      </c>
      <c r="D75" s="16"/>
      <c r="E75" s="16"/>
      <c r="F75" s="16"/>
      <c r="G75" s="16"/>
      <c r="H75" s="16"/>
      <c r="I75" s="16" t="s">
        <v>173</v>
      </c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 t="s">
        <v>174</v>
      </c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</row>
    <row r="76" spans="2:43" ht="47.25" customHeight="1" x14ac:dyDescent="0.25">
      <c r="B76" s="3" t="s">
        <v>175</v>
      </c>
      <c r="C76" s="16" t="s">
        <v>176</v>
      </c>
      <c r="D76" s="16"/>
      <c r="E76" s="16"/>
      <c r="F76" s="16"/>
      <c r="G76" s="16"/>
      <c r="H76" s="16"/>
      <c r="I76" s="16" t="s">
        <v>177</v>
      </c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 t="s">
        <v>69</v>
      </c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</row>
    <row r="77" spans="2:43" ht="15.75" customHeight="1" x14ac:dyDescent="0.25">
      <c r="B77" s="3">
        <v>8</v>
      </c>
      <c r="C77" s="25" t="s">
        <v>178</v>
      </c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</row>
    <row r="78" spans="2:43" ht="31.5" customHeight="1" x14ac:dyDescent="0.25">
      <c r="B78" s="3"/>
      <c r="C78" s="25" t="s">
        <v>128</v>
      </c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 t="s">
        <v>161</v>
      </c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</row>
    <row r="79" spans="2:43" ht="141.75" customHeight="1" x14ac:dyDescent="0.25">
      <c r="B79" s="3" t="s">
        <v>179</v>
      </c>
      <c r="C79" s="16" t="s">
        <v>180</v>
      </c>
      <c r="D79" s="16"/>
      <c r="E79" s="16"/>
      <c r="F79" s="16"/>
      <c r="G79" s="16"/>
      <c r="H79" s="16"/>
      <c r="I79" s="16" t="s">
        <v>181</v>
      </c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 t="s">
        <v>73</v>
      </c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</row>
    <row r="80" spans="2:43" ht="15" customHeight="1" x14ac:dyDescent="0.25">
      <c r="B80" s="1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</row>
    <row r="81" spans="2:47" ht="15.75" customHeight="1" x14ac:dyDescent="0.25">
      <c r="B81" s="24" t="s">
        <v>182</v>
      </c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</row>
    <row r="82" spans="2:47" ht="15" customHeight="1" x14ac:dyDescent="0.25"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</row>
    <row r="83" spans="2:47" ht="41.25" customHeight="1" x14ac:dyDescent="0.25">
      <c r="B83" s="25" t="s">
        <v>183</v>
      </c>
      <c r="C83" s="25"/>
      <c r="D83" s="25" t="s">
        <v>184</v>
      </c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</row>
    <row r="84" spans="2:47" ht="21.6" customHeight="1" x14ac:dyDescent="0.25">
      <c r="B84" s="25"/>
      <c r="C84" s="25"/>
      <c r="D84" s="25">
        <v>2024</v>
      </c>
      <c r="E84" s="25"/>
      <c r="F84" s="25"/>
      <c r="G84" s="25">
        <v>2025</v>
      </c>
      <c r="H84" s="25"/>
      <c r="I84" s="25"/>
      <c r="J84" s="25"/>
      <c r="K84" s="25">
        <v>2026</v>
      </c>
      <c r="L84" s="25"/>
      <c r="M84" s="25"/>
      <c r="N84" s="25"/>
      <c r="O84" s="25"/>
      <c r="P84" s="25"/>
      <c r="Q84" s="26">
        <v>2027</v>
      </c>
      <c r="R84" s="26"/>
      <c r="S84" s="26"/>
      <c r="T84" s="26"/>
      <c r="U84" s="26"/>
      <c r="V84" s="26"/>
      <c r="W84" s="26">
        <v>2028</v>
      </c>
      <c r="X84" s="26"/>
      <c r="Y84" s="26"/>
      <c r="Z84" s="26"/>
      <c r="AA84" s="26"/>
      <c r="AB84" s="26">
        <v>2029</v>
      </c>
      <c r="AC84" s="26"/>
      <c r="AD84" s="26"/>
      <c r="AE84" s="26"/>
      <c r="AF84" s="26"/>
      <c r="AG84" s="26"/>
      <c r="AH84" s="26"/>
      <c r="AI84" s="26">
        <v>2030</v>
      </c>
      <c r="AJ84" s="26"/>
      <c r="AK84" s="26"/>
      <c r="AL84" s="26"/>
      <c r="AM84" s="25" t="s">
        <v>185</v>
      </c>
      <c r="AN84" s="25"/>
      <c r="AO84" s="25"/>
      <c r="AP84" s="25"/>
      <c r="AQ84" s="25"/>
    </row>
    <row r="85" spans="2:47" ht="15.75" customHeight="1" x14ac:dyDescent="0.25">
      <c r="B85" s="25">
        <v>1</v>
      </c>
      <c r="C85" s="25"/>
      <c r="D85" s="25">
        <v>2</v>
      </c>
      <c r="E85" s="25"/>
      <c r="F85" s="25"/>
      <c r="G85" s="25">
        <v>3</v>
      </c>
      <c r="H85" s="25"/>
      <c r="I85" s="25"/>
      <c r="J85" s="25"/>
      <c r="K85" s="25">
        <v>4</v>
      </c>
      <c r="L85" s="25"/>
      <c r="M85" s="25"/>
      <c r="N85" s="25"/>
      <c r="O85" s="25"/>
      <c r="P85" s="25"/>
      <c r="Q85" s="25">
        <v>5</v>
      </c>
      <c r="R85" s="25"/>
      <c r="S85" s="25"/>
      <c r="T85" s="25"/>
      <c r="U85" s="25"/>
      <c r="V85" s="25"/>
      <c r="W85" s="25">
        <v>6</v>
      </c>
      <c r="X85" s="25"/>
      <c r="Y85" s="25"/>
      <c r="Z85" s="25"/>
      <c r="AA85" s="25"/>
      <c r="AB85" s="25">
        <v>7</v>
      </c>
      <c r="AC85" s="25"/>
      <c r="AD85" s="25"/>
      <c r="AE85" s="25"/>
      <c r="AF85" s="25"/>
      <c r="AG85" s="25"/>
      <c r="AH85" s="25"/>
      <c r="AI85" s="25">
        <v>8</v>
      </c>
      <c r="AJ85" s="25"/>
      <c r="AK85" s="25"/>
      <c r="AL85" s="25"/>
      <c r="AM85" s="25">
        <v>9</v>
      </c>
      <c r="AN85" s="25"/>
      <c r="AO85" s="25"/>
      <c r="AP85" s="25"/>
      <c r="AQ85" s="25"/>
    </row>
    <row r="86" spans="2:47" ht="94.5" customHeight="1" x14ac:dyDescent="0.25">
      <c r="B86" s="16" t="s">
        <v>186</v>
      </c>
      <c r="C86" s="16"/>
      <c r="D86" s="23">
        <f>D87-D90-D91+D92+D93+D94</f>
        <v>17308774.710000001</v>
      </c>
      <c r="E86" s="23"/>
      <c r="F86" s="23"/>
      <c r="G86" s="23">
        <f>G87-G90-G91+G92+G93+G94</f>
        <v>22106189.259999998</v>
      </c>
      <c r="H86" s="23"/>
      <c r="I86" s="23"/>
      <c r="J86" s="23"/>
      <c r="K86" s="23">
        <f>K87-K90-K91+K92+K93+K94</f>
        <v>16777528.329999998</v>
      </c>
      <c r="L86" s="23"/>
      <c r="M86" s="23"/>
      <c r="N86" s="23"/>
      <c r="O86" s="23"/>
      <c r="P86" s="23"/>
      <c r="Q86" s="15">
        <f>Q87-Q90-Q91+Q92+Q93+Q94</f>
        <v>21959862.229999997</v>
      </c>
      <c r="R86" s="15"/>
      <c r="S86" s="15"/>
      <c r="T86" s="15"/>
      <c r="U86" s="15"/>
      <c r="V86" s="15"/>
      <c r="W86" s="15">
        <f>W87-W90-W91+W92+W93+W94</f>
        <v>14774178.299999999</v>
      </c>
      <c r="X86" s="15"/>
      <c r="Y86" s="15"/>
      <c r="Z86" s="15"/>
      <c r="AA86" s="15"/>
      <c r="AB86" s="15">
        <f>AB87-AB90-AB91+AB92+AB93+AB94</f>
        <v>11864925.91</v>
      </c>
      <c r="AC86" s="15"/>
      <c r="AD86" s="15"/>
      <c r="AE86" s="15"/>
      <c r="AF86" s="15"/>
      <c r="AG86" s="15"/>
      <c r="AH86" s="15"/>
      <c r="AI86" s="15">
        <f>AI87-AI90-AI91+AI92+AI93+AI94</f>
        <v>11864925.91</v>
      </c>
      <c r="AJ86" s="15"/>
      <c r="AK86" s="15"/>
      <c r="AL86" s="15"/>
      <c r="AM86" s="23">
        <f>D86+G86+K86+Q86+W86+AB86+AI86</f>
        <v>116656384.64999999</v>
      </c>
      <c r="AN86" s="23"/>
      <c r="AO86" s="23"/>
      <c r="AP86" s="23"/>
      <c r="AQ86" s="23"/>
      <c r="AR86" s="6"/>
    </row>
    <row r="87" spans="2:47" ht="31.5" customHeight="1" x14ac:dyDescent="0.25">
      <c r="B87" s="16" t="s">
        <v>187</v>
      </c>
      <c r="C87" s="16"/>
      <c r="D87" s="15">
        <v>16801863.690000001</v>
      </c>
      <c r="E87" s="15"/>
      <c r="F87" s="15"/>
      <c r="G87" s="15">
        <v>21808514.219999999</v>
      </c>
      <c r="H87" s="15"/>
      <c r="I87" s="15"/>
      <c r="J87" s="15"/>
      <c r="K87" s="15">
        <v>16634355.74</v>
      </c>
      <c r="L87" s="15"/>
      <c r="M87" s="15"/>
      <c r="N87" s="15"/>
      <c r="O87" s="15"/>
      <c r="P87" s="15"/>
      <c r="Q87" s="15">
        <f>Q108+Q122+Q133+Q163+Q173+Q183+Q193</f>
        <v>20148625.499999996</v>
      </c>
      <c r="R87" s="15"/>
      <c r="S87" s="15"/>
      <c r="T87" s="15"/>
      <c r="U87" s="15"/>
      <c r="V87" s="15"/>
      <c r="W87" s="15">
        <f>W108+W122+W133+W163+W173+W183+W193</f>
        <v>13501850.799999999</v>
      </c>
      <c r="X87" s="15"/>
      <c r="Y87" s="15"/>
      <c r="Z87" s="15"/>
      <c r="AA87" s="15"/>
      <c r="AB87" s="15">
        <v>11864925.91</v>
      </c>
      <c r="AC87" s="15"/>
      <c r="AD87" s="15"/>
      <c r="AE87" s="15"/>
      <c r="AF87" s="15"/>
      <c r="AG87" s="15"/>
      <c r="AH87" s="15"/>
      <c r="AI87" s="15">
        <v>11864925.91</v>
      </c>
      <c r="AJ87" s="15"/>
      <c r="AK87" s="15"/>
      <c r="AL87" s="15"/>
      <c r="AM87" s="15">
        <f>D87+G87+K87+Q87+W87+AB87++AI87</f>
        <v>112625061.76999998</v>
      </c>
      <c r="AN87" s="15"/>
      <c r="AO87" s="15"/>
      <c r="AP87" s="15"/>
      <c r="AQ87" s="15"/>
    </row>
    <row r="88" spans="2:47" ht="31.5" customHeight="1" x14ac:dyDescent="0.25">
      <c r="B88" s="16" t="s">
        <v>188</v>
      </c>
      <c r="C88" s="16"/>
      <c r="D88" s="20">
        <v>729576</v>
      </c>
      <c r="E88" s="20"/>
      <c r="F88" s="20"/>
      <c r="G88" s="20">
        <v>1518154.5</v>
      </c>
      <c r="H88" s="20"/>
      <c r="I88" s="20"/>
      <c r="J88" s="20"/>
      <c r="K88" s="20">
        <v>708005.7</v>
      </c>
      <c r="L88" s="20"/>
      <c r="M88" s="20"/>
      <c r="N88" s="20"/>
      <c r="O88" s="20"/>
      <c r="P88" s="20"/>
      <c r="Q88" s="20">
        <f>Q112+Q123</f>
        <v>1410916.5</v>
      </c>
      <c r="R88" s="20"/>
      <c r="S88" s="20"/>
      <c r="T88" s="20"/>
      <c r="U88" s="20"/>
      <c r="V88" s="20"/>
      <c r="W88" s="20">
        <f>W112+W123</f>
        <v>595948.30000000005</v>
      </c>
      <c r="X88" s="20"/>
      <c r="Y88" s="20"/>
      <c r="Z88" s="20"/>
      <c r="AA88" s="20"/>
      <c r="AB88" s="20">
        <v>0</v>
      </c>
      <c r="AC88" s="20"/>
      <c r="AD88" s="20"/>
      <c r="AE88" s="20"/>
      <c r="AF88" s="20"/>
      <c r="AG88" s="20"/>
      <c r="AH88" s="20"/>
      <c r="AI88" s="20">
        <v>0</v>
      </c>
      <c r="AJ88" s="20"/>
      <c r="AK88" s="20"/>
      <c r="AL88" s="20"/>
      <c r="AM88" s="20">
        <f>D88+G88+K88+Q88+W88</f>
        <v>4962601</v>
      </c>
      <c r="AN88" s="20"/>
      <c r="AO88" s="20"/>
      <c r="AP88" s="20"/>
      <c r="AQ88" s="20"/>
      <c r="AR88" s="6"/>
      <c r="AS88" s="6"/>
      <c r="AU88" s="6"/>
    </row>
    <row r="89" spans="2:47" ht="47.25" customHeight="1" x14ac:dyDescent="0.25">
      <c r="B89" s="16" t="s">
        <v>189</v>
      </c>
      <c r="C89" s="16"/>
      <c r="D89" s="15">
        <v>0</v>
      </c>
      <c r="E89" s="15"/>
      <c r="F89" s="15"/>
      <c r="G89" s="15">
        <v>0</v>
      </c>
      <c r="H89" s="15"/>
      <c r="I89" s="15"/>
      <c r="J89" s="15"/>
      <c r="K89" s="15">
        <v>0</v>
      </c>
      <c r="L89" s="15"/>
      <c r="M89" s="15"/>
      <c r="N89" s="15"/>
      <c r="O89" s="15"/>
      <c r="P89" s="15"/>
      <c r="Q89" s="15">
        <v>0</v>
      </c>
      <c r="R89" s="15"/>
      <c r="S89" s="15"/>
      <c r="T89" s="15"/>
      <c r="U89" s="15"/>
      <c r="V89" s="15"/>
      <c r="W89" s="15">
        <v>0</v>
      </c>
      <c r="X89" s="15"/>
      <c r="Y89" s="15"/>
      <c r="Z89" s="15"/>
      <c r="AA89" s="15"/>
      <c r="AB89" s="15">
        <v>0</v>
      </c>
      <c r="AC89" s="15"/>
      <c r="AD89" s="15"/>
      <c r="AE89" s="15"/>
      <c r="AF89" s="15"/>
      <c r="AG89" s="15"/>
      <c r="AH89" s="15"/>
      <c r="AI89" s="15">
        <v>0</v>
      </c>
      <c r="AJ89" s="15"/>
      <c r="AK89" s="15"/>
      <c r="AL89" s="15"/>
      <c r="AM89" s="15">
        <v>0</v>
      </c>
      <c r="AN89" s="15"/>
      <c r="AO89" s="15"/>
      <c r="AP89" s="15"/>
      <c r="AQ89" s="15"/>
    </row>
    <row r="90" spans="2:47" ht="31.5" customHeight="1" x14ac:dyDescent="0.25">
      <c r="B90" s="16" t="s">
        <v>190</v>
      </c>
      <c r="C90" s="16"/>
      <c r="D90" s="20">
        <v>1291589.31</v>
      </c>
      <c r="E90" s="20"/>
      <c r="F90" s="20"/>
      <c r="G90" s="20">
        <v>863714.26</v>
      </c>
      <c r="H90" s="20"/>
      <c r="I90" s="20"/>
      <c r="J90" s="20"/>
      <c r="K90" s="20">
        <v>1233761.6599999999</v>
      </c>
      <c r="L90" s="20"/>
      <c r="M90" s="20"/>
      <c r="N90" s="20"/>
      <c r="O90" s="20"/>
      <c r="P90" s="20"/>
      <c r="Q90" s="20">
        <f>Q136+Q196</f>
        <v>628071.30000000005</v>
      </c>
      <c r="R90" s="20"/>
      <c r="S90" s="20"/>
      <c r="T90" s="20"/>
      <c r="U90" s="20"/>
      <c r="V90" s="20"/>
      <c r="W90" s="20">
        <f>W136+W196</f>
        <v>447251.6</v>
      </c>
      <c r="X90" s="20"/>
      <c r="Y90" s="20"/>
      <c r="Z90" s="20"/>
      <c r="AA90" s="20"/>
      <c r="AB90" s="20">
        <f>AB136+AB196</f>
        <v>335054.7</v>
      </c>
      <c r="AC90" s="20"/>
      <c r="AD90" s="20"/>
      <c r="AE90" s="20"/>
      <c r="AF90" s="20"/>
      <c r="AG90" s="20"/>
      <c r="AH90" s="20"/>
      <c r="AI90" s="20">
        <f>AI136+AI196</f>
        <v>335054.7</v>
      </c>
      <c r="AJ90" s="20"/>
      <c r="AK90" s="20"/>
      <c r="AL90" s="20"/>
      <c r="AM90" s="20">
        <f>D90+G90+K90+Q90+W90+AB90+AI90</f>
        <v>5134497.53</v>
      </c>
      <c r="AN90" s="20"/>
      <c r="AO90" s="20"/>
      <c r="AP90" s="20"/>
      <c r="AQ90" s="20"/>
    </row>
    <row r="91" spans="2:47" ht="63" customHeight="1" x14ac:dyDescent="0.25">
      <c r="B91" s="16" t="s">
        <v>191</v>
      </c>
      <c r="C91" s="16"/>
      <c r="D91" s="15">
        <v>0</v>
      </c>
      <c r="E91" s="15"/>
      <c r="F91" s="15"/>
      <c r="G91" s="15">
        <v>0</v>
      </c>
      <c r="H91" s="15"/>
      <c r="I91" s="15"/>
      <c r="J91" s="15"/>
      <c r="K91" s="15">
        <v>0</v>
      </c>
      <c r="L91" s="15"/>
      <c r="M91" s="15"/>
      <c r="N91" s="15"/>
      <c r="O91" s="15"/>
      <c r="P91" s="15"/>
      <c r="Q91" s="15">
        <v>0</v>
      </c>
      <c r="R91" s="15"/>
      <c r="S91" s="15"/>
      <c r="T91" s="15"/>
      <c r="U91" s="15"/>
      <c r="V91" s="15"/>
      <c r="W91" s="15">
        <v>0</v>
      </c>
      <c r="X91" s="15"/>
      <c r="Y91" s="15"/>
      <c r="Z91" s="15"/>
      <c r="AA91" s="15"/>
      <c r="AB91" s="15">
        <v>0</v>
      </c>
      <c r="AC91" s="15"/>
      <c r="AD91" s="15"/>
      <c r="AE91" s="15"/>
      <c r="AF91" s="15"/>
      <c r="AG91" s="15"/>
      <c r="AH91" s="15"/>
      <c r="AI91" s="15">
        <v>0</v>
      </c>
      <c r="AJ91" s="15"/>
      <c r="AK91" s="15"/>
      <c r="AL91" s="15"/>
      <c r="AM91" s="15">
        <v>0</v>
      </c>
      <c r="AN91" s="15"/>
      <c r="AO91" s="15"/>
      <c r="AP91" s="15"/>
      <c r="AQ91" s="15"/>
    </row>
    <row r="92" spans="2:47" ht="78.75" customHeight="1" x14ac:dyDescent="0.25">
      <c r="B92" s="16" t="s">
        <v>192</v>
      </c>
      <c r="C92" s="16"/>
      <c r="D92" s="15">
        <v>0</v>
      </c>
      <c r="E92" s="15"/>
      <c r="F92" s="15"/>
      <c r="G92" s="15">
        <v>0</v>
      </c>
      <c r="H92" s="15"/>
      <c r="I92" s="15"/>
      <c r="J92" s="15"/>
      <c r="K92" s="15">
        <v>0</v>
      </c>
      <c r="L92" s="15"/>
      <c r="M92" s="15"/>
      <c r="N92" s="15"/>
      <c r="O92" s="15"/>
      <c r="P92" s="15"/>
      <c r="Q92" s="15">
        <v>0</v>
      </c>
      <c r="R92" s="15"/>
      <c r="S92" s="15"/>
      <c r="T92" s="15"/>
      <c r="U92" s="15"/>
      <c r="V92" s="15"/>
      <c r="W92" s="15">
        <v>0</v>
      </c>
      <c r="X92" s="15"/>
      <c r="Y92" s="15"/>
      <c r="Z92" s="15"/>
      <c r="AA92" s="15"/>
      <c r="AB92" s="15">
        <v>0</v>
      </c>
      <c r="AC92" s="15"/>
      <c r="AD92" s="15"/>
      <c r="AE92" s="15"/>
      <c r="AF92" s="15"/>
      <c r="AG92" s="15"/>
      <c r="AH92" s="15"/>
      <c r="AI92" s="15">
        <v>0</v>
      </c>
      <c r="AJ92" s="15"/>
      <c r="AK92" s="15"/>
      <c r="AL92" s="15"/>
      <c r="AM92" s="15">
        <v>0</v>
      </c>
      <c r="AN92" s="15"/>
      <c r="AO92" s="15"/>
      <c r="AP92" s="15"/>
      <c r="AQ92" s="15"/>
    </row>
    <row r="93" spans="2:47" ht="31.5" customHeight="1" x14ac:dyDescent="0.25">
      <c r="B93" s="16" t="s">
        <v>193</v>
      </c>
      <c r="C93" s="16"/>
      <c r="D93" s="15">
        <v>1461032.35</v>
      </c>
      <c r="E93" s="15"/>
      <c r="F93" s="15"/>
      <c r="G93" s="15">
        <v>952562.6</v>
      </c>
      <c r="H93" s="15"/>
      <c r="I93" s="15"/>
      <c r="J93" s="15"/>
      <c r="K93" s="15">
        <v>1321897.75</v>
      </c>
      <c r="L93" s="15"/>
      <c r="M93" s="15"/>
      <c r="N93" s="15"/>
      <c r="O93" s="15"/>
      <c r="P93" s="15"/>
      <c r="Q93" s="20">
        <f>Q117+Q128+Q139+Q199</f>
        <v>2241484.0300000003</v>
      </c>
      <c r="R93" s="20"/>
      <c r="S93" s="20"/>
      <c r="T93" s="20"/>
      <c r="U93" s="20"/>
      <c r="V93" s="20"/>
      <c r="W93" s="20">
        <f>W117+W128+W139+W199</f>
        <v>1697681.19</v>
      </c>
      <c r="X93" s="20"/>
      <c r="Y93" s="20"/>
      <c r="Z93" s="20"/>
      <c r="AA93" s="20"/>
      <c r="AB93" s="20">
        <f>AB117+AB128+AB139+AB199</f>
        <v>335054.7</v>
      </c>
      <c r="AC93" s="20"/>
      <c r="AD93" s="20"/>
      <c r="AE93" s="20"/>
      <c r="AF93" s="20"/>
      <c r="AG93" s="20"/>
      <c r="AH93" s="20"/>
      <c r="AI93" s="20">
        <f>AI117+AI128+AI139+AI199</f>
        <v>335054.7</v>
      </c>
      <c r="AJ93" s="20"/>
      <c r="AK93" s="20"/>
      <c r="AL93" s="20"/>
      <c r="AM93" s="20">
        <f>D93+G93+K93+Q93+W93+AB93+AI93</f>
        <v>8344767.3200000003</v>
      </c>
      <c r="AN93" s="20"/>
      <c r="AO93" s="20"/>
      <c r="AP93" s="20"/>
      <c r="AQ93" s="20"/>
      <c r="AR93" s="6"/>
    </row>
    <row r="94" spans="2:47" ht="15.75" customHeight="1" x14ac:dyDescent="0.25">
      <c r="B94" s="16" t="s">
        <v>194</v>
      </c>
      <c r="C94" s="16"/>
      <c r="D94" s="15">
        <f>D129+D150</f>
        <v>337467.98</v>
      </c>
      <c r="E94" s="15"/>
      <c r="F94" s="15"/>
      <c r="G94" s="15">
        <f>G129+G150</f>
        <v>208826.7</v>
      </c>
      <c r="H94" s="15"/>
      <c r="I94" s="15"/>
      <c r="J94" s="15"/>
      <c r="K94" s="15">
        <f>K129</f>
        <v>55036.5</v>
      </c>
      <c r="L94" s="15"/>
      <c r="M94" s="15"/>
      <c r="N94" s="15"/>
      <c r="O94" s="15"/>
      <c r="P94" s="15"/>
      <c r="Q94" s="20">
        <f>Q129</f>
        <v>197824</v>
      </c>
      <c r="R94" s="20"/>
      <c r="S94" s="20"/>
      <c r="T94" s="20"/>
      <c r="U94" s="20"/>
      <c r="V94" s="20"/>
      <c r="W94" s="20">
        <f>W129</f>
        <v>21897.91</v>
      </c>
      <c r="X94" s="20"/>
      <c r="Y94" s="20"/>
      <c r="Z94" s="20"/>
      <c r="AA94" s="20"/>
      <c r="AB94" s="20">
        <f>AB129</f>
        <v>0</v>
      </c>
      <c r="AC94" s="20"/>
      <c r="AD94" s="20"/>
      <c r="AE94" s="20"/>
      <c r="AF94" s="20"/>
      <c r="AG94" s="20"/>
      <c r="AH94" s="20"/>
      <c r="AI94" s="20">
        <f>AI129</f>
        <v>0</v>
      </c>
      <c r="AJ94" s="20"/>
      <c r="AK94" s="20"/>
      <c r="AL94" s="20"/>
      <c r="AM94" s="20">
        <f>D94+G94++K94+Q94+W94+AB94+AI94</f>
        <v>821053.09</v>
      </c>
      <c r="AN94" s="20"/>
      <c r="AO94" s="20"/>
      <c r="AP94" s="20"/>
      <c r="AQ94" s="20"/>
    </row>
    <row r="95" spans="2:47" ht="15.75" customHeight="1" x14ac:dyDescent="0.25">
      <c r="B95" s="22" t="s">
        <v>195</v>
      </c>
      <c r="C95" s="22"/>
      <c r="D95" s="20">
        <v>0</v>
      </c>
      <c r="E95" s="20"/>
      <c r="F95" s="20"/>
      <c r="G95" s="20">
        <v>0</v>
      </c>
      <c r="H95" s="20"/>
      <c r="I95" s="20"/>
      <c r="J95" s="20"/>
      <c r="K95" s="20">
        <v>0</v>
      </c>
      <c r="L95" s="20"/>
      <c r="M95" s="20"/>
      <c r="N95" s="20"/>
      <c r="O95" s="20"/>
      <c r="P95" s="20"/>
      <c r="Q95" s="20">
        <v>0</v>
      </c>
      <c r="R95" s="20"/>
      <c r="S95" s="20"/>
      <c r="T95" s="20"/>
      <c r="U95" s="20"/>
      <c r="V95" s="20"/>
      <c r="W95" s="20">
        <v>0</v>
      </c>
      <c r="X95" s="20"/>
      <c r="Y95" s="20"/>
      <c r="Z95" s="20"/>
      <c r="AA95" s="20"/>
      <c r="AB95" s="20">
        <v>0</v>
      </c>
      <c r="AC95" s="20"/>
      <c r="AD95" s="20"/>
      <c r="AE95" s="20"/>
      <c r="AF95" s="20"/>
      <c r="AG95" s="20"/>
      <c r="AH95" s="20"/>
      <c r="AI95" s="20">
        <v>0</v>
      </c>
      <c r="AJ95" s="20"/>
      <c r="AK95" s="20"/>
      <c r="AL95" s="20"/>
      <c r="AM95" s="20">
        <v>0</v>
      </c>
      <c r="AN95" s="20"/>
      <c r="AO95" s="20"/>
      <c r="AP95" s="20"/>
      <c r="AQ95" s="20"/>
    </row>
    <row r="96" spans="2:47" ht="15.75" customHeight="1" x14ac:dyDescent="0.25">
      <c r="B96" s="22" t="s">
        <v>196</v>
      </c>
      <c r="C96" s="22"/>
      <c r="D96" s="20">
        <v>731880</v>
      </c>
      <c r="E96" s="20"/>
      <c r="F96" s="20"/>
      <c r="G96" s="20">
        <v>791894.16</v>
      </c>
      <c r="H96" s="20"/>
      <c r="I96" s="20"/>
      <c r="J96" s="20"/>
      <c r="K96" s="20">
        <v>860393.01</v>
      </c>
      <c r="L96" s="20"/>
      <c r="M96" s="20"/>
      <c r="N96" s="20"/>
      <c r="O96" s="20"/>
      <c r="P96" s="20"/>
      <c r="Q96" s="20">
        <v>928191.98</v>
      </c>
      <c r="R96" s="20"/>
      <c r="S96" s="20"/>
      <c r="T96" s="20"/>
      <c r="U96" s="20"/>
      <c r="V96" s="20"/>
      <c r="W96" s="20">
        <v>994372.07</v>
      </c>
      <c r="X96" s="20"/>
      <c r="Y96" s="20"/>
      <c r="Z96" s="20"/>
      <c r="AA96" s="20"/>
      <c r="AB96" s="20">
        <v>1068154.47</v>
      </c>
      <c r="AC96" s="20"/>
      <c r="AD96" s="20"/>
      <c r="AE96" s="20"/>
      <c r="AF96" s="20"/>
      <c r="AG96" s="20"/>
      <c r="AH96" s="20"/>
      <c r="AI96" s="20">
        <v>1147411.53</v>
      </c>
      <c r="AJ96" s="20"/>
      <c r="AK96" s="20"/>
      <c r="AL96" s="20"/>
      <c r="AM96" s="20">
        <v>6522297.2199999997</v>
      </c>
      <c r="AN96" s="20"/>
      <c r="AO96" s="20"/>
      <c r="AP96" s="20"/>
      <c r="AQ96" s="20"/>
    </row>
    <row r="97" spans="2:43" ht="47.25" customHeight="1" x14ac:dyDescent="0.25">
      <c r="B97" s="14" t="s">
        <v>197</v>
      </c>
      <c r="C97" s="14"/>
      <c r="D97" s="15">
        <v>334712.67</v>
      </c>
      <c r="E97" s="15"/>
      <c r="F97" s="15"/>
      <c r="G97" s="15" t="s">
        <v>114</v>
      </c>
      <c r="H97" s="15"/>
      <c r="I97" s="15"/>
      <c r="J97" s="15"/>
      <c r="K97" s="15" t="s">
        <v>114</v>
      </c>
      <c r="L97" s="15"/>
      <c r="M97" s="15"/>
      <c r="N97" s="15"/>
      <c r="O97" s="15"/>
      <c r="P97" s="15"/>
      <c r="Q97" s="15" t="s">
        <v>114</v>
      </c>
      <c r="R97" s="15"/>
      <c r="S97" s="15"/>
      <c r="T97" s="15"/>
      <c r="U97" s="15"/>
      <c r="V97" s="15"/>
      <c r="W97" s="15" t="s">
        <v>114</v>
      </c>
      <c r="X97" s="15"/>
      <c r="Y97" s="15"/>
      <c r="Z97" s="15"/>
      <c r="AA97" s="15"/>
      <c r="AB97" s="15" t="s">
        <v>114</v>
      </c>
      <c r="AC97" s="15"/>
      <c r="AD97" s="15"/>
      <c r="AE97" s="15"/>
      <c r="AF97" s="15"/>
      <c r="AG97" s="15"/>
      <c r="AH97" s="15"/>
      <c r="AI97" s="15" t="s">
        <v>114</v>
      </c>
      <c r="AJ97" s="15"/>
      <c r="AK97" s="15"/>
      <c r="AL97" s="15"/>
      <c r="AM97" s="15">
        <v>334712.67</v>
      </c>
      <c r="AN97" s="15"/>
      <c r="AO97" s="15"/>
      <c r="AP97" s="15"/>
      <c r="AQ97" s="15"/>
    </row>
    <row r="98" spans="2:43" ht="31.5" customHeight="1" x14ac:dyDescent="0.25">
      <c r="B98" s="14" t="s">
        <v>187</v>
      </c>
      <c r="C98" s="14"/>
      <c r="D98" s="15">
        <v>305478.25</v>
      </c>
      <c r="E98" s="15"/>
      <c r="F98" s="15"/>
      <c r="G98" s="15" t="s">
        <v>114</v>
      </c>
      <c r="H98" s="15"/>
      <c r="I98" s="15"/>
      <c r="J98" s="15"/>
      <c r="K98" s="15" t="s">
        <v>114</v>
      </c>
      <c r="L98" s="15"/>
      <c r="M98" s="15"/>
      <c r="N98" s="15"/>
      <c r="O98" s="15"/>
      <c r="P98" s="15"/>
      <c r="Q98" s="15" t="s">
        <v>114</v>
      </c>
      <c r="R98" s="15"/>
      <c r="S98" s="15"/>
      <c r="T98" s="15"/>
      <c r="U98" s="15"/>
      <c r="V98" s="15"/>
      <c r="W98" s="15" t="s">
        <v>114</v>
      </c>
      <c r="X98" s="15"/>
      <c r="Y98" s="15"/>
      <c r="Z98" s="15"/>
      <c r="AA98" s="15"/>
      <c r="AB98" s="15" t="s">
        <v>114</v>
      </c>
      <c r="AC98" s="15"/>
      <c r="AD98" s="15"/>
      <c r="AE98" s="15"/>
      <c r="AF98" s="15"/>
      <c r="AG98" s="15"/>
      <c r="AH98" s="15"/>
      <c r="AI98" s="15" t="s">
        <v>114</v>
      </c>
      <c r="AJ98" s="15"/>
      <c r="AK98" s="15"/>
      <c r="AL98" s="15"/>
      <c r="AM98" s="15">
        <v>305478.25</v>
      </c>
      <c r="AN98" s="15"/>
      <c r="AO98" s="15"/>
      <c r="AP98" s="15"/>
      <c r="AQ98" s="15"/>
    </row>
    <row r="99" spans="2:43" ht="31.5" customHeight="1" x14ac:dyDescent="0.25">
      <c r="B99" s="14" t="s">
        <v>188</v>
      </c>
      <c r="C99" s="14"/>
      <c r="D99" s="15">
        <v>229576</v>
      </c>
      <c r="E99" s="15"/>
      <c r="F99" s="15"/>
      <c r="G99" s="15" t="s">
        <v>114</v>
      </c>
      <c r="H99" s="15"/>
      <c r="I99" s="15"/>
      <c r="J99" s="15"/>
      <c r="K99" s="15" t="s">
        <v>114</v>
      </c>
      <c r="L99" s="15"/>
      <c r="M99" s="15"/>
      <c r="N99" s="15"/>
      <c r="O99" s="15"/>
      <c r="P99" s="15"/>
      <c r="Q99" s="15" t="s">
        <v>114</v>
      </c>
      <c r="R99" s="15"/>
      <c r="S99" s="15"/>
      <c r="T99" s="15"/>
      <c r="U99" s="15"/>
      <c r="V99" s="15"/>
      <c r="W99" s="15" t="s">
        <v>114</v>
      </c>
      <c r="X99" s="15"/>
      <c r="Y99" s="15"/>
      <c r="Z99" s="15"/>
      <c r="AA99" s="15"/>
      <c r="AB99" s="15" t="s">
        <v>114</v>
      </c>
      <c r="AC99" s="15"/>
      <c r="AD99" s="15"/>
      <c r="AE99" s="15"/>
      <c r="AF99" s="15"/>
      <c r="AG99" s="15"/>
      <c r="AH99" s="15"/>
      <c r="AI99" s="15" t="s">
        <v>114</v>
      </c>
      <c r="AJ99" s="15"/>
      <c r="AK99" s="15"/>
      <c r="AL99" s="15"/>
      <c r="AM99" s="15">
        <v>229576</v>
      </c>
      <c r="AN99" s="15"/>
      <c r="AO99" s="15"/>
      <c r="AP99" s="15"/>
      <c r="AQ99" s="15"/>
    </row>
    <row r="100" spans="2:43" ht="47.25" customHeight="1" x14ac:dyDescent="0.25">
      <c r="B100" s="14" t="s">
        <v>189</v>
      </c>
      <c r="C100" s="14"/>
      <c r="D100" s="15">
        <v>0</v>
      </c>
      <c r="E100" s="15"/>
      <c r="F100" s="15"/>
      <c r="G100" s="15" t="s">
        <v>114</v>
      </c>
      <c r="H100" s="15"/>
      <c r="I100" s="15"/>
      <c r="J100" s="15"/>
      <c r="K100" s="15" t="s">
        <v>114</v>
      </c>
      <c r="L100" s="15"/>
      <c r="M100" s="15"/>
      <c r="N100" s="15"/>
      <c r="O100" s="15"/>
      <c r="P100" s="15"/>
      <c r="Q100" s="15" t="s">
        <v>114</v>
      </c>
      <c r="R100" s="15"/>
      <c r="S100" s="15"/>
      <c r="T100" s="15"/>
      <c r="U100" s="15"/>
      <c r="V100" s="15"/>
      <c r="W100" s="15" t="s">
        <v>114</v>
      </c>
      <c r="X100" s="15"/>
      <c r="Y100" s="15"/>
      <c r="Z100" s="15"/>
      <c r="AA100" s="15"/>
      <c r="AB100" s="15" t="s">
        <v>114</v>
      </c>
      <c r="AC100" s="15"/>
      <c r="AD100" s="15"/>
      <c r="AE100" s="15"/>
      <c r="AF100" s="15"/>
      <c r="AG100" s="15"/>
      <c r="AH100" s="15"/>
      <c r="AI100" s="15" t="s">
        <v>114</v>
      </c>
      <c r="AJ100" s="15"/>
      <c r="AK100" s="15"/>
      <c r="AL100" s="15"/>
      <c r="AM100" s="15">
        <v>0</v>
      </c>
      <c r="AN100" s="15"/>
      <c r="AO100" s="15"/>
      <c r="AP100" s="15"/>
      <c r="AQ100" s="15"/>
    </row>
    <row r="101" spans="2:43" ht="31.5" customHeight="1" x14ac:dyDescent="0.25">
      <c r="B101" s="14" t="s">
        <v>190</v>
      </c>
      <c r="C101" s="14"/>
      <c r="D101" s="15">
        <v>142732.78</v>
      </c>
      <c r="E101" s="15"/>
      <c r="F101" s="15"/>
      <c r="G101" s="15" t="s">
        <v>114</v>
      </c>
      <c r="H101" s="15"/>
      <c r="I101" s="15"/>
      <c r="J101" s="15"/>
      <c r="K101" s="15" t="s">
        <v>114</v>
      </c>
      <c r="L101" s="15"/>
      <c r="M101" s="15"/>
      <c r="N101" s="15"/>
      <c r="O101" s="15"/>
      <c r="P101" s="15"/>
      <c r="Q101" s="15" t="s">
        <v>114</v>
      </c>
      <c r="R101" s="15"/>
      <c r="S101" s="15"/>
      <c r="T101" s="15"/>
      <c r="U101" s="15"/>
      <c r="V101" s="15"/>
      <c r="W101" s="15" t="s">
        <v>114</v>
      </c>
      <c r="X101" s="15"/>
      <c r="Y101" s="15"/>
      <c r="Z101" s="15"/>
      <c r="AA101" s="15"/>
      <c r="AB101" s="15" t="s">
        <v>114</v>
      </c>
      <c r="AC101" s="15"/>
      <c r="AD101" s="15"/>
      <c r="AE101" s="15"/>
      <c r="AF101" s="15"/>
      <c r="AG101" s="15"/>
      <c r="AH101" s="15"/>
      <c r="AI101" s="15" t="s">
        <v>114</v>
      </c>
      <c r="AJ101" s="15"/>
      <c r="AK101" s="15"/>
      <c r="AL101" s="15"/>
      <c r="AM101" s="15">
        <v>142732.78</v>
      </c>
      <c r="AN101" s="15"/>
      <c r="AO101" s="15"/>
      <c r="AP101" s="15"/>
      <c r="AQ101" s="15"/>
    </row>
    <row r="102" spans="2:43" ht="63" customHeight="1" x14ac:dyDescent="0.25">
      <c r="B102" s="14" t="s">
        <v>191</v>
      </c>
      <c r="C102" s="14"/>
      <c r="D102" s="15">
        <v>0</v>
      </c>
      <c r="E102" s="15"/>
      <c r="F102" s="15"/>
      <c r="G102" s="15" t="s">
        <v>114</v>
      </c>
      <c r="H102" s="15"/>
      <c r="I102" s="15"/>
      <c r="J102" s="15"/>
      <c r="K102" s="15" t="s">
        <v>114</v>
      </c>
      <c r="L102" s="15"/>
      <c r="M102" s="15"/>
      <c r="N102" s="15"/>
      <c r="O102" s="15"/>
      <c r="P102" s="15"/>
      <c r="Q102" s="15" t="s">
        <v>114</v>
      </c>
      <c r="R102" s="15"/>
      <c r="S102" s="15"/>
      <c r="T102" s="15"/>
      <c r="U102" s="15"/>
      <c r="V102" s="15"/>
      <c r="W102" s="15" t="s">
        <v>114</v>
      </c>
      <c r="X102" s="15"/>
      <c r="Y102" s="15"/>
      <c r="Z102" s="15"/>
      <c r="AA102" s="15"/>
      <c r="AB102" s="15" t="s">
        <v>114</v>
      </c>
      <c r="AC102" s="15"/>
      <c r="AD102" s="15"/>
      <c r="AE102" s="15"/>
      <c r="AF102" s="15"/>
      <c r="AG102" s="15"/>
      <c r="AH102" s="15"/>
      <c r="AI102" s="15" t="s">
        <v>114</v>
      </c>
      <c r="AJ102" s="15"/>
      <c r="AK102" s="15"/>
      <c r="AL102" s="15"/>
      <c r="AM102" s="15">
        <v>0</v>
      </c>
      <c r="AN102" s="15"/>
      <c r="AO102" s="15"/>
      <c r="AP102" s="15"/>
      <c r="AQ102" s="15"/>
    </row>
    <row r="103" spans="2:43" ht="78.75" customHeight="1" x14ac:dyDescent="0.25">
      <c r="B103" s="14" t="s">
        <v>192</v>
      </c>
      <c r="C103" s="14"/>
      <c r="D103" s="15">
        <v>0</v>
      </c>
      <c r="E103" s="15"/>
      <c r="F103" s="15"/>
      <c r="G103" s="15" t="s">
        <v>114</v>
      </c>
      <c r="H103" s="15"/>
      <c r="I103" s="15"/>
      <c r="J103" s="15"/>
      <c r="K103" s="15" t="s">
        <v>114</v>
      </c>
      <c r="L103" s="15"/>
      <c r="M103" s="15"/>
      <c r="N103" s="15"/>
      <c r="O103" s="15"/>
      <c r="P103" s="15"/>
      <c r="Q103" s="15" t="s">
        <v>114</v>
      </c>
      <c r="R103" s="15"/>
      <c r="S103" s="15"/>
      <c r="T103" s="15"/>
      <c r="U103" s="15"/>
      <c r="V103" s="15"/>
      <c r="W103" s="15" t="s">
        <v>114</v>
      </c>
      <c r="X103" s="15"/>
      <c r="Y103" s="15"/>
      <c r="Z103" s="15"/>
      <c r="AA103" s="15"/>
      <c r="AB103" s="15" t="s">
        <v>114</v>
      </c>
      <c r="AC103" s="15"/>
      <c r="AD103" s="15"/>
      <c r="AE103" s="15"/>
      <c r="AF103" s="15"/>
      <c r="AG103" s="15"/>
      <c r="AH103" s="15"/>
      <c r="AI103" s="15" t="s">
        <v>114</v>
      </c>
      <c r="AJ103" s="15"/>
      <c r="AK103" s="15"/>
      <c r="AL103" s="15"/>
      <c r="AM103" s="15">
        <v>0</v>
      </c>
      <c r="AN103" s="15"/>
      <c r="AO103" s="15"/>
      <c r="AP103" s="15"/>
      <c r="AQ103" s="15"/>
    </row>
    <row r="104" spans="2:43" ht="31.5" customHeight="1" x14ac:dyDescent="0.25">
      <c r="B104" s="14" t="s">
        <v>193</v>
      </c>
      <c r="C104" s="14"/>
      <c r="D104" s="15">
        <v>171967.2</v>
      </c>
      <c r="E104" s="15"/>
      <c r="F104" s="15"/>
      <c r="G104" s="15" t="s">
        <v>114</v>
      </c>
      <c r="H104" s="15"/>
      <c r="I104" s="15"/>
      <c r="J104" s="15"/>
      <c r="K104" s="15" t="s">
        <v>114</v>
      </c>
      <c r="L104" s="15"/>
      <c r="M104" s="15"/>
      <c r="N104" s="15"/>
      <c r="O104" s="15"/>
      <c r="P104" s="15"/>
      <c r="Q104" s="15" t="s">
        <v>114</v>
      </c>
      <c r="R104" s="15"/>
      <c r="S104" s="15"/>
      <c r="T104" s="15"/>
      <c r="U104" s="15"/>
      <c r="V104" s="15"/>
      <c r="W104" s="15" t="s">
        <v>114</v>
      </c>
      <c r="X104" s="15"/>
      <c r="Y104" s="15"/>
      <c r="Z104" s="15"/>
      <c r="AA104" s="15"/>
      <c r="AB104" s="15" t="s">
        <v>114</v>
      </c>
      <c r="AC104" s="15"/>
      <c r="AD104" s="15"/>
      <c r="AE104" s="15"/>
      <c r="AF104" s="15"/>
      <c r="AG104" s="15"/>
      <c r="AH104" s="15"/>
      <c r="AI104" s="15" t="s">
        <v>114</v>
      </c>
      <c r="AJ104" s="15"/>
      <c r="AK104" s="15"/>
      <c r="AL104" s="15"/>
      <c r="AM104" s="15">
        <v>171967.2</v>
      </c>
      <c r="AN104" s="15"/>
      <c r="AO104" s="15"/>
      <c r="AP104" s="15"/>
      <c r="AQ104" s="15"/>
    </row>
    <row r="105" spans="2:43" ht="15.75" customHeight="1" x14ac:dyDescent="0.25">
      <c r="B105" s="14" t="s">
        <v>194</v>
      </c>
      <c r="C105" s="14"/>
      <c r="D105" s="15">
        <v>0</v>
      </c>
      <c r="E105" s="15"/>
      <c r="F105" s="15"/>
      <c r="G105" s="15" t="s">
        <v>114</v>
      </c>
      <c r="H105" s="15"/>
      <c r="I105" s="15"/>
      <c r="J105" s="15"/>
      <c r="K105" s="15" t="s">
        <v>114</v>
      </c>
      <c r="L105" s="15"/>
      <c r="M105" s="15"/>
      <c r="N105" s="15"/>
      <c r="O105" s="15"/>
      <c r="P105" s="15"/>
      <c r="Q105" s="15" t="s">
        <v>114</v>
      </c>
      <c r="R105" s="15"/>
      <c r="S105" s="15"/>
      <c r="T105" s="15"/>
      <c r="U105" s="15"/>
      <c r="V105" s="15"/>
      <c r="W105" s="15" t="s">
        <v>114</v>
      </c>
      <c r="X105" s="15"/>
      <c r="Y105" s="15"/>
      <c r="Z105" s="15"/>
      <c r="AA105" s="15"/>
      <c r="AB105" s="15" t="s">
        <v>114</v>
      </c>
      <c r="AC105" s="15"/>
      <c r="AD105" s="15"/>
      <c r="AE105" s="15"/>
      <c r="AF105" s="15"/>
      <c r="AG105" s="15"/>
      <c r="AH105" s="15"/>
      <c r="AI105" s="15" t="s">
        <v>114</v>
      </c>
      <c r="AJ105" s="15"/>
      <c r="AK105" s="15"/>
      <c r="AL105" s="15"/>
      <c r="AM105" s="15">
        <v>0</v>
      </c>
      <c r="AN105" s="15"/>
      <c r="AO105" s="15"/>
      <c r="AP105" s="15"/>
      <c r="AQ105" s="15"/>
    </row>
    <row r="106" spans="2:43" ht="15.75" customHeight="1" x14ac:dyDescent="0.25">
      <c r="B106" s="14" t="s">
        <v>195</v>
      </c>
      <c r="C106" s="14"/>
      <c r="D106" s="15">
        <v>0</v>
      </c>
      <c r="E106" s="15"/>
      <c r="F106" s="15"/>
      <c r="G106" s="15" t="s">
        <v>114</v>
      </c>
      <c r="H106" s="15"/>
      <c r="I106" s="15"/>
      <c r="J106" s="15"/>
      <c r="K106" s="15" t="s">
        <v>114</v>
      </c>
      <c r="L106" s="15"/>
      <c r="M106" s="15"/>
      <c r="N106" s="15"/>
      <c r="O106" s="15"/>
      <c r="P106" s="15"/>
      <c r="Q106" s="15" t="s">
        <v>114</v>
      </c>
      <c r="R106" s="15"/>
      <c r="S106" s="15"/>
      <c r="T106" s="15"/>
      <c r="U106" s="15"/>
      <c r="V106" s="15"/>
      <c r="W106" s="15" t="s">
        <v>114</v>
      </c>
      <c r="X106" s="15"/>
      <c r="Y106" s="15"/>
      <c r="Z106" s="15"/>
      <c r="AA106" s="15"/>
      <c r="AB106" s="15" t="s">
        <v>114</v>
      </c>
      <c r="AC106" s="15"/>
      <c r="AD106" s="15"/>
      <c r="AE106" s="15"/>
      <c r="AF106" s="15"/>
      <c r="AG106" s="15"/>
      <c r="AH106" s="15"/>
      <c r="AI106" s="15" t="s">
        <v>114</v>
      </c>
      <c r="AJ106" s="15"/>
      <c r="AK106" s="15"/>
      <c r="AL106" s="15"/>
      <c r="AM106" s="15">
        <v>0</v>
      </c>
      <c r="AN106" s="15"/>
      <c r="AO106" s="15"/>
      <c r="AP106" s="15"/>
      <c r="AQ106" s="15"/>
    </row>
    <row r="107" spans="2:43" ht="63" customHeight="1" x14ac:dyDescent="0.25">
      <c r="B107" s="14" t="s">
        <v>198</v>
      </c>
      <c r="C107" s="14"/>
      <c r="D107" s="15" t="s">
        <v>114</v>
      </c>
      <c r="E107" s="15"/>
      <c r="F107" s="15"/>
      <c r="G107" s="15">
        <v>425621.52</v>
      </c>
      <c r="H107" s="15"/>
      <c r="I107" s="15"/>
      <c r="J107" s="15"/>
      <c r="K107" s="15">
        <v>723049.17</v>
      </c>
      <c r="L107" s="15"/>
      <c r="M107" s="15"/>
      <c r="N107" s="15"/>
      <c r="O107" s="15"/>
      <c r="P107" s="15"/>
      <c r="Q107" s="15">
        <v>1199482.2</v>
      </c>
      <c r="R107" s="15"/>
      <c r="S107" s="15"/>
      <c r="T107" s="15"/>
      <c r="U107" s="15"/>
      <c r="V107" s="15"/>
      <c r="W107" s="15">
        <v>1168526.1000000001</v>
      </c>
      <c r="X107" s="15"/>
      <c r="Y107" s="15"/>
      <c r="Z107" s="15"/>
      <c r="AA107" s="15"/>
      <c r="AB107" s="15">
        <v>0</v>
      </c>
      <c r="AC107" s="15"/>
      <c r="AD107" s="15"/>
      <c r="AE107" s="15"/>
      <c r="AF107" s="15"/>
      <c r="AG107" s="15"/>
      <c r="AH107" s="15"/>
      <c r="AI107" s="15">
        <v>0</v>
      </c>
      <c r="AJ107" s="15"/>
      <c r="AK107" s="15"/>
      <c r="AL107" s="15"/>
      <c r="AM107" s="15">
        <f>G107+K107+Q107+W107</f>
        <v>3516678.9899999998</v>
      </c>
      <c r="AN107" s="15"/>
      <c r="AO107" s="15"/>
      <c r="AP107" s="15"/>
      <c r="AQ107" s="15"/>
    </row>
    <row r="108" spans="2:43" ht="31.5" customHeight="1" x14ac:dyDescent="0.25">
      <c r="B108" s="16" t="s">
        <v>187</v>
      </c>
      <c r="C108" s="16"/>
      <c r="D108" s="15" t="s">
        <v>114</v>
      </c>
      <c r="E108" s="15"/>
      <c r="F108" s="15"/>
      <c r="G108" s="15">
        <v>425621.52</v>
      </c>
      <c r="H108" s="15"/>
      <c r="I108" s="15"/>
      <c r="J108" s="15"/>
      <c r="K108" s="15">
        <v>723049.17</v>
      </c>
      <c r="L108" s="15"/>
      <c r="M108" s="15"/>
      <c r="N108" s="15"/>
      <c r="O108" s="15"/>
      <c r="P108" s="15"/>
      <c r="Q108" s="15">
        <v>1199482.2</v>
      </c>
      <c r="R108" s="15"/>
      <c r="S108" s="15"/>
      <c r="T108" s="15"/>
      <c r="U108" s="15"/>
      <c r="V108" s="15"/>
      <c r="W108" s="15">
        <v>1168526.1000000001</v>
      </c>
      <c r="X108" s="15"/>
      <c r="Y108" s="15"/>
      <c r="Z108" s="15"/>
      <c r="AA108" s="15"/>
      <c r="AB108" s="15">
        <v>0</v>
      </c>
      <c r="AC108" s="15"/>
      <c r="AD108" s="15"/>
      <c r="AE108" s="15"/>
      <c r="AF108" s="15"/>
      <c r="AG108" s="15"/>
      <c r="AH108" s="15"/>
      <c r="AI108" s="15">
        <v>0</v>
      </c>
      <c r="AJ108" s="15"/>
      <c r="AK108" s="15"/>
      <c r="AL108" s="15"/>
      <c r="AM108" s="15">
        <f>G108+K108+Q108+W108</f>
        <v>3516678.9899999998</v>
      </c>
      <c r="AN108" s="15"/>
      <c r="AO108" s="15"/>
      <c r="AP108" s="15"/>
      <c r="AQ108" s="15"/>
    </row>
    <row r="109" spans="2:43" ht="31.5" hidden="1" customHeight="1" x14ac:dyDescent="0.25">
      <c r="B109" s="16" t="s">
        <v>188</v>
      </c>
      <c r="C109" s="16"/>
      <c r="D109" s="15" t="s">
        <v>114</v>
      </c>
      <c r="E109" s="15"/>
      <c r="F109" s="15"/>
      <c r="G109" s="20">
        <v>183019</v>
      </c>
      <c r="H109" s="20"/>
      <c r="I109" s="20"/>
      <c r="J109" s="20"/>
      <c r="K109" s="20">
        <v>288506.2</v>
      </c>
      <c r="L109" s="20"/>
      <c r="M109" s="20"/>
      <c r="N109" s="20"/>
      <c r="O109" s="20"/>
      <c r="P109" s="20"/>
      <c r="Q109" s="21">
        <v>443808.4</v>
      </c>
      <c r="R109" s="21"/>
      <c r="S109" s="21"/>
      <c r="T109" s="21"/>
      <c r="U109" s="21"/>
      <c r="V109" s="21"/>
      <c r="W109" s="21">
        <v>595948.30000000005</v>
      </c>
      <c r="X109" s="21"/>
      <c r="Y109" s="21"/>
      <c r="Z109" s="21"/>
      <c r="AA109" s="21"/>
      <c r="AB109" s="21">
        <v>0</v>
      </c>
      <c r="AC109" s="21"/>
      <c r="AD109" s="21"/>
      <c r="AE109" s="21"/>
      <c r="AF109" s="21"/>
      <c r="AG109" s="21"/>
      <c r="AH109" s="21"/>
      <c r="AI109" s="21">
        <v>0</v>
      </c>
      <c r="AJ109" s="21"/>
      <c r="AK109" s="21"/>
      <c r="AL109" s="21"/>
      <c r="AM109" s="21">
        <v>1511281.9</v>
      </c>
      <c r="AN109" s="21"/>
      <c r="AO109" s="21"/>
      <c r="AP109" s="21"/>
      <c r="AQ109" s="21"/>
    </row>
    <row r="110" spans="2:43" ht="47.25" hidden="1" customHeight="1" x14ac:dyDescent="0.25">
      <c r="B110" s="16" t="s">
        <v>189</v>
      </c>
      <c r="C110" s="16"/>
      <c r="D110" s="15" t="s">
        <v>114</v>
      </c>
      <c r="E110" s="15"/>
      <c r="F110" s="15"/>
      <c r="G110" s="15">
        <v>0</v>
      </c>
      <c r="H110" s="15"/>
      <c r="I110" s="15"/>
      <c r="J110" s="15"/>
      <c r="K110" s="15">
        <v>0</v>
      </c>
      <c r="L110" s="15"/>
      <c r="M110" s="15"/>
      <c r="N110" s="15"/>
      <c r="O110" s="15"/>
      <c r="P110" s="15"/>
      <c r="Q110" s="15">
        <v>0</v>
      </c>
      <c r="R110" s="15"/>
      <c r="S110" s="15"/>
      <c r="T110" s="15"/>
      <c r="U110" s="15"/>
      <c r="V110" s="15"/>
      <c r="W110" s="15">
        <v>0</v>
      </c>
      <c r="X110" s="15"/>
      <c r="Y110" s="15"/>
      <c r="Z110" s="15"/>
      <c r="AA110" s="15"/>
      <c r="AB110" s="15">
        <v>0</v>
      </c>
      <c r="AC110" s="15"/>
      <c r="AD110" s="15"/>
      <c r="AE110" s="15"/>
      <c r="AF110" s="15"/>
      <c r="AG110" s="15"/>
      <c r="AH110" s="15"/>
      <c r="AI110" s="15">
        <v>0</v>
      </c>
      <c r="AJ110" s="15"/>
      <c r="AK110" s="15"/>
      <c r="AL110" s="15"/>
      <c r="AM110" s="15">
        <v>0</v>
      </c>
      <c r="AN110" s="15"/>
      <c r="AO110" s="15"/>
      <c r="AP110" s="15"/>
      <c r="AQ110" s="15"/>
    </row>
    <row r="111" spans="2:43" ht="31.5" hidden="1" customHeight="1" x14ac:dyDescent="0.25">
      <c r="B111" s="16" t="s">
        <v>190</v>
      </c>
      <c r="C111" s="16"/>
      <c r="D111" s="15" t="s">
        <v>114</v>
      </c>
      <c r="E111" s="15"/>
      <c r="F111" s="15"/>
      <c r="G111" s="15">
        <v>0</v>
      </c>
      <c r="H111" s="15"/>
      <c r="I111" s="15"/>
      <c r="J111" s="15"/>
      <c r="K111" s="15">
        <v>0</v>
      </c>
      <c r="L111" s="15"/>
      <c r="M111" s="15"/>
      <c r="N111" s="15"/>
      <c r="O111" s="15"/>
      <c r="P111" s="15"/>
      <c r="Q111" s="15">
        <v>0</v>
      </c>
      <c r="R111" s="15"/>
      <c r="S111" s="15"/>
      <c r="T111" s="15"/>
      <c r="U111" s="15"/>
      <c r="V111" s="15"/>
      <c r="W111" s="15">
        <v>0</v>
      </c>
      <c r="X111" s="15"/>
      <c r="Y111" s="15"/>
      <c r="Z111" s="15"/>
      <c r="AA111" s="15"/>
      <c r="AB111" s="15">
        <v>0</v>
      </c>
      <c r="AC111" s="15"/>
      <c r="AD111" s="15"/>
      <c r="AE111" s="15"/>
      <c r="AF111" s="15"/>
      <c r="AG111" s="15"/>
      <c r="AH111" s="15"/>
      <c r="AI111" s="15">
        <v>0</v>
      </c>
      <c r="AJ111" s="15"/>
      <c r="AK111" s="15"/>
      <c r="AL111" s="15"/>
      <c r="AM111" s="15">
        <v>0</v>
      </c>
      <c r="AN111" s="15"/>
      <c r="AO111" s="15"/>
      <c r="AP111" s="15"/>
      <c r="AQ111" s="15"/>
    </row>
    <row r="112" spans="2:43" ht="31.5" customHeight="1" x14ac:dyDescent="0.25">
      <c r="B112" s="33" t="s">
        <v>188</v>
      </c>
      <c r="C112" s="34"/>
      <c r="D112" s="17" t="s">
        <v>114</v>
      </c>
      <c r="E112" s="18"/>
      <c r="F112" s="19"/>
      <c r="G112" s="17">
        <v>183019</v>
      </c>
      <c r="H112" s="18"/>
      <c r="I112" s="18"/>
      <c r="J112" s="19"/>
      <c r="K112" s="17">
        <v>288506.2</v>
      </c>
      <c r="L112" s="18"/>
      <c r="M112" s="18"/>
      <c r="N112" s="18"/>
      <c r="O112" s="19"/>
      <c r="P112" s="5"/>
      <c r="Q112" s="17">
        <v>443808.4</v>
      </c>
      <c r="R112" s="18"/>
      <c r="S112" s="18"/>
      <c r="T112" s="18"/>
      <c r="U112" s="19"/>
      <c r="V112" s="5"/>
      <c r="W112" s="17">
        <v>595948.30000000005</v>
      </c>
      <c r="X112" s="18"/>
      <c r="Y112" s="18"/>
      <c r="Z112" s="18"/>
      <c r="AA112" s="19"/>
      <c r="AB112" s="31">
        <v>0</v>
      </c>
      <c r="AC112" s="32"/>
      <c r="AD112" s="32"/>
      <c r="AE112" s="11"/>
      <c r="AF112" s="11"/>
      <c r="AG112" s="11"/>
      <c r="AH112" s="12"/>
      <c r="AI112" s="17">
        <v>0</v>
      </c>
      <c r="AJ112" s="18"/>
      <c r="AK112" s="18"/>
      <c r="AL112" s="19"/>
      <c r="AM112" s="10"/>
      <c r="AN112" s="18">
        <f>G112+K112+Q112+W112+AB112+AI112</f>
        <v>1511281.9000000001</v>
      </c>
      <c r="AO112" s="18"/>
      <c r="AP112" s="18"/>
      <c r="AQ112" s="19"/>
    </row>
    <row r="113" spans="2:43" ht="31.5" customHeight="1" x14ac:dyDescent="0.25">
      <c r="B113" s="33" t="s">
        <v>189</v>
      </c>
      <c r="C113" s="34"/>
      <c r="D113" s="17" t="s">
        <v>114</v>
      </c>
      <c r="E113" s="18"/>
      <c r="F113" s="19"/>
      <c r="G113" s="17">
        <v>0</v>
      </c>
      <c r="H113" s="18"/>
      <c r="I113" s="18"/>
      <c r="J113" s="19"/>
      <c r="K113" s="17">
        <v>0</v>
      </c>
      <c r="L113" s="18"/>
      <c r="M113" s="18"/>
      <c r="N113" s="18"/>
      <c r="O113" s="19"/>
      <c r="P113" s="5"/>
      <c r="Q113" s="17">
        <v>0</v>
      </c>
      <c r="R113" s="18"/>
      <c r="S113" s="18"/>
      <c r="T113" s="18"/>
      <c r="U113" s="19"/>
      <c r="V113" s="5"/>
      <c r="W113" s="17">
        <v>0</v>
      </c>
      <c r="X113" s="18"/>
      <c r="Y113" s="18"/>
      <c r="Z113" s="18"/>
      <c r="AA113" s="19"/>
      <c r="AB113" s="17">
        <v>0</v>
      </c>
      <c r="AC113" s="18"/>
      <c r="AD113" s="18"/>
      <c r="AE113" s="18"/>
      <c r="AF113" s="18"/>
      <c r="AG113" s="18"/>
      <c r="AH113" s="19"/>
      <c r="AI113" s="17">
        <v>0</v>
      </c>
      <c r="AJ113" s="18"/>
      <c r="AK113" s="18"/>
      <c r="AL113" s="19"/>
      <c r="AM113" s="17">
        <v>0</v>
      </c>
      <c r="AN113" s="18"/>
      <c r="AO113" s="18"/>
      <c r="AP113" s="18"/>
      <c r="AQ113" s="19"/>
    </row>
    <row r="114" spans="2:43" ht="31.5" customHeight="1" x14ac:dyDescent="0.25">
      <c r="B114" s="33" t="s">
        <v>190</v>
      </c>
      <c r="C114" s="34"/>
      <c r="D114" s="17" t="s">
        <v>114</v>
      </c>
      <c r="E114" s="18"/>
      <c r="F114" s="19"/>
      <c r="G114" s="17">
        <v>0</v>
      </c>
      <c r="H114" s="18"/>
      <c r="I114" s="18"/>
      <c r="J114" s="19"/>
      <c r="K114" s="36">
        <v>0</v>
      </c>
      <c r="L114" s="37"/>
      <c r="M114" s="37"/>
      <c r="N114" s="37"/>
      <c r="O114" s="38"/>
      <c r="P114" s="5"/>
      <c r="Q114" s="17">
        <v>0</v>
      </c>
      <c r="R114" s="18"/>
      <c r="S114" s="18"/>
      <c r="T114" s="18"/>
      <c r="U114" s="19"/>
      <c r="V114" s="5"/>
      <c r="W114" s="17">
        <v>0</v>
      </c>
      <c r="X114" s="18"/>
      <c r="Y114" s="18"/>
      <c r="Z114" s="18"/>
      <c r="AA114" s="19"/>
      <c r="AB114" s="17">
        <v>0</v>
      </c>
      <c r="AC114" s="18"/>
      <c r="AD114" s="18"/>
      <c r="AE114" s="18"/>
      <c r="AF114" s="18"/>
      <c r="AG114" s="18"/>
      <c r="AH114" s="19"/>
      <c r="AI114" s="17">
        <v>0</v>
      </c>
      <c r="AJ114" s="18"/>
      <c r="AK114" s="18"/>
      <c r="AL114" s="19"/>
      <c r="AM114" s="17">
        <v>0</v>
      </c>
      <c r="AN114" s="18"/>
      <c r="AO114" s="18"/>
      <c r="AP114" s="18"/>
      <c r="AQ114" s="19"/>
    </row>
    <row r="115" spans="2:43" ht="63" customHeight="1" x14ac:dyDescent="0.25">
      <c r="B115" s="16" t="s">
        <v>191</v>
      </c>
      <c r="C115" s="16"/>
      <c r="D115" s="15" t="s">
        <v>114</v>
      </c>
      <c r="E115" s="15"/>
      <c r="F115" s="15"/>
      <c r="G115" s="15">
        <v>0</v>
      </c>
      <c r="H115" s="15"/>
      <c r="I115" s="15"/>
      <c r="J115" s="15"/>
      <c r="K115" s="15">
        <v>0</v>
      </c>
      <c r="L115" s="15"/>
      <c r="M115" s="15"/>
      <c r="N115" s="15"/>
      <c r="O115" s="15"/>
      <c r="P115" s="15"/>
      <c r="Q115" s="15">
        <v>0</v>
      </c>
      <c r="R115" s="15"/>
      <c r="S115" s="15"/>
      <c r="T115" s="15"/>
      <c r="U115" s="15"/>
      <c r="V115" s="15"/>
      <c r="W115" s="15">
        <v>0</v>
      </c>
      <c r="X115" s="15"/>
      <c r="Y115" s="15"/>
      <c r="Z115" s="15"/>
      <c r="AA115" s="15"/>
      <c r="AB115" s="15">
        <v>0</v>
      </c>
      <c r="AC115" s="15"/>
      <c r="AD115" s="15"/>
      <c r="AE115" s="15"/>
      <c r="AF115" s="15"/>
      <c r="AG115" s="15"/>
      <c r="AH115" s="15"/>
      <c r="AI115" s="15">
        <v>0</v>
      </c>
      <c r="AJ115" s="15"/>
      <c r="AK115" s="15"/>
      <c r="AL115" s="15"/>
      <c r="AM115" s="15">
        <v>0</v>
      </c>
      <c r="AN115" s="15"/>
      <c r="AO115" s="15"/>
      <c r="AP115" s="15"/>
      <c r="AQ115" s="15"/>
    </row>
    <row r="116" spans="2:43" ht="78.75" customHeight="1" x14ac:dyDescent="0.25">
      <c r="B116" s="16" t="s">
        <v>192</v>
      </c>
      <c r="C116" s="16"/>
      <c r="D116" s="15" t="s">
        <v>114</v>
      </c>
      <c r="E116" s="15"/>
      <c r="F116" s="15"/>
      <c r="G116" s="15">
        <v>0</v>
      </c>
      <c r="H116" s="15"/>
      <c r="I116" s="15"/>
      <c r="J116" s="15"/>
      <c r="K116" s="15">
        <v>0</v>
      </c>
      <c r="L116" s="15"/>
      <c r="M116" s="15"/>
      <c r="N116" s="15"/>
      <c r="O116" s="15"/>
      <c r="P116" s="15"/>
      <c r="Q116" s="15">
        <v>0</v>
      </c>
      <c r="R116" s="15"/>
      <c r="S116" s="15"/>
      <c r="T116" s="15"/>
      <c r="U116" s="15"/>
      <c r="V116" s="15"/>
      <c r="W116" s="15">
        <v>0</v>
      </c>
      <c r="X116" s="15"/>
      <c r="Y116" s="15"/>
      <c r="Z116" s="15"/>
      <c r="AA116" s="15"/>
      <c r="AB116" s="15">
        <v>0</v>
      </c>
      <c r="AC116" s="15"/>
      <c r="AD116" s="15"/>
      <c r="AE116" s="15"/>
      <c r="AF116" s="15"/>
      <c r="AG116" s="15"/>
      <c r="AH116" s="15"/>
      <c r="AI116" s="15">
        <v>0</v>
      </c>
      <c r="AJ116" s="15"/>
      <c r="AK116" s="15"/>
      <c r="AL116" s="15"/>
      <c r="AM116" s="15">
        <v>0</v>
      </c>
      <c r="AN116" s="15"/>
      <c r="AO116" s="15"/>
      <c r="AP116" s="15"/>
      <c r="AQ116" s="15"/>
    </row>
    <row r="117" spans="2:43" ht="31.5" customHeight="1" x14ac:dyDescent="0.25">
      <c r="B117" s="16" t="s">
        <v>193</v>
      </c>
      <c r="C117" s="16"/>
      <c r="D117" s="15" t="s">
        <v>114</v>
      </c>
      <c r="E117" s="15"/>
      <c r="F117" s="15"/>
      <c r="G117" s="15">
        <v>0</v>
      </c>
      <c r="H117" s="15"/>
      <c r="I117" s="15"/>
      <c r="J117" s="15"/>
      <c r="K117" s="15">
        <v>723049.17</v>
      </c>
      <c r="L117" s="15"/>
      <c r="M117" s="15"/>
      <c r="N117" s="15"/>
      <c r="O117" s="15"/>
      <c r="P117" s="15"/>
      <c r="Q117" s="15">
        <v>1199482.2</v>
      </c>
      <c r="R117" s="15"/>
      <c r="S117" s="15"/>
      <c r="T117" s="15"/>
      <c r="U117" s="15"/>
      <c r="V117" s="15"/>
      <c r="W117" s="15">
        <v>1168526.1000000001</v>
      </c>
      <c r="X117" s="15"/>
      <c r="Y117" s="15"/>
      <c r="Z117" s="15"/>
      <c r="AA117" s="15"/>
      <c r="AB117" s="15">
        <v>0</v>
      </c>
      <c r="AC117" s="15"/>
      <c r="AD117" s="15"/>
      <c r="AE117" s="15"/>
      <c r="AF117" s="15"/>
      <c r="AG117" s="15"/>
      <c r="AH117" s="15"/>
      <c r="AI117" s="15">
        <v>0</v>
      </c>
      <c r="AJ117" s="15"/>
      <c r="AK117" s="15"/>
      <c r="AL117" s="15"/>
      <c r="AM117" s="15">
        <f>K117+Q117+W117</f>
        <v>3091057.47</v>
      </c>
      <c r="AN117" s="15"/>
      <c r="AO117" s="15"/>
      <c r="AP117" s="15"/>
      <c r="AQ117" s="15"/>
    </row>
    <row r="118" spans="2:43" ht="15.75" customHeight="1" x14ac:dyDescent="0.25">
      <c r="B118" s="16" t="s">
        <v>194</v>
      </c>
      <c r="C118" s="16"/>
      <c r="D118" s="15" t="s">
        <v>114</v>
      </c>
      <c r="E118" s="15"/>
      <c r="F118" s="15"/>
      <c r="G118" s="15">
        <v>0</v>
      </c>
      <c r="H118" s="15"/>
      <c r="I118" s="15"/>
      <c r="J118" s="15"/>
      <c r="K118" s="15">
        <v>0</v>
      </c>
      <c r="L118" s="15"/>
      <c r="M118" s="15"/>
      <c r="N118" s="15"/>
      <c r="O118" s="15"/>
      <c r="P118" s="15"/>
      <c r="Q118" s="15">
        <v>0</v>
      </c>
      <c r="R118" s="15"/>
      <c r="S118" s="15"/>
      <c r="T118" s="15"/>
      <c r="U118" s="15"/>
      <c r="V118" s="15"/>
      <c r="W118" s="15">
        <v>0</v>
      </c>
      <c r="X118" s="15"/>
      <c r="Y118" s="15"/>
      <c r="Z118" s="15"/>
      <c r="AA118" s="15"/>
      <c r="AB118" s="15">
        <v>0</v>
      </c>
      <c r="AC118" s="15"/>
      <c r="AD118" s="15"/>
      <c r="AE118" s="15"/>
      <c r="AF118" s="15"/>
      <c r="AG118" s="15"/>
      <c r="AH118" s="15"/>
      <c r="AI118" s="15">
        <v>0</v>
      </c>
      <c r="AJ118" s="15"/>
      <c r="AK118" s="15"/>
      <c r="AL118" s="15"/>
      <c r="AM118" s="15">
        <v>0</v>
      </c>
      <c r="AN118" s="15"/>
      <c r="AO118" s="15"/>
      <c r="AP118" s="15"/>
      <c r="AQ118" s="15"/>
    </row>
    <row r="119" spans="2:43" ht="15.75" hidden="1" customHeight="1" x14ac:dyDescent="0.25">
      <c r="B119" s="16" t="s">
        <v>195</v>
      </c>
      <c r="C119" s="16"/>
      <c r="D119" s="15" t="s">
        <v>114</v>
      </c>
      <c r="E119" s="15"/>
      <c r="F119" s="15"/>
      <c r="G119" s="15">
        <v>0</v>
      </c>
      <c r="H119" s="15"/>
      <c r="I119" s="15"/>
      <c r="J119" s="15"/>
      <c r="K119" s="15">
        <v>0</v>
      </c>
      <c r="L119" s="15"/>
      <c r="M119" s="15"/>
      <c r="N119" s="15"/>
      <c r="O119" s="15"/>
      <c r="P119" s="15"/>
      <c r="Q119" s="15">
        <v>0</v>
      </c>
      <c r="R119" s="15"/>
      <c r="S119" s="15"/>
      <c r="T119" s="15"/>
      <c r="U119" s="15"/>
      <c r="V119" s="15"/>
      <c r="W119" s="15">
        <v>0</v>
      </c>
      <c r="X119" s="15"/>
      <c r="Y119" s="15"/>
      <c r="Z119" s="15"/>
      <c r="AA119" s="15"/>
      <c r="AB119" s="15">
        <v>0</v>
      </c>
      <c r="AC119" s="15"/>
      <c r="AD119" s="15"/>
      <c r="AE119" s="15"/>
      <c r="AF119" s="15"/>
      <c r="AG119" s="15"/>
      <c r="AH119" s="15"/>
      <c r="AI119" s="15">
        <v>0</v>
      </c>
      <c r="AJ119" s="15"/>
      <c r="AK119" s="15"/>
      <c r="AL119" s="15"/>
      <c r="AM119" s="15">
        <v>0</v>
      </c>
      <c r="AN119" s="15"/>
      <c r="AO119" s="15"/>
      <c r="AP119" s="15"/>
      <c r="AQ119" s="15"/>
    </row>
    <row r="120" spans="2:43" ht="15.75" customHeight="1" x14ac:dyDescent="0.25">
      <c r="B120" s="33" t="s">
        <v>195</v>
      </c>
      <c r="C120" s="34"/>
      <c r="D120" s="17" t="s">
        <v>211</v>
      </c>
      <c r="E120" s="18"/>
      <c r="F120" s="19"/>
      <c r="G120" s="17">
        <v>0</v>
      </c>
      <c r="H120" s="18"/>
      <c r="I120" s="18"/>
      <c r="J120" s="19"/>
      <c r="K120" s="17">
        <v>0</v>
      </c>
      <c r="L120" s="18"/>
      <c r="M120" s="18"/>
      <c r="N120" s="18"/>
      <c r="O120" s="19"/>
      <c r="P120" s="5"/>
      <c r="Q120" s="17">
        <v>0</v>
      </c>
      <c r="R120" s="18"/>
      <c r="S120" s="18"/>
      <c r="T120" s="18"/>
      <c r="U120" s="19"/>
      <c r="V120" s="5"/>
      <c r="W120" s="17">
        <v>0</v>
      </c>
      <c r="X120" s="18"/>
      <c r="Y120" s="18"/>
      <c r="Z120" s="18"/>
      <c r="AA120" s="19"/>
      <c r="AB120" s="17">
        <v>0</v>
      </c>
      <c r="AC120" s="18"/>
      <c r="AD120" s="18"/>
      <c r="AE120" s="18"/>
      <c r="AF120" s="18"/>
      <c r="AG120" s="18"/>
      <c r="AH120" s="19"/>
      <c r="AI120" s="17">
        <v>0</v>
      </c>
      <c r="AJ120" s="18"/>
      <c r="AK120" s="18"/>
      <c r="AL120" s="19"/>
      <c r="AM120" s="17">
        <v>0</v>
      </c>
      <c r="AN120" s="18"/>
      <c r="AO120" s="18"/>
      <c r="AP120" s="18"/>
      <c r="AQ120" s="19"/>
    </row>
    <row r="121" spans="2:43" ht="94.5" customHeight="1" x14ac:dyDescent="0.25">
      <c r="B121" s="14" t="s">
        <v>199</v>
      </c>
      <c r="C121" s="14"/>
      <c r="D121" s="20">
        <v>5638188.7800000003</v>
      </c>
      <c r="E121" s="20"/>
      <c r="F121" s="20"/>
      <c r="G121" s="20">
        <v>8180071.3099999996</v>
      </c>
      <c r="H121" s="20"/>
      <c r="I121" s="20"/>
      <c r="J121" s="20"/>
      <c r="K121" s="20">
        <v>4301442.82</v>
      </c>
      <c r="L121" s="20"/>
      <c r="M121" s="20"/>
      <c r="N121" s="20"/>
      <c r="O121" s="20"/>
      <c r="P121" s="20"/>
      <c r="Q121" s="20">
        <v>4859173.5999999996</v>
      </c>
      <c r="R121" s="20"/>
      <c r="S121" s="20"/>
      <c r="T121" s="20"/>
      <c r="U121" s="20"/>
      <c r="V121" s="20"/>
      <c r="W121" s="20">
        <v>2292583.77</v>
      </c>
      <c r="X121" s="20"/>
      <c r="Y121" s="20"/>
      <c r="Z121" s="20"/>
      <c r="AA121" s="20"/>
      <c r="AB121" s="20">
        <v>2041204.9</v>
      </c>
      <c r="AC121" s="20"/>
      <c r="AD121" s="20"/>
      <c r="AE121" s="20"/>
      <c r="AF121" s="20"/>
      <c r="AG121" s="20"/>
      <c r="AH121" s="20"/>
      <c r="AI121" s="20">
        <v>2041204.9</v>
      </c>
      <c r="AJ121" s="20"/>
      <c r="AK121" s="20"/>
      <c r="AL121" s="20"/>
      <c r="AM121" s="20">
        <f>D121+G121+K121+Q121+W121+AB121+AI121</f>
        <v>29353870.079999994</v>
      </c>
      <c r="AN121" s="20"/>
      <c r="AO121" s="20"/>
      <c r="AP121" s="20"/>
      <c r="AQ121" s="20"/>
    </row>
    <row r="122" spans="2:43" ht="31.5" customHeight="1" x14ac:dyDescent="0.25">
      <c r="B122" s="16" t="s">
        <v>187</v>
      </c>
      <c r="C122" s="16"/>
      <c r="D122" s="15">
        <v>5299771.59</v>
      </c>
      <c r="E122" s="15"/>
      <c r="F122" s="15"/>
      <c r="G122" s="15">
        <v>7954908.9500000002</v>
      </c>
      <c r="H122" s="15"/>
      <c r="I122" s="15"/>
      <c r="J122" s="15"/>
      <c r="K122" s="15">
        <v>4243557.2300000004</v>
      </c>
      <c r="L122" s="15"/>
      <c r="M122" s="15"/>
      <c r="N122" s="15"/>
      <c r="O122" s="15"/>
      <c r="P122" s="15"/>
      <c r="Q122" s="15">
        <v>4834466.8</v>
      </c>
      <c r="R122" s="15"/>
      <c r="S122" s="15"/>
      <c r="T122" s="15"/>
      <c r="U122" s="15"/>
      <c r="V122" s="15"/>
      <c r="W122" s="15">
        <v>2041204.9</v>
      </c>
      <c r="X122" s="15"/>
      <c r="Y122" s="15"/>
      <c r="Z122" s="15"/>
      <c r="AA122" s="15"/>
      <c r="AB122" s="15">
        <v>2041204.9</v>
      </c>
      <c r="AC122" s="15"/>
      <c r="AD122" s="15"/>
      <c r="AE122" s="15"/>
      <c r="AF122" s="15"/>
      <c r="AG122" s="15"/>
      <c r="AH122" s="15"/>
      <c r="AI122" s="15">
        <v>2041204.9</v>
      </c>
      <c r="AJ122" s="15"/>
      <c r="AK122" s="15"/>
      <c r="AL122" s="15"/>
      <c r="AM122" s="15">
        <f>D122+G122+K122+Q122+W122+AB122+AI122</f>
        <v>28456319.269999996</v>
      </c>
      <c r="AN122" s="15"/>
      <c r="AO122" s="15"/>
      <c r="AP122" s="15"/>
      <c r="AQ122" s="15"/>
    </row>
    <row r="123" spans="2:43" ht="31.5" customHeight="1" x14ac:dyDescent="0.25">
      <c r="B123" s="33" t="s">
        <v>188</v>
      </c>
      <c r="C123" s="34"/>
      <c r="D123" s="17">
        <v>500000</v>
      </c>
      <c r="E123" s="18"/>
      <c r="F123" s="19"/>
      <c r="G123" s="17">
        <v>1335135.5</v>
      </c>
      <c r="H123" s="18"/>
      <c r="I123" s="18"/>
      <c r="J123" s="19"/>
      <c r="K123" s="17">
        <v>419499.5</v>
      </c>
      <c r="L123" s="18"/>
      <c r="M123" s="18"/>
      <c r="N123" s="18"/>
      <c r="O123" s="19"/>
      <c r="P123" s="5"/>
      <c r="Q123" s="17">
        <v>967108.1</v>
      </c>
      <c r="R123" s="18"/>
      <c r="S123" s="18"/>
      <c r="T123" s="18"/>
      <c r="U123" s="19"/>
      <c r="V123" s="5"/>
      <c r="W123" s="17">
        <v>0</v>
      </c>
      <c r="X123" s="18"/>
      <c r="Y123" s="18"/>
      <c r="Z123" s="18"/>
      <c r="AA123" s="19"/>
      <c r="AB123" s="17">
        <v>0</v>
      </c>
      <c r="AC123" s="18"/>
      <c r="AD123" s="18"/>
      <c r="AE123" s="18"/>
      <c r="AF123" s="18"/>
      <c r="AG123" s="18"/>
      <c r="AH123" s="19"/>
      <c r="AI123" s="17">
        <v>0</v>
      </c>
      <c r="AJ123" s="18"/>
      <c r="AK123" s="18"/>
      <c r="AL123" s="19"/>
      <c r="AM123" s="17">
        <f>D123+G123+K123+Q123+W123+AB123+AI123</f>
        <v>3221743.1</v>
      </c>
      <c r="AN123" s="18"/>
      <c r="AO123" s="18"/>
      <c r="AP123" s="18"/>
      <c r="AQ123" s="19"/>
    </row>
    <row r="124" spans="2:43" ht="54" customHeight="1" x14ac:dyDescent="0.25">
      <c r="B124" s="33" t="s">
        <v>189</v>
      </c>
      <c r="C124" s="34"/>
      <c r="D124" s="17">
        <v>0</v>
      </c>
      <c r="E124" s="18"/>
      <c r="F124" s="19"/>
      <c r="G124" s="17">
        <v>0</v>
      </c>
      <c r="H124" s="18"/>
      <c r="I124" s="18"/>
      <c r="J124" s="19"/>
      <c r="K124" s="17">
        <v>0</v>
      </c>
      <c r="L124" s="18"/>
      <c r="M124" s="18"/>
      <c r="N124" s="18"/>
      <c r="O124" s="19"/>
      <c r="P124" s="5"/>
      <c r="Q124" s="17">
        <v>0</v>
      </c>
      <c r="R124" s="18"/>
      <c r="S124" s="18"/>
      <c r="T124" s="18"/>
      <c r="U124" s="19"/>
      <c r="V124" s="5"/>
      <c r="W124" s="17">
        <v>0</v>
      </c>
      <c r="X124" s="18"/>
      <c r="Y124" s="18"/>
      <c r="Z124" s="18"/>
      <c r="AA124" s="19"/>
      <c r="AB124" s="17">
        <v>0</v>
      </c>
      <c r="AC124" s="18"/>
      <c r="AD124" s="18"/>
      <c r="AE124" s="18"/>
      <c r="AF124" s="18"/>
      <c r="AG124" s="18"/>
      <c r="AH124" s="19"/>
      <c r="AI124" s="17">
        <v>0</v>
      </c>
      <c r="AJ124" s="18"/>
      <c r="AK124" s="18"/>
      <c r="AL124" s="19"/>
      <c r="AM124" s="17">
        <v>0</v>
      </c>
      <c r="AN124" s="18"/>
      <c r="AO124" s="18"/>
      <c r="AP124" s="18"/>
      <c r="AQ124" s="19"/>
    </row>
    <row r="125" spans="2:43" ht="31.5" customHeight="1" x14ac:dyDescent="0.25">
      <c r="B125" s="33" t="s">
        <v>190</v>
      </c>
      <c r="C125" s="34"/>
      <c r="D125" s="7"/>
      <c r="E125" s="8">
        <v>204446.13</v>
      </c>
      <c r="F125" s="9"/>
      <c r="G125" s="17">
        <v>241469.19</v>
      </c>
      <c r="H125" s="18"/>
      <c r="I125" s="18"/>
      <c r="J125" s="19"/>
      <c r="K125" s="7"/>
      <c r="L125" s="8"/>
      <c r="M125" s="8">
        <v>61762.65</v>
      </c>
      <c r="N125" s="8"/>
      <c r="O125" s="9"/>
      <c r="P125" s="5"/>
      <c r="Q125" s="17">
        <v>0</v>
      </c>
      <c r="R125" s="18"/>
      <c r="S125" s="18"/>
      <c r="T125" s="18"/>
      <c r="U125" s="19"/>
      <c r="V125" s="5"/>
      <c r="W125" s="17">
        <v>0</v>
      </c>
      <c r="X125" s="18"/>
      <c r="Y125" s="18"/>
      <c r="Z125" s="18"/>
      <c r="AA125" s="19"/>
      <c r="AB125" s="17">
        <v>0</v>
      </c>
      <c r="AC125" s="18"/>
      <c r="AD125" s="18"/>
      <c r="AE125" s="18"/>
      <c r="AF125" s="18"/>
      <c r="AG125" s="18"/>
      <c r="AH125" s="19"/>
      <c r="AI125" s="17">
        <v>0</v>
      </c>
      <c r="AJ125" s="18"/>
      <c r="AK125" s="18"/>
      <c r="AL125" s="19"/>
      <c r="AM125" s="7"/>
      <c r="AN125" s="8"/>
      <c r="AO125" s="8"/>
      <c r="AP125" s="8">
        <f>E125+G125+M125</f>
        <v>507677.97000000003</v>
      </c>
      <c r="AQ125" s="9"/>
    </row>
    <row r="126" spans="2:43" ht="51.75" customHeight="1" x14ac:dyDescent="0.25">
      <c r="B126" s="33" t="s">
        <v>191</v>
      </c>
      <c r="C126" s="34"/>
      <c r="D126" s="17">
        <v>0</v>
      </c>
      <c r="E126" s="18"/>
      <c r="F126" s="19"/>
      <c r="G126" s="17">
        <v>0</v>
      </c>
      <c r="H126" s="18"/>
      <c r="I126" s="18"/>
      <c r="J126" s="19"/>
      <c r="K126" s="17">
        <v>0</v>
      </c>
      <c r="L126" s="18"/>
      <c r="M126" s="18"/>
      <c r="N126" s="18"/>
      <c r="O126" s="19"/>
      <c r="P126" s="5"/>
      <c r="Q126" s="17">
        <v>0</v>
      </c>
      <c r="R126" s="18"/>
      <c r="S126" s="18"/>
      <c r="T126" s="18"/>
      <c r="U126" s="19"/>
      <c r="V126" s="5"/>
      <c r="W126" s="17">
        <v>0</v>
      </c>
      <c r="X126" s="18"/>
      <c r="Y126" s="18"/>
      <c r="Z126" s="18"/>
      <c r="AA126" s="19"/>
      <c r="AB126" s="17">
        <v>0</v>
      </c>
      <c r="AC126" s="18"/>
      <c r="AD126" s="18"/>
      <c r="AE126" s="18"/>
      <c r="AF126" s="18"/>
      <c r="AG126" s="18"/>
      <c r="AH126" s="19"/>
      <c r="AI126" s="17">
        <v>0</v>
      </c>
      <c r="AJ126" s="18"/>
      <c r="AK126" s="18"/>
      <c r="AL126" s="19"/>
      <c r="AM126" s="17">
        <v>0</v>
      </c>
      <c r="AN126" s="18"/>
      <c r="AO126" s="18"/>
      <c r="AP126" s="18"/>
      <c r="AQ126" s="19"/>
    </row>
    <row r="127" spans="2:43" ht="78.75" customHeight="1" x14ac:dyDescent="0.25">
      <c r="B127" s="16" t="s">
        <v>192</v>
      </c>
      <c r="C127" s="16"/>
      <c r="D127" s="15">
        <v>0</v>
      </c>
      <c r="E127" s="15"/>
      <c r="F127" s="15"/>
      <c r="G127" s="15">
        <v>0</v>
      </c>
      <c r="H127" s="15"/>
      <c r="I127" s="15"/>
      <c r="J127" s="15"/>
      <c r="K127" s="15">
        <v>0</v>
      </c>
      <c r="L127" s="15"/>
      <c r="M127" s="15"/>
      <c r="N127" s="15"/>
      <c r="O127" s="15"/>
      <c r="P127" s="15"/>
      <c r="Q127" s="15">
        <v>0</v>
      </c>
      <c r="R127" s="15"/>
      <c r="S127" s="15"/>
      <c r="T127" s="15"/>
      <c r="U127" s="15"/>
      <c r="V127" s="15"/>
      <c r="W127" s="15">
        <v>0</v>
      </c>
      <c r="X127" s="15"/>
      <c r="Y127" s="15"/>
      <c r="Z127" s="15"/>
      <c r="AA127" s="15"/>
      <c r="AB127" s="15">
        <v>0</v>
      </c>
      <c r="AC127" s="15"/>
      <c r="AD127" s="15"/>
      <c r="AE127" s="15"/>
      <c r="AF127" s="15"/>
      <c r="AG127" s="15"/>
      <c r="AH127" s="15"/>
      <c r="AI127" s="15">
        <v>0</v>
      </c>
      <c r="AJ127" s="15"/>
      <c r="AK127" s="15"/>
      <c r="AL127" s="15"/>
      <c r="AM127" s="15">
        <v>0</v>
      </c>
      <c r="AN127" s="15"/>
      <c r="AO127" s="15"/>
      <c r="AP127" s="15"/>
      <c r="AQ127" s="15"/>
    </row>
    <row r="128" spans="2:43" ht="31.5" customHeight="1" x14ac:dyDescent="0.25">
      <c r="B128" s="16" t="s">
        <v>193</v>
      </c>
      <c r="C128" s="16"/>
      <c r="D128" s="15">
        <v>227997.32</v>
      </c>
      <c r="E128" s="15"/>
      <c r="F128" s="15"/>
      <c r="G128" s="15">
        <v>274894.55</v>
      </c>
      <c r="H128" s="15"/>
      <c r="I128" s="15"/>
      <c r="J128" s="15"/>
      <c r="K128" s="15">
        <v>64611.74</v>
      </c>
      <c r="L128" s="15"/>
      <c r="M128" s="15"/>
      <c r="N128" s="15"/>
      <c r="O128" s="15"/>
      <c r="P128" s="15"/>
      <c r="Q128" s="20">
        <v>0</v>
      </c>
      <c r="R128" s="20"/>
      <c r="S128" s="20"/>
      <c r="T128" s="20"/>
      <c r="U128" s="20"/>
      <c r="V128" s="20"/>
      <c r="W128" s="20">
        <v>0</v>
      </c>
      <c r="X128" s="20"/>
      <c r="Y128" s="20"/>
      <c r="Z128" s="20"/>
      <c r="AA128" s="20"/>
      <c r="AB128" s="20">
        <v>0</v>
      </c>
      <c r="AC128" s="20"/>
      <c r="AD128" s="20"/>
      <c r="AE128" s="20"/>
      <c r="AF128" s="20"/>
      <c r="AG128" s="20"/>
      <c r="AH128" s="20"/>
      <c r="AI128" s="20">
        <v>0</v>
      </c>
      <c r="AJ128" s="20"/>
      <c r="AK128" s="20"/>
      <c r="AL128" s="20"/>
      <c r="AM128" s="20">
        <f>D128+G128+K128</f>
        <v>567503.61</v>
      </c>
      <c r="AN128" s="20"/>
      <c r="AO128" s="20"/>
      <c r="AP128" s="20"/>
      <c r="AQ128" s="20"/>
    </row>
    <row r="129" spans="2:43" ht="15.75" customHeight="1" x14ac:dyDescent="0.25">
      <c r="B129" s="16" t="s">
        <v>194</v>
      </c>
      <c r="C129" s="16"/>
      <c r="D129" s="15">
        <v>314866</v>
      </c>
      <c r="E129" s="15"/>
      <c r="F129" s="15"/>
      <c r="G129" s="15">
        <v>191737</v>
      </c>
      <c r="H129" s="15"/>
      <c r="I129" s="15"/>
      <c r="J129" s="15"/>
      <c r="K129" s="15">
        <v>55036.5</v>
      </c>
      <c r="L129" s="15"/>
      <c r="M129" s="15"/>
      <c r="N129" s="15"/>
      <c r="O129" s="15"/>
      <c r="P129" s="15"/>
      <c r="Q129" s="20">
        <v>197824</v>
      </c>
      <c r="R129" s="20"/>
      <c r="S129" s="20"/>
      <c r="T129" s="20"/>
      <c r="U129" s="20"/>
      <c r="V129" s="20"/>
      <c r="W129" s="20">
        <v>21897.91</v>
      </c>
      <c r="X129" s="20"/>
      <c r="Y129" s="20"/>
      <c r="Z129" s="20"/>
      <c r="AA129" s="20"/>
      <c r="AB129" s="20">
        <v>0</v>
      </c>
      <c r="AC129" s="20"/>
      <c r="AD129" s="20"/>
      <c r="AE129" s="20"/>
      <c r="AF129" s="20"/>
      <c r="AG129" s="20"/>
      <c r="AH129" s="20"/>
      <c r="AI129" s="20">
        <v>0</v>
      </c>
      <c r="AJ129" s="20"/>
      <c r="AK129" s="20"/>
      <c r="AL129" s="20"/>
      <c r="AM129" s="20">
        <v>781361.41</v>
      </c>
      <c r="AN129" s="20"/>
      <c r="AO129" s="20"/>
      <c r="AP129" s="20"/>
      <c r="AQ129" s="20"/>
    </row>
    <row r="130" spans="2:43" ht="15.75" hidden="1" customHeight="1" x14ac:dyDescent="0.25">
      <c r="B130" s="16" t="s">
        <v>195</v>
      </c>
      <c r="C130" s="16"/>
      <c r="D130" s="15">
        <v>0</v>
      </c>
      <c r="E130" s="15"/>
      <c r="F130" s="15"/>
      <c r="G130" s="15">
        <v>0</v>
      </c>
      <c r="H130" s="15"/>
      <c r="I130" s="15"/>
      <c r="J130" s="15"/>
      <c r="K130" s="15">
        <v>0</v>
      </c>
      <c r="L130" s="15"/>
      <c r="M130" s="15"/>
      <c r="N130" s="15"/>
      <c r="O130" s="15"/>
      <c r="P130" s="15"/>
      <c r="Q130" s="15">
        <v>0</v>
      </c>
      <c r="R130" s="15"/>
      <c r="S130" s="15"/>
      <c r="T130" s="15"/>
      <c r="U130" s="15"/>
      <c r="V130" s="15"/>
      <c r="W130" s="15">
        <v>0</v>
      </c>
      <c r="X130" s="15"/>
      <c r="Y130" s="15"/>
      <c r="Z130" s="15"/>
      <c r="AA130" s="15"/>
      <c r="AB130" s="15">
        <v>0</v>
      </c>
      <c r="AC130" s="15"/>
      <c r="AD130" s="15"/>
      <c r="AE130" s="15"/>
      <c r="AF130" s="15"/>
      <c r="AG130" s="15"/>
      <c r="AH130" s="15"/>
      <c r="AI130" s="15">
        <v>0</v>
      </c>
      <c r="AJ130" s="15"/>
      <c r="AK130" s="15"/>
      <c r="AL130" s="15"/>
      <c r="AM130" s="15">
        <v>0</v>
      </c>
      <c r="AN130" s="15"/>
      <c r="AO130" s="15"/>
      <c r="AP130" s="15"/>
      <c r="AQ130" s="15"/>
    </row>
    <row r="131" spans="2:43" ht="15.75" customHeight="1" x14ac:dyDescent="0.25">
      <c r="B131" s="33" t="s">
        <v>195</v>
      </c>
      <c r="C131" s="34"/>
      <c r="D131" s="17">
        <v>0</v>
      </c>
      <c r="E131" s="18"/>
      <c r="F131" s="19"/>
      <c r="G131" s="17">
        <v>0</v>
      </c>
      <c r="H131" s="18"/>
      <c r="I131" s="18"/>
      <c r="J131" s="19"/>
      <c r="K131" s="17">
        <v>0</v>
      </c>
      <c r="L131" s="18"/>
      <c r="M131" s="18"/>
      <c r="N131" s="18"/>
      <c r="O131" s="19"/>
      <c r="P131" s="5"/>
      <c r="Q131" s="17">
        <v>0</v>
      </c>
      <c r="R131" s="18"/>
      <c r="S131" s="18"/>
      <c r="T131" s="18"/>
      <c r="U131" s="19"/>
      <c r="V131" s="5"/>
      <c r="W131" s="17">
        <v>0</v>
      </c>
      <c r="X131" s="18"/>
      <c r="Y131" s="18"/>
      <c r="Z131" s="18"/>
      <c r="AA131" s="19"/>
      <c r="AB131" s="17">
        <v>0</v>
      </c>
      <c r="AC131" s="18"/>
      <c r="AD131" s="18"/>
      <c r="AE131" s="18"/>
      <c r="AF131" s="18"/>
      <c r="AG131" s="18"/>
      <c r="AH131" s="19"/>
      <c r="AI131" s="17">
        <v>0</v>
      </c>
      <c r="AJ131" s="18"/>
      <c r="AK131" s="18"/>
      <c r="AL131" s="19"/>
      <c r="AM131" s="17">
        <v>0</v>
      </c>
      <c r="AN131" s="18"/>
      <c r="AO131" s="18"/>
      <c r="AP131" s="18"/>
      <c r="AQ131" s="19"/>
    </row>
    <row r="132" spans="2:43" ht="78.75" customHeight="1" x14ac:dyDescent="0.25">
      <c r="B132" s="14" t="s">
        <v>200</v>
      </c>
      <c r="C132" s="14"/>
      <c r="D132" s="15">
        <f>D133-D136-D137+D138+D139+D140</f>
        <v>1612850.45</v>
      </c>
      <c r="E132" s="15"/>
      <c r="F132" s="15"/>
      <c r="G132" s="15">
        <f>G133-G136-G137+G138+G139+G140</f>
        <v>1564089.3399999999</v>
      </c>
      <c r="H132" s="15"/>
      <c r="I132" s="15"/>
      <c r="J132" s="15"/>
      <c r="K132" s="15">
        <f>K133-K136-K137+K138+K139+K140</f>
        <v>2451002.75</v>
      </c>
      <c r="L132" s="15"/>
      <c r="M132" s="15"/>
      <c r="N132" s="15"/>
      <c r="O132" s="15"/>
      <c r="P132" s="15"/>
      <c r="Q132" s="20">
        <f>Q133-Q136-Q137+Q138+Q139+Q140</f>
        <v>2101197.73</v>
      </c>
      <c r="R132" s="20"/>
      <c r="S132" s="20"/>
      <c r="T132" s="20"/>
      <c r="U132" s="20"/>
      <c r="V132" s="20"/>
      <c r="W132" s="20">
        <f>W133-W136-W137+W138+W139+W140</f>
        <v>1924177.69</v>
      </c>
      <c r="X132" s="20"/>
      <c r="Y132" s="20"/>
      <c r="Z132" s="20"/>
      <c r="AA132" s="20"/>
      <c r="AB132" s="20">
        <f>AB133-AB136-AB137+AB138+AB139+AB140</f>
        <v>1421397.3</v>
      </c>
      <c r="AC132" s="20"/>
      <c r="AD132" s="20"/>
      <c r="AE132" s="20"/>
      <c r="AF132" s="20"/>
      <c r="AG132" s="20"/>
      <c r="AH132" s="20"/>
      <c r="AI132" s="20">
        <f>AI133-AI136-AI137+AI138+AI139+AI140</f>
        <v>1421397.3</v>
      </c>
      <c r="AJ132" s="20"/>
      <c r="AK132" s="20"/>
      <c r="AL132" s="20"/>
      <c r="AM132" s="20">
        <f>D132+G132+K132+Q132+W132+AB132+AI132</f>
        <v>12496112.560000001</v>
      </c>
      <c r="AN132" s="20"/>
      <c r="AO132" s="20"/>
      <c r="AP132" s="20"/>
      <c r="AQ132" s="20"/>
    </row>
    <row r="133" spans="2:43" ht="31.5" customHeight="1" x14ac:dyDescent="0.25">
      <c r="B133" s="16" t="s">
        <v>187</v>
      </c>
      <c r="C133" s="16"/>
      <c r="D133" s="15">
        <v>1502021.42</v>
      </c>
      <c r="E133" s="15"/>
      <c r="F133" s="15"/>
      <c r="G133" s="15">
        <v>1517190.7</v>
      </c>
      <c r="H133" s="15"/>
      <c r="I133" s="15"/>
      <c r="J133" s="15"/>
      <c r="K133" s="15">
        <v>2372984.08</v>
      </c>
      <c r="L133" s="15"/>
      <c r="M133" s="15"/>
      <c r="N133" s="15"/>
      <c r="O133" s="15"/>
      <c r="P133" s="15"/>
      <c r="Q133" s="15">
        <v>1696060.1</v>
      </c>
      <c r="R133" s="15"/>
      <c r="S133" s="15"/>
      <c r="T133" s="15"/>
      <c r="U133" s="15"/>
      <c r="V133" s="15"/>
      <c r="W133" s="15">
        <v>1842274.2</v>
      </c>
      <c r="X133" s="15"/>
      <c r="Y133" s="15"/>
      <c r="Z133" s="15"/>
      <c r="AA133" s="15"/>
      <c r="AB133" s="15">
        <v>1421397.3</v>
      </c>
      <c r="AC133" s="15"/>
      <c r="AD133" s="15"/>
      <c r="AE133" s="15"/>
      <c r="AF133" s="15"/>
      <c r="AG133" s="15"/>
      <c r="AH133" s="15"/>
      <c r="AI133" s="15">
        <v>1421397.3</v>
      </c>
      <c r="AJ133" s="15"/>
      <c r="AK133" s="15"/>
      <c r="AL133" s="15"/>
      <c r="AM133" s="15">
        <f>D133+G133+K133+Q133+W133+AB133+AI133</f>
        <v>11773325.100000001</v>
      </c>
      <c r="AN133" s="15"/>
      <c r="AO133" s="15"/>
      <c r="AP133" s="15"/>
      <c r="AQ133" s="15"/>
    </row>
    <row r="134" spans="2:43" ht="31.5" customHeight="1" x14ac:dyDescent="0.25">
      <c r="B134" s="16" t="s">
        <v>188</v>
      </c>
      <c r="C134" s="16"/>
      <c r="D134" s="15">
        <v>0</v>
      </c>
      <c r="E134" s="15"/>
      <c r="F134" s="15"/>
      <c r="G134" s="15">
        <v>0</v>
      </c>
      <c r="H134" s="15"/>
      <c r="I134" s="15"/>
      <c r="J134" s="15"/>
      <c r="K134" s="15">
        <v>0</v>
      </c>
      <c r="L134" s="15"/>
      <c r="M134" s="15"/>
      <c r="N134" s="15"/>
      <c r="O134" s="15"/>
      <c r="P134" s="15"/>
      <c r="Q134" s="15">
        <v>0</v>
      </c>
      <c r="R134" s="15"/>
      <c r="S134" s="15"/>
      <c r="T134" s="15"/>
      <c r="U134" s="15"/>
      <c r="V134" s="15"/>
      <c r="W134" s="15">
        <v>0</v>
      </c>
      <c r="X134" s="15"/>
      <c r="Y134" s="15"/>
      <c r="Z134" s="15"/>
      <c r="AA134" s="15"/>
      <c r="AB134" s="15">
        <v>0</v>
      </c>
      <c r="AC134" s="15"/>
      <c r="AD134" s="15"/>
      <c r="AE134" s="15"/>
      <c r="AF134" s="15"/>
      <c r="AG134" s="15"/>
      <c r="AH134" s="15"/>
      <c r="AI134" s="15">
        <v>0</v>
      </c>
      <c r="AJ134" s="15"/>
      <c r="AK134" s="15"/>
      <c r="AL134" s="15"/>
      <c r="AM134" s="15">
        <v>0</v>
      </c>
      <c r="AN134" s="15"/>
      <c r="AO134" s="15"/>
      <c r="AP134" s="15"/>
      <c r="AQ134" s="15"/>
    </row>
    <row r="135" spans="2:43" ht="47.25" customHeight="1" x14ac:dyDescent="0.25">
      <c r="B135" s="16" t="s">
        <v>189</v>
      </c>
      <c r="C135" s="16"/>
      <c r="D135" s="15">
        <v>0</v>
      </c>
      <c r="E135" s="15"/>
      <c r="F135" s="15"/>
      <c r="G135" s="15">
        <v>0</v>
      </c>
      <c r="H135" s="15"/>
      <c r="I135" s="15"/>
      <c r="J135" s="15"/>
      <c r="K135" s="15">
        <v>0</v>
      </c>
      <c r="L135" s="15"/>
      <c r="M135" s="15"/>
      <c r="N135" s="15"/>
      <c r="O135" s="15"/>
      <c r="P135" s="15"/>
      <c r="Q135" s="15">
        <v>0</v>
      </c>
      <c r="R135" s="15"/>
      <c r="S135" s="15"/>
      <c r="T135" s="15"/>
      <c r="U135" s="15"/>
      <c r="V135" s="15"/>
      <c r="W135" s="15">
        <v>0</v>
      </c>
      <c r="X135" s="15"/>
      <c r="Y135" s="15"/>
      <c r="Z135" s="15"/>
      <c r="AA135" s="15"/>
      <c r="AB135" s="15">
        <v>0</v>
      </c>
      <c r="AC135" s="15"/>
      <c r="AD135" s="15"/>
      <c r="AE135" s="15"/>
      <c r="AF135" s="15"/>
      <c r="AG135" s="15"/>
      <c r="AH135" s="15"/>
      <c r="AI135" s="15">
        <v>0</v>
      </c>
      <c r="AJ135" s="15"/>
      <c r="AK135" s="15"/>
      <c r="AL135" s="15"/>
      <c r="AM135" s="15">
        <v>0</v>
      </c>
      <c r="AN135" s="15"/>
      <c r="AO135" s="15"/>
      <c r="AP135" s="15"/>
      <c r="AQ135" s="15"/>
    </row>
    <row r="136" spans="2:43" ht="31.5" customHeight="1" x14ac:dyDescent="0.25">
      <c r="B136" s="16" t="s">
        <v>190</v>
      </c>
      <c r="C136" s="16"/>
      <c r="D136" s="15">
        <v>924974.12</v>
      </c>
      <c r="E136" s="15"/>
      <c r="F136" s="15"/>
      <c r="G136" s="15">
        <v>615779.69999999995</v>
      </c>
      <c r="H136" s="15"/>
      <c r="I136" s="15"/>
      <c r="J136" s="15"/>
      <c r="K136" s="15">
        <v>1165936.78</v>
      </c>
      <c r="L136" s="15"/>
      <c r="M136" s="15"/>
      <c r="N136" s="15"/>
      <c r="O136" s="15"/>
      <c r="P136" s="15"/>
      <c r="Q136" s="20">
        <v>620767.5</v>
      </c>
      <c r="R136" s="20"/>
      <c r="S136" s="20"/>
      <c r="T136" s="20"/>
      <c r="U136" s="20"/>
      <c r="V136" s="20"/>
      <c r="W136" s="20">
        <v>447251.6</v>
      </c>
      <c r="X136" s="20"/>
      <c r="Y136" s="20"/>
      <c r="Z136" s="20"/>
      <c r="AA136" s="20"/>
      <c r="AB136" s="20">
        <v>335054.7</v>
      </c>
      <c r="AC136" s="20"/>
      <c r="AD136" s="20"/>
      <c r="AE136" s="20"/>
      <c r="AF136" s="20"/>
      <c r="AG136" s="20"/>
      <c r="AH136" s="20"/>
      <c r="AI136" s="20">
        <v>335054.7</v>
      </c>
      <c r="AJ136" s="20"/>
      <c r="AK136" s="20"/>
      <c r="AL136" s="20"/>
      <c r="AM136" s="20">
        <f>D136+G136+K136+Q136+W136+AB136+AI136</f>
        <v>4444819.0999999996</v>
      </c>
      <c r="AN136" s="20"/>
      <c r="AO136" s="20"/>
      <c r="AP136" s="20"/>
      <c r="AQ136" s="20"/>
    </row>
    <row r="137" spans="2:43" ht="63" customHeight="1" x14ac:dyDescent="0.25">
      <c r="B137" s="16" t="s">
        <v>191</v>
      </c>
      <c r="C137" s="16"/>
      <c r="D137" s="15">
        <v>0</v>
      </c>
      <c r="E137" s="15"/>
      <c r="F137" s="15"/>
      <c r="G137" s="15">
        <v>0</v>
      </c>
      <c r="H137" s="15"/>
      <c r="I137" s="15"/>
      <c r="J137" s="15"/>
      <c r="K137" s="15">
        <v>0</v>
      </c>
      <c r="L137" s="15"/>
      <c r="M137" s="15"/>
      <c r="N137" s="15"/>
      <c r="O137" s="15"/>
      <c r="P137" s="15"/>
      <c r="Q137" s="15">
        <v>0</v>
      </c>
      <c r="R137" s="15"/>
      <c r="S137" s="15"/>
      <c r="T137" s="15"/>
      <c r="U137" s="15"/>
      <c r="V137" s="15"/>
      <c r="W137" s="15">
        <v>0</v>
      </c>
      <c r="X137" s="15"/>
      <c r="Y137" s="15"/>
      <c r="Z137" s="15"/>
      <c r="AA137" s="15"/>
      <c r="AB137" s="15">
        <v>0</v>
      </c>
      <c r="AC137" s="15"/>
      <c r="AD137" s="15"/>
      <c r="AE137" s="15"/>
      <c r="AF137" s="15"/>
      <c r="AG137" s="15"/>
      <c r="AH137" s="15"/>
      <c r="AI137" s="15">
        <v>0</v>
      </c>
      <c r="AJ137" s="15"/>
      <c r="AK137" s="15"/>
      <c r="AL137" s="15"/>
      <c r="AM137" s="15">
        <v>0</v>
      </c>
      <c r="AN137" s="15"/>
      <c r="AO137" s="15"/>
      <c r="AP137" s="15"/>
      <c r="AQ137" s="15"/>
    </row>
    <row r="138" spans="2:43" ht="78.75" customHeight="1" x14ac:dyDescent="0.25">
      <c r="B138" s="16" t="s">
        <v>192</v>
      </c>
      <c r="C138" s="16"/>
      <c r="D138" s="15">
        <v>0</v>
      </c>
      <c r="E138" s="15"/>
      <c r="F138" s="15"/>
      <c r="G138" s="15">
        <v>0</v>
      </c>
      <c r="H138" s="15"/>
      <c r="I138" s="15"/>
      <c r="J138" s="15"/>
      <c r="K138" s="15">
        <v>0</v>
      </c>
      <c r="L138" s="15"/>
      <c r="M138" s="15"/>
      <c r="N138" s="15"/>
      <c r="O138" s="15"/>
      <c r="P138" s="15"/>
      <c r="Q138" s="15">
        <v>0</v>
      </c>
      <c r="R138" s="15"/>
      <c r="S138" s="15"/>
      <c r="T138" s="15"/>
      <c r="U138" s="15"/>
      <c r="V138" s="15"/>
      <c r="W138" s="15">
        <v>0</v>
      </c>
      <c r="X138" s="15"/>
      <c r="Y138" s="15"/>
      <c r="Z138" s="15"/>
      <c r="AA138" s="15"/>
      <c r="AB138" s="15">
        <v>0</v>
      </c>
      <c r="AC138" s="15"/>
      <c r="AD138" s="15"/>
      <c r="AE138" s="15"/>
      <c r="AF138" s="15"/>
      <c r="AG138" s="15"/>
      <c r="AH138" s="15"/>
      <c r="AI138" s="15">
        <v>0</v>
      </c>
      <c r="AJ138" s="15"/>
      <c r="AK138" s="15"/>
      <c r="AL138" s="15"/>
      <c r="AM138" s="15">
        <v>0</v>
      </c>
      <c r="AN138" s="15"/>
      <c r="AO138" s="15"/>
      <c r="AP138" s="15"/>
      <c r="AQ138" s="15"/>
    </row>
    <row r="139" spans="2:43" ht="31.5" customHeight="1" x14ac:dyDescent="0.25">
      <c r="B139" s="16" t="s">
        <v>193</v>
      </c>
      <c r="C139" s="16"/>
      <c r="D139" s="15">
        <v>1035803.15</v>
      </c>
      <c r="E139" s="15"/>
      <c r="F139" s="15"/>
      <c r="G139" s="15">
        <v>662678.34</v>
      </c>
      <c r="H139" s="15"/>
      <c r="I139" s="15"/>
      <c r="J139" s="15"/>
      <c r="K139" s="15">
        <v>1243955.45</v>
      </c>
      <c r="L139" s="15"/>
      <c r="M139" s="15"/>
      <c r="N139" s="15"/>
      <c r="O139" s="15"/>
      <c r="P139" s="15"/>
      <c r="Q139" s="20">
        <v>1025905.13</v>
      </c>
      <c r="R139" s="20"/>
      <c r="S139" s="20"/>
      <c r="T139" s="20"/>
      <c r="U139" s="20"/>
      <c r="V139" s="20"/>
      <c r="W139" s="20">
        <v>529155.09</v>
      </c>
      <c r="X139" s="20"/>
      <c r="Y139" s="20"/>
      <c r="Z139" s="20"/>
      <c r="AA139" s="20"/>
      <c r="AB139" s="20">
        <v>335054.7</v>
      </c>
      <c r="AC139" s="20"/>
      <c r="AD139" s="20"/>
      <c r="AE139" s="20"/>
      <c r="AF139" s="20"/>
      <c r="AG139" s="20"/>
      <c r="AH139" s="20"/>
      <c r="AI139" s="20">
        <v>335054.7</v>
      </c>
      <c r="AJ139" s="20"/>
      <c r="AK139" s="20"/>
      <c r="AL139" s="20"/>
      <c r="AM139" s="20">
        <f>D139+G139+K139+Q139+W139+AB139+AI139</f>
        <v>5167606.5600000005</v>
      </c>
      <c r="AN139" s="20"/>
      <c r="AO139" s="20"/>
      <c r="AP139" s="20"/>
      <c r="AQ139" s="20"/>
    </row>
    <row r="140" spans="2:43" ht="15.75" customHeight="1" x14ac:dyDescent="0.25">
      <c r="B140" s="16" t="s">
        <v>194</v>
      </c>
      <c r="C140" s="16"/>
      <c r="D140" s="15">
        <v>0</v>
      </c>
      <c r="E140" s="15"/>
      <c r="F140" s="15"/>
      <c r="G140" s="15">
        <v>0</v>
      </c>
      <c r="H140" s="15"/>
      <c r="I140" s="15"/>
      <c r="J140" s="15"/>
      <c r="K140" s="15">
        <v>0</v>
      </c>
      <c r="L140" s="15"/>
      <c r="M140" s="15"/>
      <c r="N140" s="15"/>
      <c r="O140" s="15"/>
      <c r="P140" s="15"/>
      <c r="Q140" s="15">
        <v>0</v>
      </c>
      <c r="R140" s="15"/>
      <c r="S140" s="15"/>
      <c r="T140" s="15"/>
      <c r="U140" s="15"/>
      <c r="V140" s="15"/>
      <c r="W140" s="15">
        <v>0</v>
      </c>
      <c r="X140" s="15"/>
      <c r="Y140" s="15"/>
      <c r="Z140" s="15"/>
      <c r="AA140" s="15"/>
      <c r="AB140" s="15">
        <v>0</v>
      </c>
      <c r="AC140" s="15"/>
      <c r="AD140" s="15"/>
      <c r="AE140" s="15"/>
      <c r="AF140" s="15"/>
      <c r="AG140" s="15"/>
      <c r="AH140" s="15"/>
      <c r="AI140" s="15">
        <v>0</v>
      </c>
      <c r="AJ140" s="15"/>
      <c r="AK140" s="15"/>
      <c r="AL140" s="15"/>
      <c r="AM140" s="15">
        <v>0</v>
      </c>
      <c r="AN140" s="15"/>
      <c r="AO140" s="15"/>
      <c r="AP140" s="15"/>
      <c r="AQ140" s="15"/>
    </row>
    <row r="141" spans="2:43" ht="15.75" hidden="1" customHeight="1" x14ac:dyDescent="0.25">
      <c r="B141" s="16" t="s">
        <v>195</v>
      </c>
      <c r="C141" s="16"/>
      <c r="D141" s="15">
        <v>0</v>
      </c>
      <c r="E141" s="15"/>
      <c r="F141" s="15"/>
      <c r="G141" s="15">
        <v>0</v>
      </c>
      <c r="H141" s="15"/>
      <c r="I141" s="15"/>
      <c r="J141" s="15"/>
      <c r="K141" s="15">
        <v>0</v>
      </c>
      <c r="L141" s="15"/>
      <c r="M141" s="15"/>
      <c r="N141" s="15"/>
      <c r="O141" s="15"/>
      <c r="P141" s="15"/>
      <c r="Q141" s="15">
        <v>0</v>
      </c>
      <c r="R141" s="15"/>
      <c r="S141" s="15"/>
      <c r="T141" s="15"/>
      <c r="U141" s="15"/>
      <c r="V141" s="15"/>
      <c r="W141" s="15">
        <v>0</v>
      </c>
      <c r="X141" s="15"/>
      <c r="Y141" s="15"/>
      <c r="Z141" s="15"/>
      <c r="AA141" s="15"/>
      <c r="AB141" s="15">
        <v>0</v>
      </c>
      <c r="AC141" s="15"/>
      <c r="AD141" s="15"/>
      <c r="AE141" s="15"/>
      <c r="AF141" s="15"/>
      <c r="AG141" s="15"/>
      <c r="AH141" s="15"/>
      <c r="AI141" s="15">
        <v>0</v>
      </c>
      <c r="AJ141" s="15"/>
      <c r="AK141" s="15"/>
      <c r="AL141" s="15"/>
      <c r="AM141" s="15">
        <v>0</v>
      </c>
      <c r="AN141" s="15"/>
      <c r="AO141" s="15"/>
      <c r="AP141" s="15"/>
      <c r="AQ141" s="15"/>
    </row>
    <row r="142" spans="2:43" ht="78.75" customHeight="1" x14ac:dyDescent="0.25">
      <c r="B142" s="14" t="s">
        <v>201</v>
      </c>
      <c r="C142" s="14"/>
      <c r="D142" s="15">
        <v>22601.98</v>
      </c>
      <c r="E142" s="15"/>
      <c r="F142" s="15"/>
      <c r="G142" s="15">
        <v>17089.7</v>
      </c>
      <c r="H142" s="15"/>
      <c r="I142" s="15"/>
      <c r="J142" s="15"/>
      <c r="K142" s="15" t="s">
        <v>114</v>
      </c>
      <c r="L142" s="15"/>
      <c r="M142" s="15"/>
      <c r="N142" s="15"/>
      <c r="O142" s="15"/>
      <c r="P142" s="15"/>
      <c r="Q142" s="15" t="s">
        <v>114</v>
      </c>
      <c r="R142" s="15"/>
      <c r="S142" s="15"/>
      <c r="T142" s="15"/>
      <c r="U142" s="15"/>
      <c r="V142" s="15"/>
      <c r="W142" s="15" t="s">
        <v>114</v>
      </c>
      <c r="X142" s="15"/>
      <c r="Y142" s="15"/>
      <c r="Z142" s="15"/>
      <c r="AA142" s="15"/>
      <c r="AB142" s="15" t="s">
        <v>114</v>
      </c>
      <c r="AC142" s="15"/>
      <c r="AD142" s="15"/>
      <c r="AE142" s="15"/>
      <c r="AF142" s="15"/>
      <c r="AG142" s="15"/>
      <c r="AH142" s="15"/>
      <c r="AI142" s="15" t="s">
        <v>114</v>
      </c>
      <c r="AJ142" s="15"/>
      <c r="AK142" s="15"/>
      <c r="AL142" s="15"/>
      <c r="AM142" s="15">
        <f>D142+G142</f>
        <v>39691.68</v>
      </c>
      <c r="AN142" s="15"/>
      <c r="AO142" s="15"/>
      <c r="AP142" s="15"/>
      <c r="AQ142" s="15"/>
    </row>
    <row r="143" spans="2:43" ht="31.5" customHeight="1" x14ac:dyDescent="0.25">
      <c r="B143" s="14" t="s">
        <v>187</v>
      </c>
      <c r="C143" s="14"/>
      <c r="D143" s="15">
        <v>0</v>
      </c>
      <c r="E143" s="15"/>
      <c r="F143" s="15"/>
      <c r="G143" s="15">
        <v>0</v>
      </c>
      <c r="H143" s="15"/>
      <c r="I143" s="15"/>
      <c r="J143" s="15"/>
      <c r="K143" s="15" t="s">
        <v>114</v>
      </c>
      <c r="L143" s="15"/>
      <c r="M143" s="15"/>
      <c r="N143" s="15"/>
      <c r="O143" s="15"/>
      <c r="P143" s="15"/>
      <c r="Q143" s="15" t="s">
        <v>114</v>
      </c>
      <c r="R143" s="15"/>
      <c r="S143" s="15"/>
      <c r="T143" s="15"/>
      <c r="U143" s="15"/>
      <c r="V143" s="15"/>
      <c r="W143" s="15" t="s">
        <v>114</v>
      </c>
      <c r="X143" s="15"/>
      <c r="Y143" s="15"/>
      <c r="Z143" s="15"/>
      <c r="AA143" s="15"/>
      <c r="AB143" s="15" t="s">
        <v>114</v>
      </c>
      <c r="AC143" s="15"/>
      <c r="AD143" s="15"/>
      <c r="AE143" s="15"/>
      <c r="AF143" s="15"/>
      <c r="AG143" s="15"/>
      <c r="AH143" s="15"/>
      <c r="AI143" s="15" t="s">
        <v>114</v>
      </c>
      <c r="AJ143" s="15"/>
      <c r="AK143" s="15"/>
      <c r="AL143" s="15"/>
      <c r="AM143" s="15">
        <v>0</v>
      </c>
      <c r="AN143" s="15"/>
      <c r="AO143" s="15"/>
      <c r="AP143" s="15"/>
      <c r="AQ143" s="15"/>
    </row>
    <row r="144" spans="2:43" ht="31.5" customHeight="1" x14ac:dyDescent="0.25">
      <c r="B144" s="14" t="s">
        <v>188</v>
      </c>
      <c r="C144" s="14"/>
      <c r="D144" s="15">
        <v>0</v>
      </c>
      <c r="E144" s="15"/>
      <c r="F144" s="15"/>
      <c r="G144" s="15">
        <v>0</v>
      </c>
      <c r="H144" s="15"/>
      <c r="I144" s="15"/>
      <c r="J144" s="15"/>
      <c r="K144" s="15" t="s">
        <v>114</v>
      </c>
      <c r="L144" s="15"/>
      <c r="M144" s="15"/>
      <c r="N144" s="15"/>
      <c r="O144" s="15"/>
      <c r="P144" s="15"/>
      <c r="Q144" s="15" t="s">
        <v>114</v>
      </c>
      <c r="R144" s="15"/>
      <c r="S144" s="15"/>
      <c r="T144" s="15"/>
      <c r="U144" s="15"/>
      <c r="V144" s="15"/>
      <c r="W144" s="15" t="s">
        <v>114</v>
      </c>
      <c r="X144" s="15"/>
      <c r="Y144" s="15"/>
      <c r="Z144" s="15"/>
      <c r="AA144" s="15"/>
      <c r="AB144" s="15" t="s">
        <v>114</v>
      </c>
      <c r="AC144" s="15"/>
      <c r="AD144" s="15"/>
      <c r="AE144" s="15"/>
      <c r="AF144" s="15"/>
      <c r="AG144" s="15"/>
      <c r="AH144" s="15"/>
      <c r="AI144" s="15" t="s">
        <v>114</v>
      </c>
      <c r="AJ144" s="15"/>
      <c r="AK144" s="15"/>
      <c r="AL144" s="15"/>
      <c r="AM144" s="15">
        <v>0</v>
      </c>
      <c r="AN144" s="15"/>
      <c r="AO144" s="15"/>
      <c r="AP144" s="15"/>
      <c r="AQ144" s="15"/>
    </row>
    <row r="145" spans="2:43" ht="47.25" customHeight="1" x14ac:dyDescent="0.25">
      <c r="B145" s="14" t="s">
        <v>189</v>
      </c>
      <c r="C145" s="14"/>
      <c r="D145" s="15">
        <v>0</v>
      </c>
      <c r="E145" s="15"/>
      <c r="F145" s="15"/>
      <c r="G145" s="15">
        <v>0</v>
      </c>
      <c r="H145" s="15"/>
      <c r="I145" s="15"/>
      <c r="J145" s="15"/>
      <c r="K145" s="15" t="s">
        <v>114</v>
      </c>
      <c r="L145" s="15"/>
      <c r="M145" s="15"/>
      <c r="N145" s="15"/>
      <c r="O145" s="15"/>
      <c r="P145" s="15"/>
      <c r="Q145" s="15" t="s">
        <v>114</v>
      </c>
      <c r="R145" s="15"/>
      <c r="S145" s="15"/>
      <c r="T145" s="15"/>
      <c r="U145" s="15"/>
      <c r="V145" s="15"/>
      <c r="W145" s="15" t="s">
        <v>114</v>
      </c>
      <c r="X145" s="15"/>
      <c r="Y145" s="15"/>
      <c r="Z145" s="15"/>
      <c r="AA145" s="15"/>
      <c r="AB145" s="15" t="s">
        <v>114</v>
      </c>
      <c r="AC145" s="15"/>
      <c r="AD145" s="15"/>
      <c r="AE145" s="15"/>
      <c r="AF145" s="15"/>
      <c r="AG145" s="15"/>
      <c r="AH145" s="15"/>
      <c r="AI145" s="15" t="s">
        <v>114</v>
      </c>
      <c r="AJ145" s="15"/>
      <c r="AK145" s="15"/>
      <c r="AL145" s="15"/>
      <c r="AM145" s="15">
        <v>0</v>
      </c>
      <c r="AN145" s="15"/>
      <c r="AO145" s="15"/>
      <c r="AP145" s="15"/>
      <c r="AQ145" s="15"/>
    </row>
    <row r="146" spans="2:43" ht="31.5" customHeight="1" x14ac:dyDescent="0.25">
      <c r="B146" s="14" t="s">
        <v>190</v>
      </c>
      <c r="C146" s="14"/>
      <c r="D146" s="15">
        <v>0</v>
      </c>
      <c r="E146" s="15"/>
      <c r="F146" s="15"/>
      <c r="G146" s="15">
        <v>0</v>
      </c>
      <c r="H146" s="15"/>
      <c r="I146" s="15"/>
      <c r="J146" s="15"/>
      <c r="K146" s="15" t="s">
        <v>114</v>
      </c>
      <c r="L146" s="15"/>
      <c r="M146" s="15"/>
      <c r="N146" s="15"/>
      <c r="O146" s="15"/>
      <c r="P146" s="15"/>
      <c r="Q146" s="15" t="s">
        <v>114</v>
      </c>
      <c r="R146" s="15"/>
      <c r="S146" s="15"/>
      <c r="T146" s="15"/>
      <c r="U146" s="15"/>
      <c r="V146" s="15"/>
      <c r="W146" s="15" t="s">
        <v>114</v>
      </c>
      <c r="X146" s="15"/>
      <c r="Y146" s="15"/>
      <c r="Z146" s="15"/>
      <c r="AA146" s="15"/>
      <c r="AB146" s="15" t="s">
        <v>114</v>
      </c>
      <c r="AC146" s="15"/>
      <c r="AD146" s="15"/>
      <c r="AE146" s="15"/>
      <c r="AF146" s="15"/>
      <c r="AG146" s="15"/>
      <c r="AH146" s="15"/>
      <c r="AI146" s="15" t="s">
        <v>114</v>
      </c>
      <c r="AJ146" s="15"/>
      <c r="AK146" s="15"/>
      <c r="AL146" s="15"/>
      <c r="AM146" s="15">
        <v>0</v>
      </c>
      <c r="AN146" s="15"/>
      <c r="AO146" s="15"/>
      <c r="AP146" s="15"/>
      <c r="AQ146" s="15"/>
    </row>
    <row r="147" spans="2:43" ht="63" customHeight="1" x14ac:dyDescent="0.25">
      <c r="B147" s="14" t="s">
        <v>191</v>
      </c>
      <c r="C147" s="14"/>
      <c r="D147" s="15">
        <v>0</v>
      </c>
      <c r="E147" s="15"/>
      <c r="F147" s="15"/>
      <c r="G147" s="15">
        <v>0</v>
      </c>
      <c r="H147" s="15"/>
      <c r="I147" s="15"/>
      <c r="J147" s="15"/>
      <c r="K147" s="15" t="s">
        <v>114</v>
      </c>
      <c r="L147" s="15"/>
      <c r="M147" s="15"/>
      <c r="N147" s="15"/>
      <c r="O147" s="15"/>
      <c r="P147" s="15"/>
      <c r="Q147" s="15" t="s">
        <v>114</v>
      </c>
      <c r="R147" s="15"/>
      <c r="S147" s="15"/>
      <c r="T147" s="15"/>
      <c r="U147" s="15"/>
      <c r="V147" s="15"/>
      <c r="W147" s="15" t="s">
        <v>114</v>
      </c>
      <c r="X147" s="15"/>
      <c r="Y147" s="15"/>
      <c r="Z147" s="15"/>
      <c r="AA147" s="15"/>
      <c r="AB147" s="15" t="s">
        <v>114</v>
      </c>
      <c r="AC147" s="15"/>
      <c r="AD147" s="15"/>
      <c r="AE147" s="15"/>
      <c r="AF147" s="15"/>
      <c r="AG147" s="15"/>
      <c r="AH147" s="15"/>
      <c r="AI147" s="15" t="s">
        <v>114</v>
      </c>
      <c r="AJ147" s="15"/>
      <c r="AK147" s="15"/>
      <c r="AL147" s="15"/>
      <c r="AM147" s="15">
        <v>0</v>
      </c>
      <c r="AN147" s="15"/>
      <c r="AO147" s="15"/>
      <c r="AP147" s="15"/>
      <c r="AQ147" s="15"/>
    </row>
    <row r="148" spans="2:43" ht="78.75" customHeight="1" x14ac:dyDescent="0.25">
      <c r="B148" s="14" t="s">
        <v>192</v>
      </c>
      <c r="C148" s="14"/>
      <c r="D148" s="15">
        <v>0</v>
      </c>
      <c r="E148" s="15"/>
      <c r="F148" s="15"/>
      <c r="G148" s="15">
        <v>0</v>
      </c>
      <c r="H148" s="15"/>
      <c r="I148" s="15"/>
      <c r="J148" s="15"/>
      <c r="K148" s="15" t="s">
        <v>114</v>
      </c>
      <c r="L148" s="15"/>
      <c r="M148" s="15"/>
      <c r="N148" s="15"/>
      <c r="O148" s="15"/>
      <c r="P148" s="15"/>
      <c r="Q148" s="15" t="s">
        <v>114</v>
      </c>
      <c r="R148" s="15"/>
      <c r="S148" s="15"/>
      <c r="T148" s="15"/>
      <c r="U148" s="15"/>
      <c r="V148" s="15"/>
      <c r="W148" s="15" t="s">
        <v>114</v>
      </c>
      <c r="X148" s="15"/>
      <c r="Y148" s="15"/>
      <c r="Z148" s="15"/>
      <c r="AA148" s="15"/>
      <c r="AB148" s="15" t="s">
        <v>114</v>
      </c>
      <c r="AC148" s="15"/>
      <c r="AD148" s="15"/>
      <c r="AE148" s="15"/>
      <c r="AF148" s="15"/>
      <c r="AG148" s="15"/>
      <c r="AH148" s="15"/>
      <c r="AI148" s="15" t="s">
        <v>114</v>
      </c>
      <c r="AJ148" s="15"/>
      <c r="AK148" s="15"/>
      <c r="AL148" s="15"/>
      <c r="AM148" s="15">
        <v>0</v>
      </c>
      <c r="AN148" s="15"/>
      <c r="AO148" s="15"/>
      <c r="AP148" s="15"/>
      <c r="AQ148" s="15"/>
    </row>
    <row r="149" spans="2:43" ht="31.5" customHeight="1" x14ac:dyDescent="0.25">
      <c r="B149" s="14" t="s">
        <v>193</v>
      </c>
      <c r="C149" s="14"/>
      <c r="D149" s="15">
        <v>0</v>
      </c>
      <c r="E149" s="15"/>
      <c r="F149" s="15"/>
      <c r="G149" s="15">
        <v>0</v>
      </c>
      <c r="H149" s="15"/>
      <c r="I149" s="15"/>
      <c r="J149" s="15"/>
      <c r="K149" s="15" t="s">
        <v>114</v>
      </c>
      <c r="L149" s="15"/>
      <c r="M149" s="15"/>
      <c r="N149" s="15"/>
      <c r="O149" s="15"/>
      <c r="P149" s="15"/>
      <c r="Q149" s="15" t="s">
        <v>114</v>
      </c>
      <c r="R149" s="15"/>
      <c r="S149" s="15"/>
      <c r="T149" s="15"/>
      <c r="U149" s="15"/>
      <c r="V149" s="15"/>
      <c r="W149" s="15" t="s">
        <v>114</v>
      </c>
      <c r="X149" s="15"/>
      <c r="Y149" s="15"/>
      <c r="Z149" s="15"/>
      <c r="AA149" s="15"/>
      <c r="AB149" s="15" t="s">
        <v>114</v>
      </c>
      <c r="AC149" s="15"/>
      <c r="AD149" s="15"/>
      <c r="AE149" s="15"/>
      <c r="AF149" s="15"/>
      <c r="AG149" s="15"/>
      <c r="AH149" s="15"/>
      <c r="AI149" s="15" t="s">
        <v>114</v>
      </c>
      <c r="AJ149" s="15"/>
      <c r="AK149" s="15"/>
      <c r="AL149" s="15"/>
      <c r="AM149" s="15">
        <v>0</v>
      </c>
      <c r="AN149" s="15"/>
      <c r="AO149" s="15"/>
      <c r="AP149" s="15"/>
      <c r="AQ149" s="15"/>
    </row>
    <row r="150" spans="2:43" ht="15.75" customHeight="1" x14ac:dyDescent="0.25">
      <c r="B150" s="14" t="s">
        <v>194</v>
      </c>
      <c r="C150" s="14"/>
      <c r="D150" s="15">
        <v>22601.98</v>
      </c>
      <c r="E150" s="15"/>
      <c r="F150" s="15"/>
      <c r="G150" s="15">
        <v>17089.7</v>
      </c>
      <c r="H150" s="15"/>
      <c r="I150" s="15"/>
      <c r="J150" s="15"/>
      <c r="K150" s="15" t="s">
        <v>114</v>
      </c>
      <c r="L150" s="15"/>
      <c r="M150" s="15"/>
      <c r="N150" s="15"/>
      <c r="O150" s="15"/>
      <c r="P150" s="15"/>
      <c r="Q150" s="15" t="s">
        <v>114</v>
      </c>
      <c r="R150" s="15"/>
      <c r="S150" s="15"/>
      <c r="T150" s="15"/>
      <c r="U150" s="15"/>
      <c r="V150" s="15"/>
      <c r="W150" s="15" t="s">
        <v>114</v>
      </c>
      <c r="X150" s="15"/>
      <c r="Y150" s="15"/>
      <c r="Z150" s="15"/>
      <c r="AA150" s="15"/>
      <c r="AB150" s="15" t="s">
        <v>114</v>
      </c>
      <c r="AC150" s="15"/>
      <c r="AD150" s="15"/>
      <c r="AE150" s="15"/>
      <c r="AF150" s="15"/>
      <c r="AG150" s="15"/>
      <c r="AH150" s="15"/>
      <c r="AI150" s="15" t="s">
        <v>114</v>
      </c>
      <c r="AJ150" s="15"/>
      <c r="AK150" s="15"/>
      <c r="AL150" s="15"/>
      <c r="AM150" s="15">
        <v>39691.68</v>
      </c>
      <c r="AN150" s="15"/>
      <c r="AO150" s="15"/>
      <c r="AP150" s="15"/>
      <c r="AQ150" s="15"/>
    </row>
    <row r="151" spans="2:43" ht="15.75" customHeight="1" x14ac:dyDescent="0.25">
      <c r="B151" s="14" t="s">
        <v>195</v>
      </c>
      <c r="C151" s="14"/>
      <c r="D151" s="15">
        <v>0</v>
      </c>
      <c r="E151" s="15"/>
      <c r="F151" s="15"/>
      <c r="G151" s="15">
        <v>0</v>
      </c>
      <c r="H151" s="15"/>
      <c r="I151" s="15"/>
      <c r="J151" s="15"/>
      <c r="K151" s="15" t="s">
        <v>114</v>
      </c>
      <c r="L151" s="15"/>
      <c r="M151" s="15"/>
      <c r="N151" s="15"/>
      <c r="O151" s="15"/>
      <c r="P151" s="15"/>
      <c r="Q151" s="15" t="s">
        <v>114</v>
      </c>
      <c r="R151" s="15"/>
      <c r="S151" s="15"/>
      <c r="T151" s="15"/>
      <c r="U151" s="15"/>
      <c r="V151" s="15"/>
      <c r="W151" s="15" t="s">
        <v>114</v>
      </c>
      <c r="X151" s="15"/>
      <c r="Y151" s="15"/>
      <c r="Z151" s="15"/>
      <c r="AA151" s="15"/>
      <c r="AB151" s="15" t="s">
        <v>114</v>
      </c>
      <c r="AC151" s="15"/>
      <c r="AD151" s="15"/>
      <c r="AE151" s="15"/>
      <c r="AF151" s="15"/>
      <c r="AG151" s="15"/>
      <c r="AH151" s="15"/>
      <c r="AI151" s="15" t="s">
        <v>114</v>
      </c>
      <c r="AJ151" s="15"/>
      <c r="AK151" s="15"/>
      <c r="AL151" s="15"/>
      <c r="AM151" s="15">
        <v>0</v>
      </c>
      <c r="AN151" s="15"/>
      <c r="AO151" s="15"/>
      <c r="AP151" s="15"/>
      <c r="AQ151" s="15"/>
    </row>
    <row r="152" spans="2:43" ht="78.75" customHeight="1" x14ac:dyDescent="0.25">
      <c r="B152" s="14" t="s">
        <v>202</v>
      </c>
      <c r="C152" s="14"/>
      <c r="D152" s="15">
        <v>4680</v>
      </c>
      <c r="E152" s="15"/>
      <c r="F152" s="15"/>
      <c r="G152" s="15">
        <v>7600</v>
      </c>
      <c r="H152" s="15"/>
      <c r="I152" s="15"/>
      <c r="J152" s="15"/>
      <c r="K152" s="15">
        <v>2874.9</v>
      </c>
      <c r="L152" s="15"/>
      <c r="M152" s="15"/>
      <c r="N152" s="15"/>
      <c r="O152" s="15"/>
      <c r="P152" s="15"/>
      <c r="Q152" s="15">
        <v>0</v>
      </c>
      <c r="R152" s="15"/>
      <c r="S152" s="15"/>
      <c r="T152" s="15"/>
      <c r="U152" s="15"/>
      <c r="V152" s="15"/>
      <c r="W152" s="15">
        <v>0</v>
      </c>
      <c r="X152" s="15"/>
      <c r="Y152" s="15"/>
      <c r="Z152" s="15"/>
      <c r="AA152" s="15"/>
      <c r="AB152" s="15">
        <v>0</v>
      </c>
      <c r="AC152" s="15"/>
      <c r="AD152" s="15"/>
      <c r="AE152" s="15"/>
      <c r="AF152" s="15"/>
      <c r="AG152" s="15"/>
      <c r="AH152" s="15"/>
      <c r="AI152" s="15">
        <v>0</v>
      </c>
      <c r="AJ152" s="15"/>
      <c r="AK152" s="15"/>
      <c r="AL152" s="15"/>
      <c r="AM152" s="15">
        <f>D152+G152+K152+Q152+W152+AB152+AI152</f>
        <v>15154.9</v>
      </c>
      <c r="AN152" s="15"/>
      <c r="AO152" s="15"/>
      <c r="AP152" s="15"/>
      <c r="AQ152" s="15"/>
    </row>
    <row r="153" spans="2:43" ht="31.5" customHeight="1" x14ac:dyDescent="0.25">
      <c r="B153" s="14" t="s">
        <v>187</v>
      </c>
      <c r="C153" s="14"/>
      <c r="D153" s="15">
        <v>4680</v>
      </c>
      <c r="E153" s="15"/>
      <c r="F153" s="15"/>
      <c r="G153" s="15">
        <v>7600</v>
      </c>
      <c r="H153" s="15"/>
      <c r="I153" s="15"/>
      <c r="J153" s="15"/>
      <c r="K153" s="15">
        <v>2874.9</v>
      </c>
      <c r="L153" s="15"/>
      <c r="M153" s="15"/>
      <c r="N153" s="15"/>
      <c r="O153" s="15"/>
      <c r="P153" s="15"/>
      <c r="Q153" s="15">
        <v>0</v>
      </c>
      <c r="R153" s="15"/>
      <c r="S153" s="15"/>
      <c r="T153" s="15"/>
      <c r="U153" s="15"/>
      <c r="V153" s="15"/>
      <c r="W153" s="15">
        <v>0</v>
      </c>
      <c r="X153" s="15"/>
      <c r="Y153" s="15"/>
      <c r="Z153" s="15"/>
      <c r="AA153" s="15"/>
      <c r="AB153" s="15">
        <v>0</v>
      </c>
      <c r="AC153" s="15"/>
      <c r="AD153" s="15"/>
      <c r="AE153" s="15"/>
      <c r="AF153" s="15"/>
      <c r="AG153" s="15"/>
      <c r="AH153" s="15"/>
      <c r="AI153" s="15">
        <v>0</v>
      </c>
      <c r="AJ153" s="15"/>
      <c r="AK153" s="15"/>
      <c r="AL153" s="15"/>
      <c r="AM153" s="15">
        <f>D153+G153+K153+Q153+W153+AB153+AI153</f>
        <v>15154.9</v>
      </c>
      <c r="AN153" s="15"/>
      <c r="AO153" s="15"/>
      <c r="AP153" s="15"/>
      <c r="AQ153" s="15"/>
    </row>
    <row r="154" spans="2:43" ht="31.5" customHeight="1" x14ac:dyDescent="0.25">
      <c r="B154" s="16" t="s">
        <v>188</v>
      </c>
      <c r="C154" s="16"/>
      <c r="D154" s="15">
        <v>0</v>
      </c>
      <c r="E154" s="15"/>
      <c r="F154" s="15"/>
      <c r="G154" s="15">
        <v>0</v>
      </c>
      <c r="H154" s="15"/>
      <c r="I154" s="15"/>
      <c r="J154" s="15"/>
      <c r="K154" s="15">
        <v>0</v>
      </c>
      <c r="L154" s="15"/>
      <c r="M154" s="15"/>
      <c r="N154" s="15"/>
      <c r="O154" s="15"/>
      <c r="P154" s="15"/>
      <c r="Q154" s="15" t="s">
        <v>114</v>
      </c>
      <c r="R154" s="15"/>
      <c r="S154" s="15"/>
      <c r="T154" s="15"/>
      <c r="U154" s="15"/>
      <c r="V154" s="15"/>
      <c r="W154" s="15" t="s">
        <v>114</v>
      </c>
      <c r="X154" s="15"/>
      <c r="Y154" s="15"/>
      <c r="Z154" s="15"/>
      <c r="AA154" s="15"/>
      <c r="AB154" s="15" t="s">
        <v>114</v>
      </c>
      <c r="AC154" s="15"/>
      <c r="AD154" s="15"/>
      <c r="AE154" s="15"/>
      <c r="AF154" s="15"/>
      <c r="AG154" s="15"/>
      <c r="AH154" s="15"/>
      <c r="AI154" s="15" t="s">
        <v>114</v>
      </c>
      <c r="AJ154" s="15"/>
      <c r="AK154" s="15"/>
      <c r="AL154" s="15"/>
      <c r="AM154" s="15">
        <v>0</v>
      </c>
      <c r="AN154" s="15"/>
      <c r="AO154" s="15"/>
      <c r="AP154" s="15"/>
      <c r="AQ154" s="15"/>
    </row>
    <row r="155" spans="2:43" ht="47.25" customHeight="1" x14ac:dyDescent="0.25">
      <c r="B155" s="16" t="s">
        <v>189</v>
      </c>
      <c r="C155" s="16"/>
      <c r="D155" s="15">
        <v>0</v>
      </c>
      <c r="E155" s="15"/>
      <c r="F155" s="15"/>
      <c r="G155" s="15">
        <v>0</v>
      </c>
      <c r="H155" s="15"/>
      <c r="I155" s="15"/>
      <c r="J155" s="15"/>
      <c r="K155" s="15">
        <v>0</v>
      </c>
      <c r="L155" s="15"/>
      <c r="M155" s="15"/>
      <c r="N155" s="15"/>
      <c r="O155" s="15"/>
      <c r="P155" s="15"/>
      <c r="Q155" s="15" t="s">
        <v>114</v>
      </c>
      <c r="R155" s="15"/>
      <c r="S155" s="15"/>
      <c r="T155" s="15"/>
      <c r="U155" s="15"/>
      <c r="V155" s="15"/>
      <c r="W155" s="15" t="s">
        <v>114</v>
      </c>
      <c r="X155" s="15"/>
      <c r="Y155" s="15"/>
      <c r="Z155" s="15"/>
      <c r="AA155" s="15"/>
      <c r="AB155" s="15" t="s">
        <v>114</v>
      </c>
      <c r="AC155" s="15"/>
      <c r="AD155" s="15"/>
      <c r="AE155" s="15"/>
      <c r="AF155" s="15"/>
      <c r="AG155" s="15"/>
      <c r="AH155" s="15"/>
      <c r="AI155" s="15" t="s">
        <v>114</v>
      </c>
      <c r="AJ155" s="15"/>
      <c r="AK155" s="15"/>
      <c r="AL155" s="15"/>
      <c r="AM155" s="15">
        <v>0</v>
      </c>
      <c r="AN155" s="15"/>
      <c r="AO155" s="15"/>
      <c r="AP155" s="15"/>
      <c r="AQ155" s="15"/>
    </row>
    <row r="156" spans="2:43" ht="31.5" customHeight="1" x14ac:dyDescent="0.25">
      <c r="B156" s="16" t="s">
        <v>190</v>
      </c>
      <c r="C156" s="16"/>
      <c r="D156" s="15">
        <v>0</v>
      </c>
      <c r="E156" s="15"/>
      <c r="F156" s="15"/>
      <c r="G156" s="15">
        <v>0</v>
      </c>
      <c r="H156" s="15"/>
      <c r="I156" s="15"/>
      <c r="J156" s="15"/>
      <c r="K156" s="15">
        <v>0</v>
      </c>
      <c r="L156" s="15"/>
      <c r="M156" s="15"/>
      <c r="N156" s="15"/>
      <c r="O156" s="15"/>
      <c r="P156" s="15"/>
      <c r="Q156" s="15" t="s">
        <v>114</v>
      </c>
      <c r="R156" s="15"/>
      <c r="S156" s="15"/>
      <c r="T156" s="15"/>
      <c r="U156" s="15"/>
      <c r="V156" s="15"/>
      <c r="W156" s="15" t="s">
        <v>114</v>
      </c>
      <c r="X156" s="15"/>
      <c r="Y156" s="15"/>
      <c r="Z156" s="15"/>
      <c r="AA156" s="15"/>
      <c r="AB156" s="15" t="s">
        <v>114</v>
      </c>
      <c r="AC156" s="15"/>
      <c r="AD156" s="15"/>
      <c r="AE156" s="15"/>
      <c r="AF156" s="15"/>
      <c r="AG156" s="15"/>
      <c r="AH156" s="15"/>
      <c r="AI156" s="15" t="s">
        <v>114</v>
      </c>
      <c r="AJ156" s="15"/>
      <c r="AK156" s="15"/>
      <c r="AL156" s="15"/>
      <c r="AM156" s="15">
        <v>0</v>
      </c>
      <c r="AN156" s="15"/>
      <c r="AO156" s="15"/>
      <c r="AP156" s="15"/>
      <c r="AQ156" s="15"/>
    </row>
    <row r="157" spans="2:43" ht="63" customHeight="1" x14ac:dyDescent="0.25">
      <c r="B157" s="16" t="s">
        <v>191</v>
      </c>
      <c r="C157" s="16"/>
      <c r="D157" s="15">
        <v>0</v>
      </c>
      <c r="E157" s="15"/>
      <c r="F157" s="15"/>
      <c r="G157" s="15">
        <v>0</v>
      </c>
      <c r="H157" s="15"/>
      <c r="I157" s="15"/>
      <c r="J157" s="15"/>
      <c r="K157" s="15">
        <v>0</v>
      </c>
      <c r="L157" s="15"/>
      <c r="M157" s="15"/>
      <c r="N157" s="15"/>
      <c r="O157" s="15"/>
      <c r="P157" s="15"/>
      <c r="Q157" s="15" t="s">
        <v>114</v>
      </c>
      <c r="R157" s="15"/>
      <c r="S157" s="15"/>
      <c r="T157" s="15"/>
      <c r="U157" s="15"/>
      <c r="V157" s="15"/>
      <c r="W157" s="15" t="s">
        <v>114</v>
      </c>
      <c r="X157" s="15"/>
      <c r="Y157" s="15"/>
      <c r="Z157" s="15"/>
      <c r="AA157" s="15"/>
      <c r="AB157" s="15" t="s">
        <v>114</v>
      </c>
      <c r="AC157" s="15"/>
      <c r="AD157" s="15"/>
      <c r="AE157" s="15"/>
      <c r="AF157" s="15"/>
      <c r="AG157" s="15"/>
      <c r="AH157" s="15"/>
      <c r="AI157" s="15" t="s">
        <v>114</v>
      </c>
      <c r="AJ157" s="15"/>
      <c r="AK157" s="15"/>
      <c r="AL157" s="15"/>
      <c r="AM157" s="15">
        <v>0</v>
      </c>
      <c r="AN157" s="15"/>
      <c r="AO157" s="15"/>
      <c r="AP157" s="15"/>
      <c r="AQ157" s="15"/>
    </row>
    <row r="158" spans="2:43" ht="78.75" customHeight="1" x14ac:dyDescent="0.25">
      <c r="B158" s="16" t="s">
        <v>192</v>
      </c>
      <c r="C158" s="16"/>
      <c r="D158" s="15">
        <v>0</v>
      </c>
      <c r="E158" s="15"/>
      <c r="F158" s="15"/>
      <c r="G158" s="15">
        <v>0</v>
      </c>
      <c r="H158" s="15"/>
      <c r="I158" s="15"/>
      <c r="J158" s="15"/>
      <c r="K158" s="15">
        <v>0</v>
      </c>
      <c r="L158" s="15"/>
      <c r="M158" s="15"/>
      <c r="N158" s="15"/>
      <c r="O158" s="15"/>
      <c r="P158" s="15"/>
      <c r="Q158" s="15" t="s">
        <v>114</v>
      </c>
      <c r="R158" s="15"/>
      <c r="S158" s="15"/>
      <c r="T158" s="15"/>
      <c r="U158" s="15"/>
      <c r="V158" s="15"/>
      <c r="W158" s="15" t="s">
        <v>114</v>
      </c>
      <c r="X158" s="15"/>
      <c r="Y158" s="15"/>
      <c r="Z158" s="15"/>
      <c r="AA158" s="15"/>
      <c r="AB158" s="15" t="s">
        <v>114</v>
      </c>
      <c r="AC158" s="15"/>
      <c r="AD158" s="15"/>
      <c r="AE158" s="15"/>
      <c r="AF158" s="15"/>
      <c r="AG158" s="15"/>
      <c r="AH158" s="15"/>
      <c r="AI158" s="15" t="s">
        <v>114</v>
      </c>
      <c r="AJ158" s="15"/>
      <c r="AK158" s="15"/>
      <c r="AL158" s="15"/>
      <c r="AM158" s="15">
        <v>0</v>
      </c>
      <c r="AN158" s="15"/>
      <c r="AO158" s="15"/>
      <c r="AP158" s="15"/>
      <c r="AQ158" s="15"/>
    </row>
    <row r="159" spans="2:43" ht="31.5" customHeight="1" x14ac:dyDescent="0.25">
      <c r="B159" s="16" t="s">
        <v>193</v>
      </c>
      <c r="C159" s="16"/>
      <c r="D159" s="15">
        <v>0</v>
      </c>
      <c r="E159" s="15"/>
      <c r="F159" s="15"/>
      <c r="G159" s="15">
        <v>0</v>
      </c>
      <c r="H159" s="15"/>
      <c r="I159" s="15"/>
      <c r="J159" s="15"/>
      <c r="K159" s="15">
        <v>0</v>
      </c>
      <c r="L159" s="15"/>
      <c r="M159" s="15"/>
      <c r="N159" s="15"/>
      <c r="O159" s="15"/>
      <c r="P159" s="15"/>
      <c r="Q159" s="15" t="s">
        <v>114</v>
      </c>
      <c r="R159" s="15"/>
      <c r="S159" s="15"/>
      <c r="T159" s="15"/>
      <c r="U159" s="15"/>
      <c r="V159" s="15"/>
      <c r="W159" s="15" t="s">
        <v>114</v>
      </c>
      <c r="X159" s="15"/>
      <c r="Y159" s="15"/>
      <c r="Z159" s="15"/>
      <c r="AA159" s="15"/>
      <c r="AB159" s="15" t="s">
        <v>114</v>
      </c>
      <c r="AC159" s="15"/>
      <c r="AD159" s="15"/>
      <c r="AE159" s="15"/>
      <c r="AF159" s="15"/>
      <c r="AG159" s="15"/>
      <c r="AH159" s="15"/>
      <c r="AI159" s="15" t="s">
        <v>114</v>
      </c>
      <c r="AJ159" s="15"/>
      <c r="AK159" s="15"/>
      <c r="AL159" s="15"/>
      <c r="AM159" s="15">
        <v>0</v>
      </c>
      <c r="AN159" s="15"/>
      <c r="AO159" s="15"/>
      <c r="AP159" s="15"/>
      <c r="AQ159" s="15"/>
    </row>
    <row r="160" spans="2:43" ht="15.75" customHeight="1" x14ac:dyDescent="0.25">
      <c r="B160" s="16" t="s">
        <v>194</v>
      </c>
      <c r="C160" s="16"/>
      <c r="D160" s="15">
        <v>0</v>
      </c>
      <c r="E160" s="15"/>
      <c r="F160" s="15"/>
      <c r="G160" s="15">
        <v>0</v>
      </c>
      <c r="H160" s="15"/>
      <c r="I160" s="15"/>
      <c r="J160" s="15"/>
      <c r="K160" s="15">
        <v>0</v>
      </c>
      <c r="L160" s="15"/>
      <c r="M160" s="15"/>
      <c r="N160" s="15"/>
      <c r="O160" s="15"/>
      <c r="P160" s="15"/>
      <c r="Q160" s="15" t="s">
        <v>114</v>
      </c>
      <c r="R160" s="15"/>
      <c r="S160" s="15"/>
      <c r="T160" s="15"/>
      <c r="U160" s="15"/>
      <c r="V160" s="15"/>
      <c r="W160" s="15" t="s">
        <v>114</v>
      </c>
      <c r="X160" s="15"/>
      <c r="Y160" s="15"/>
      <c r="Z160" s="15"/>
      <c r="AA160" s="15"/>
      <c r="AB160" s="15" t="s">
        <v>114</v>
      </c>
      <c r="AC160" s="15"/>
      <c r="AD160" s="15"/>
      <c r="AE160" s="15"/>
      <c r="AF160" s="15"/>
      <c r="AG160" s="15"/>
      <c r="AH160" s="15"/>
      <c r="AI160" s="15" t="s">
        <v>114</v>
      </c>
      <c r="AJ160" s="15"/>
      <c r="AK160" s="15"/>
      <c r="AL160" s="15"/>
      <c r="AM160" s="15">
        <v>0</v>
      </c>
      <c r="AN160" s="15"/>
      <c r="AO160" s="15"/>
      <c r="AP160" s="15"/>
      <c r="AQ160" s="15"/>
    </row>
    <row r="161" spans="2:43" ht="15.75" customHeight="1" x14ac:dyDescent="0.25">
      <c r="B161" s="16" t="s">
        <v>195</v>
      </c>
      <c r="C161" s="16"/>
      <c r="D161" s="15">
        <v>0</v>
      </c>
      <c r="E161" s="15"/>
      <c r="F161" s="15"/>
      <c r="G161" s="15">
        <v>0</v>
      </c>
      <c r="H161" s="15"/>
      <c r="I161" s="15"/>
      <c r="J161" s="15"/>
      <c r="K161" s="15">
        <v>0</v>
      </c>
      <c r="L161" s="15"/>
      <c r="M161" s="15"/>
      <c r="N161" s="15"/>
      <c r="O161" s="15"/>
      <c r="P161" s="15"/>
      <c r="Q161" s="15" t="s">
        <v>114</v>
      </c>
      <c r="R161" s="15"/>
      <c r="S161" s="15"/>
      <c r="T161" s="15"/>
      <c r="U161" s="15"/>
      <c r="V161" s="15"/>
      <c r="W161" s="15" t="s">
        <v>114</v>
      </c>
      <c r="X161" s="15"/>
      <c r="Y161" s="15"/>
      <c r="Z161" s="15"/>
      <c r="AA161" s="15"/>
      <c r="AB161" s="15" t="s">
        <v>114</v>
      </c>
      <c r="AC161" s="15"/>
      <c r="AD161" s="15"/>
      <c r="AE161" s="15"/>
      <c r="AF161" s="15"/>
      <c r="AG161" s="15"/>
      <c r="AH161" s="15"/>
      <c r="AI161" s="15" t="s">
        <v>114</v>
      </c>
      <c r="AJ161" s="15"/>
      <c r="AK161" s="15"/>
      <c r="AL161" s="15"/>
      <c r="AM161" s="15">
        <v>0</v>
      </c>
      <c r="AN161" s="15"/>
      <c r="AO161" s="15"/>
      <c r="AP161" s="15"/>
      <c r="AQ161" s="15"/>
    </row>
    <row r="162" spans="2:43" ht="78.75" customHeight="1" x14ac:dyDescent="0.25">
      <c r="B162" s="14" t="s">
        <v>203</v>
      </c>
      <c r="C162" s="14"/>
      <c r="D162" s="15">
        <v>83612.039999999994</v>
      </c>
      <c r="E162" s="15"/>
      <c r="F162" s="15"/>
      <c r="G162" s="15">
        <v>139490.9</v>
      </c>
      <c r="H162" s="15"/>
      <c r="I162" s="15"/>
      <c r="J162" s="15"/>
      <c r="K162" s="15">
        <v>115533.19</v>
      </c>
      <c r="L162" s="15"/>
      <c r="M162" s="15"/>
      <c r="N162" s="15"/>
      <c r="O162" s="15"/>
      <c r="P162" s="15"/>
      <c r="Q162" s="15">
        <v>89231.6</v>
      </c>
      <c r="R162" s="15"/>
      <c r="S162" s="15"/>
      <c r="T162" s="15"/>
      <c r="U162" s="15"/>
      <c r="V162" s="15"/>
      <c r="W162" s="15">
        <v>89231.6</v>
      </c>
      <c r="X162" s="15"/>
      <c r="Y162" s="15"/>
      <c r="Z162" s="15"/>
      <c r="AA162" s="15"/>
      <c r="AB162" s="15">
        <v>89231.6</v>
      </c>
      <c r="AC162" s="15"/>
      <c r="AD162" s="15"/>
      <c r="AE162" s="15"/>
      <c r="AF162" s="15"/>
      <c r="AG162" s="15"/>
      <c r="AH162" s="15"/>
      <c r="AI162" s="15">
        <v>89231.6</v>
      </c>
      <c r="AJ162" s="15"/>
      <c r="AK162" s="15"/>
      <c r="AL162" s="15"/>
      <c r="AM162" s="15">
        <f>D162+G162+K162+Q162+W162+AB162+AI162</f>
        <v>695562.52999999991</v>
      </c>
      <c r="AN162" s="15"/>
      <c r="AO162" s="15"/>
      <c r="AP162" s="15"/>
      <c r="AQ162" s="15"/>
    </row>
    <row r="163" spans="2:43" ht="31.5" customHeight="1" x14ac:dyDescent="0.25">
      <c r="B163" s="16" t="s">
        <v>187</v>
      </c>
      <c r="C163" s="16"/>
      <c r="D163" s="15">
        <v>82674.83</v>
      </c>
      <c r="E163" s="15"/>
      <c r="F163" s="15"/>
      <c r="G163" s="15">
        <v>139490.9</v>
      </c>
      <c r="H163" s="15"/>
      <c r="I163" s="15"/>
      <c r="J163" s="15"/>
      <c r="K163" s="15">
        <v>115533.19</v>
      </c>
      <c r="L163" s="15"/>
      <c r="M163" s="15"/>
      <c r="N163" s="15"/>
      <c r="O163" s="15"/>
      <c r="P163" s="15"/>
      <c r="Q163" s="15">
        <v>89231.6</v>
      </c>
      <c r="R163" s="15"/>
      <c r="S163" s="15"/>
      <c r="T163" s="15"/>
      <c r="U163" s="15"/>
      <c r="V163" s="15"/>
      <c r="W163" s="15">
        <v>89231.6</v>
      </c>
      <c r="X163" s="15"/>
      <c r="Y163" s="15"/>
      <c r="Z163" s="15"/>
      <c r="AA163" s="15"/>
      <c r="AB163" s="15">
        <v>89231.6</v>
      </c>
      <c r="AC163" s="15"/>
      <c r="AD163" s="15"/>
      <c r="AE163" s="15"/>
      <c r="AF163" s="15"/>
      <c r="AG163" s="15"/>
      <c r="AH163" s="15"/>
      <c r="AI163" s="15">
        <v>89231.6</v>
      </c>
      <c r="AJ163" s="15"/>
      <c r="AK163" s="15"/>
      <c r="AL163" s="15"/>
      <c r="AM163" s="15">
        <f>D163+G163+K163+Q163+W163+AB163+AI163</f>
        <v>694625.32</v>
      </c>
      <c r="AN163" s="15"/>
      <c r="AO163" s="15"/>
      <c r="AP163" s="15"/>
      <c r="AQ163" s="15"/>
    </row>
    <row r="164" spans="2:43" ht="31.5" customHeight="1" x14ac:dyDescent="0.25">
      <c r="B164" s="16" t="s">
        <v>188</v>
      </c>
      <c r="C164" s="16"/>
      <c r="D164" s="15">
        <v>0</v>
      </c>
      <c r="E164" s="15"/>
      <c r="F164" s="15"/>
      <c r="G164" s="15">
        <v>0</v>
      </c>
      <c r="H164" s="15"/>
      <c r="I164" s="15"/>
      <c r="J164" s="15"/>
      <c r="K164" s="15">
        <v>0</v>
      </c>
      <c r="L164" s="15"/>
      <c r="M164" s="15"/>
      <c r="N164" s="15"/>
      <c r="O164" s="15"/>
      <c r="P164" s="15"/>
      <c r="Q164" s="15">
        <v>0</v>
      </c>
      <c r="R164" s="15"/>
      <c r="S164" s="15"/>
      <c r="T164" s="15"/>
      <c r="U164" s="15"/>
      <c r="V164" s="15"/>
      <c r="W164" s="15">
        <v>0</v>
      </c>
      <c r="X164" s="15"/>
      <c r="Y164" s="15"/>
      <c r="Z164" s="15"/>
      <c r="AA164" s="15"/>
      <c r="AB164" s="15">
        <v>0</v>
      </c>
      <c r="AC164" s="15"/>
      <c r="AD164" s="15"/>
      <c r="AE164" s="15"/>
      <c r="AF164" s="15"/>
      <c r="AG164" s="15"/>
      <c r="AH164" s="15"/>
      <c r="AI164" s="15">
        <v>0</v>
      </c>
      <c r="AJ164" s="15"/>
      <c r="AK164" s="15"/>
      <c r="AL164" s="15"/>
      <c r="AM164" s="15">
        <v>0</v>
      </c>
      <c r="AN164" s="15"/>
      <c r="AO164" s="15"/>
      <c r="AP164" s="15"/>
      <c r="AQ164" s="15"/>
    </row>
    <row r="165" spans="2:43" ht="47.25" customHeight="1" x14ac:dyDescent="0.25">
      <c r="B165" s="16" t="s">
        <v>189</v>
      </c>
      <c r="C165" s="16"/>
      <c r="D165" s="15">
        <v>0</v>
      </c>
      <c r="E165" s="15"/>
      <c r="F165" s="15"/>
      <c r="G165" s="15">
        <v>0</v>
      </c>
      <c r="H165" s="15"/>
      <c r="I165" s="15"/>
      <c r="J165" s="15"/>
      <c r="K165" s="15">
        <v>0</v>
      </c>
      <c r="L165" s="15"/>
      <c r="M165" s="15"/>
      <c r="N165" s="15"/>
      <c r="O165" s="15"/>
      <c r="P165" s="15"/>
      <c r="Q165" s="15">
        <v>0</v>
      </c>
      <c r="R165" s="15"/>
      <c r="S165" s="15"/>
      <c r="T165" s="15"/>
      <c r="U165" s="15"/>
      <c r="V165" s="15"/>
      <c r="W165" s="15">
        <v>0</v>
      </c>
      <c r="X165" s="15"/>
      <c r="Y165" s="15"/>
      <c r="Z165" s="15"/>
      <c r="AA165" s="15"/>
      <c r="AB165" s="15">
        <v>0</v>
      </c>
      <c r="AC165" s="15"/>
      <c r="AD165" s="15"/>
      <c r="AE165" s="15"/>
      <c r="AF165" s="15"/>
      <c r="AG165" s="15"/>
      <c r="AH165" s="15"/>
      <c r="AI165" s="15">
        <v>0</v>
      </c>
      <c r="AJ165" s="15"/>
      <c r="AK165" s="15"/>
      <c r="AL165" s="15"/>
      <c r="AM165" s="15">
        <v>0</v>
      </c>
      <c r="AN165" s="15"/>
      <c r="AO165" s="15"/>
      <c r="AP165" s="15"/>
      <c r="AQ165" s="15"/>
    </row>
    <row r="166" spans="2:43" ht="31.5" customHeight="1" x14ac:dyDescent="0.25">
      <c r="B166" s="16" t="s">
        <v>190</v>
      </c>
      <c r="C166" s="16"/>
      <c r="D166" s="15">
        <v>10515.8</v>
      </c>
      <c r="E166" s="15"/>
      <c r="F166" s="15"/>
      <c r="G166" s="15">
        <v>0</v>
      </c>
      <c r="H166" s="15"/>
      <c r="I166" s="15"/>
      <c r="J166" s="15"/>
      <c r="K166" s="15">
        <v>0</v>
      </c>
      <c r="L166" s="15"/>
      <c r="M166" s="15"/>
      <c r="N166" s="15"/>
      <c r="O166" s="15"/>
      <c r="P166" s="15"/>
      <c r="Q166" s="15">
        <v>0</v>
      </c>
      <c r="R166" s="15"/>
      <c r="S166" s="15"/>
      <c r="T166" s="15"/>
      <c r="U166" s="15"/>
      <c r="V166" s="15"/>
      <c r="W166" s="15">
        <v>0</v>
      </c>
      <c r="X166" s="15"/>
      <c r="Y166" s="15"/>
      <c r="Z166" s="15"/>
      <c r="AA166" s="15"/>
      <c r="AB166" s="15">
        <v>0</v>
      </c>
      <c r="AC166" s="15"/>
      <c r="AD166" s="15"/>
      <c r="AE166" s="15"/>
      <c r="AF166" s="15"/>
      <c r="AG166" s="15"/>
      <c r="AH166" s="15"/>
      <c r="AI166" s="15">
        <v>0</v>
      </c>
      <c r="AJ166" s="15"/>
      <c r="AK166" s="15"/>
      <c r="AL166" s="15"/>
      <c r="AM166" s="15">
        <v>10515.8</v>
      </c>
      <c r="AN166" s="15"/>
      <c r="AO166" s="15"/>
      <c r="AP166" s="15"/>
      <c r="AQ166" s="15"/>
    </row>
    <row r="167" spans="2:43" ht="63" customHeight="1" x14ac:dyDescent="0.25">
      <c r="B167" s="16" t="s">
        <v>191</v>
      </c>
      <c r="C167" s="16"/>
      <c r="D167" s="15">
        <v>0</v>
      </c>
      <c r="E167" s="15"/>
      <c r="F167" s="15"/>
      <c r="G167" s="15">
        <v>0</v>
      </c>
      <c r="H167" s="15"/>
      <c r="I167" s="15"/>
      <c r="J167" s="15"/>
      <c r="K167" s="15">
        <v>0</v>
      </c>
      <c r="L167" s="15"/>
      <c r="M167" s="15"/>
      <c r="N167" s="15"/>
      <c r="O167" s="15"/>
      <c r="P167" s="15"/>
      <c r="Q167" s="15">
        <v>0</v>
      </c>
      <c r="R167" s="15"/>
      <c r="S167" s="15"/>
      <c r="T167" s="15"/>
      <c r="U167" s="15"/>
      <c r="V167" s="15"/>
      <c r="W167" s="15">
        <v>0</v>
      </c>
      <c r="X167" s="15"/>
      <c r="Y167" s="15"/>
      <c r="Z167" s="15"/>
      <c r="AA167" s="15"/>
      <c r="AB167" s="15">
        <v>0</v>
      </c>
      <c r="AC167" s="15"/>
      <c r="AD167" s="15"/>
      <c r="AE167" s="15"/>
      <c r="AF167" s="15"/>
      <c r="AG167" s="15"/>
      <c r="AH167" s="15"/>
      <c r="AI167" s="15">
        <v>0</v>
      </c>
      <c r="AJ167" s="15"/>
      <c r="AK167" s="15"/>
      <c r="AL167" s="15"/>
      <c r="AM167" s="15">
        <v>0</v>
      </c>
      <c r="AN167" s="15"/>
      <c r="AO167" s="15"/>
      <c r="AP167" s="15"/>
      <c r="AQ167" s="15"/>
    </row>
    <row r="168" spans="2:43" ht="78.75" customHeight="1" x14ac:dyDescent="0.25">
      <c r="B168" s="16" t="s">
        <v>192</v>
      </c>
      <c r="C168" s="16"/>
      <c r="D168" s="15">
        <v>0</v>
      </c>
      <c r="E168" s="15"/>
      <c r="F168" s="15"/>
      <c r="G168" s="15">
        <v>0</v>
      </c>
      <c r="H168" s="15"/>
      <c r="I168" s="15"/>
      <c r="J168" s="15"/>
      <c r="K168" s="15">
        <v>0</v>
      </c>
      <c r="L168" s="15"/>
      <c r="M168" s="15"/>
      <c r="N168" s="15"/>
      <c r="O168" s="15"/>
      <c r="P168" s="15"/>
      <c r="Q168" s="15">
        <v>0</v>
      </c>
      <c r="R168" s="15"/>
      <c r="S168" s="15"/>
      <c r="T168" s="15"/>
      <c r="U168" s="15"/>
      <c r="V168" s="15"/>
      <c r="W168" s="15">
        <v>0</v>
      </c>
      <c r="X168" s="15"/>
      <c r="Y168" s="15"/>
      <c r="Z168" s="15"/>
      <c r="AA168" s="15"/>
      <c r="AB168" s="15">
        <v>0</v>
      </c>
      <c r="AC168" s="15"/>
      <c r="AD168" s="15"/>
      <c r="AE168" s="15"/>
      <c r="AF168" s="15"/>
      <c r="AG168" s="15"/>
      <c r="AH168" s="15"/>
      <c r="AI168" s="15">
        <v>0</v>
      </c>
      <c r="AJ168" s="15"/>
      <c r="AK168" s="15"/>
      <c r="AL168" s="15"/>
      <c r="AM168" s="15">
        <v>0</v>
      </c>
      <c r="AN168" s="15"/>
      <c r="AO168" s="15"/>
      <c r="AP168" s="15"/>
      <c r="AQ168" s="15"/>
    </row>
    <row r="169" spans="2:43" ht="31.5" customHeight="1" x14ac:dyDescent="0.25">
      <c r="B169" s="16" t="s">
        <v>193</v>
      </c>
      <c r="C169" s="16"/>
      <c r="D169" s="15">
        <v>11453.01</v>
      </c>
      <c r="E169" s="15"/>
      <c r="F169" s="15"/>
      <c r="G169" s="15">
        <v>0</v>
      </c>
      <c r="H169" s="15"/>
      <c r="I169" s="15"/>
      <c r="J169" s="15"/>
      <c r="K169" s="15">
        <v>0</v>
      </c>
      <c r="L169" s="15"/>
      <c r="M169" s="15"/>
      <c r="N169" s="15"/>
      <c r="O169" s="15"/>
      <c r="P169" s="15"/>
      <c r="Q169" s="15">
        <v>0</v>
      </c>
      <c r="R169" s="15"/>
      <c r="S169" s="15"/>
      <c r="T169" s="15"/>
      <c r="U169" s="15"/>
      <c r="V169" s="15"/>
      <c r="W169" s="15">
        <v>0</v>
      </c>
      <c r="X169" s="15"/>
      <c r="Y169" s="15"/>
      <c r="Z169" s="15"/>
      <c r="AA169" s="15"/>
      <c r="AB169" s="15">
        <v>0</v>
      </c>
      <c r="AC169" s="15"/>
      <c r="AD169" s="15"/>
      <c r="AE169" s="15"/>
      <c r="AF169" s="15"/>
      <c r="AG169" s="15"/>
      <c r="AH169" s="15"/>
      <c r="AI169" s="15">
        <v>0</v>
      </c>
      <c r="AJ169" s="15"/>
      <c r="AK169" s="15"/>
      <c r="AL169" s="15"/>
      <c r="AM169" s="15">
        <v>11453.01</v>
      </c>
      <c r="AN169" s="15"/>
      <c r="AO169" s="15"/>
      <c r="AP169" s="15"/>
      <c r="AQ169" s="15"/>
    </row>
    <row r="170" spans="2:43" ht="15.75" customHeight="1" x14ac:dyDescent="0.25">
      <c r="B170" s="16" t="s">
        <v>194</v>
      </c>
      <c r="C170" s="16"/>
      <c r="D170" s="15">
        <v>0</v>
      </c>
      <c r="E170" s="15"/>
      <c r="F170" s="15"/>
      <c r="G170" s="15">
        <v>0</v>
      </c>
      <c r="H170" s="15"/>
      <c r="I170" s="15"/>
      <c r="J170" s="15"/>
      <c r="K170" s="15">
        <v>0</v>
      </c>
      <c r="L170" s="15"/>
      <c r="M170" s="15"/>
      <c r="N170" s="15"/>
      <c r="O170" s="15"/>
      <c r="P170" s="15"/>
      <c r="Q170" s="15">
        <v>0</v>
      </c>
      <c r="R170" s="15"/>
      <c r="S170" s="15"/>
      <c r="T170" s="15"/>
      <c r="U170" s="15"/>
      <c r="V170" s="15"/>
      <c r="W170" s="15">
        <v>0</v>
      </c>
      <c r="X170" s="15"/>
      <c r="Y170" s="15"/>
      <c r="Z170" s="15"/>
      <c r="AA170" s="15"/>
      <c r="AB170" s="15">
        <v>0</v>
      </c>
      <c r="AC170" s="15"/>
      <c r="AD170" s="15"/>
      <c r="AE170" s="15"/>
      <c r="AF170" s="15"/>
      <c r="AG170" s="15"/>
      <c r="AH170" s="15"/>
      <c r="AI170" s="15">
        <v>0</v>
      </c>
      <c r="AJ170" s="15"/>
      <c r="AK170" s="15"/>
      <c r="AL170" s="15"/>
      <c r="AM170" s="15">
        <v>0</v>
      </c>
      <c r="AN170" s="15"/>
      <c r="AO170" s="15"/>
      <c r="AP170" s="15"/>
      <c r="AQ170" s="15"/>
    </row>
    <row r="171" spans="2:43" ht="15.75" customHeight="1" x14ac:dyDescent="0.25">
      <c r="B171" s="16" t="s">
        <v>195</v>
      </c>
      <c r="C171" s="16"/>
      <c r="D171" s="15">
        <v>0</v>
      </c>
      <c r="E171" s="15"/>
      <c r="F171" s="15"/>
      <c r="G171" s="15">
        <v>0</v>
      </c>
      <c r="H171" s="15"/>
      <c r="I171" s="15"/>
      <c r="J171" s="15"/>
      <c r="K171" s="15">
        <v>0</v>
      </c>
      <c r="L171" s="15"/>
      <c r="M171" s="15"/>
      <c r="N171" s="15"/>
      <c r="O171" s="15"/>
      <c r="P171" s="15"/>
      <c r="Q171" s="15">
        <v>0</v>
      </c>
      <c r="R171" s="15"/>
      <c r="S171" s="15"/>
      <c r="T171" s="15"/>
      <c r="U171" s="15"/>
      <c r="V171" s="15"/>
      <c r="W171" s="15">
        <v>0</v>
      </c>
      <c r="X171" s="15"/>
      <c r="Y171" s="15"/>
      <c r="Z171" s="15"/>
      <c r="AA171" s="15"/>
      <c r="AB171" s="15">
        <v>0</v>
      </c>
      <c r="AC171" s="15"/>
      <c r="AD171" s="15"/>
      <c r="AE171" s="15"/>
      <c r="AF171" s="15"/>
      <c r="AG171" s="15"/>
      <c r="AH171" s="15"/>
      <c r="AI171" s="15">
        <v>0</v>
      </c>
      <c r="AJ171" s="15"/>
      <c r="AK171" s="15"/>
      <c r="AL171" s="15"/>
      <c r="AM171" s="15">
        <v>0</v>
      </c>
      <c r="AN171" s="15"/>
      <c r="AO171" s="15"/>
      <c r="AP171" s="15"/>
      <c r="AQ171" s="15"/>
    </row>
    <row r="172" spans="2:43" ht="78.75" customHeight="1" x14ac:dyDescent="0.25">
      <c r="B172" s="14" t="s">
        <v>204</v>
      </c>
      <c r="C172" s="14"/>
      <c r="D172" s="15">
        <v>15822.54</v>
      </c>
      <c r="E172" s="15"/>
      <c r="F172" s="15"/>
      <c r="G172" s="15">
        <v>32430.48</v>
      </c>
      <c r="H172" s="15"/>
      <c r="I172" s="15"/>
      <c r="J172" s="15"/>
      <c r="K172" s="15">
        <v>108744.32000000001</v>
      </c>
      <c r="L172" s="15"/>
      <c r="M172" s="15"/>
      <c r="N172" s="15"/>
      <c r="O172" s="15"/>
      <c r="P172" s="15"/>
      <c r="Q172" s="15">
        <v>22206.799999999999</v>
      </c>
      <c r="R172" s="15"/>
      <c r="S172" s="15"/>
      <c r="T172" s="15"/>
      <c r="U172" s="15"/>
      <c r="V172" s="15"/>
      <c r="W172" s="15">
        <v>35002.5</v>
      </c>
      <c r="X172" s="15"/>
      <c r="Y172" s="15"/>
      <c r="Z172" s="15"/>
      <c r="AA172" s="15"/>
      <c r="AB172" s="15">
        <v>35002.5</v>
      </c>
      <c r="AC172" s="15"/>
      <c r="AD172" s="15"/>
      <c r="AE172" s="15"/>
      <c r="AF172" s="15"/>
      <c r="AG172" s="15"/>
      <c r="AH172" s="15"/>
      <c r="AI172" s="15">
        <v>35002.5</v>
      </c>
      <c r="AJ172" s="15"/>
      <c r="AK172" s="15"/>
      <c r="AL172" s="15"/>
      <c r="AM172" s="15">
        <f>D172+G172+K172+Q172+W172+AB172+AI172</f>
        <v>284211.64</v>
      </c>
      <c r="AN172" s="15"/>
      <c r="AO172" s="15"/>
      <c r="AP172" s="15"/>
      <c r="AQ172" s="15"/>
    </row>
    <row r="173" spans="2:43" ht="31.5" customHeight="1" x14ac:dyDescent="0.25">
      <c r="B173" s="16" t="s">
        <v>187</v>
      </c>
      <c r="C173" s="16"/>
      <c r="D173" s="15">
        <v>15822.54</v>
      </c>
      <c r="E173" s="15"/>
      <c r="F173" s="15"/>
      <c r="G173" s="15">
        <v>32430.48</v>
      </c>
      <c r="H173" s="15"/>
      <c r="I173" s="15"/>
      <c r="J173" s="15"/>
      <c r="K173" s="15">
        <v>108744.32000000001</v>
      </c>
      <c r="L173" s="15"/>
      <c r="M173" s="15"/>
      <c r="N173" s="15"/>
      <c r="O173" s="15"/>
      <c r="P173" s="15"/>
      <c r="Q173" s="15">
        <v>22206.799999999999</v>
      </c>
      <c r="R173" s="15"/>
      <c r="S173" s="15"/>
      <c r="T173" s="15"/>
      <c r="U173" s="15"/>
      <c r="V173" s="15"/>
      <c r="W173" s="15">
        <v>35002.5</v>
      </c>
      <c r="X173" s="15"/>
      <c r="Y173" s="15"/>
      <c r="Z173" s="15"/>
      <c r="AA173" s="15"/>
      <c r="AB173" s="15">
        <v>35002.5</v>
      </c>
      <c r="AC173" s="15"/>
      <c r="AD173" s="15"/>
      <c r="AE173" s="15"/>
      <c r="AF173" s="15"/>
      <c r="AG173" s="15"/>
      <c r="AH173" s="15"/>
      <c r="AI173" s="15">
        <v>35002.5</v>
      </c>
      <c r="AJ173" s="15"/>
      <c r="AK173" s="15"/>
      <c r="AL173" s="15"/>
      <c r="AM173" s="15">
        <f>D173+G173+K173+Q173+W173+AB173+AI173</f>
        <v>284211.64</v>
      </c>
      <c r="AN173" s="15"/>
      <c r="AO173" s="15"/>
      <c r="AP173" s="15"/>
      <c r="AQ173" s="15"/>
    </row>
    <row r="174" spans="2:43" ht="31.5" customHeight="1" x14ac:dyDescent="0.25">
      <c r="B174" s="16" t="s">
        <v>188</v>
      </c>
      <c r="C174" s="16"/>
      <c r="D174" s="15">
        <v>0</v>
      </c>
      <c r="E174" s="15"/>
      <c r="F174" s="15"/>
      <c r="G174" s="15">
        <v>0</v>
      </c>
      <c r="H174" s="15"/>
      <c r="I174" s="15"/>
      <c r="J174" s="15"/>
      <c r="K174" s="15">
        <v>0</v>
      </c>
      <c r="L174" s="15"/>
      <c r="M174" s="15"/>
      <c r="N174" s="15"/>
      <c r="O174" s="15"/>
      <c r="P174" s="15"/>
      <c r="Q174" s="15">
        <v>0</v>
      </c>
      <c r="R174" s="15"/>
      <c r="S174" s="15"/>
      <c r="T174" s="15"/>
      <c r="U174" s="15"/>
      <c r="V174" s="15"/>
      <c r="W174" s="15">
        <v>0</v>
      </c>
      <c r="X174" s="15"/>
      <c r="Y174" s="15"/>
      <c r="Z174" s="15"/>
      <c r="AA174" s="15"/>
      <c r="AB174" s="15">
        <v>0</v>
      </c>
      <c r="AC174" s="15"/>
      <c r="AD174" s="15"/>
      <c r="AE174" s="15"/>
      <c r="AF174" s="15"/>
      <c r="AG174" s="15"/>
      <c r="AH174" s="15"/>
      <c r="AI174" s="15">
        <v>0</v>
      </c>
      <c r="AJ174" s="15"/>
      <c r="AK174" s="15"/>
      <c r="AL174" s="15"/>
      <c r="AM174" s="15">
        <v>0</v>
      </c>
      <c r="AN174" s="15"/>
      <c r="AO174" s="15"/>
      <c r="AP174" s="15"/>
      <c r="AQ174" s="15"/>
    </row>
    <row r="175" spans="2:43" ht="47.25" customHeight="1" x14ac:dyDescent="0.25">
      <c r="B175" s="16" t="s">
        <v>189</v>
      </c>
      <c r="C175" s="16"/>
      <c r="D175" s="15">
        <v>0</v>
      </c>
      <c r="E175" s="15"/>
      <c r="F175" s="15"/>
      <c r="G175" s="15">
        <v>0</v>
      </c>
      <c r="H175" s="15"/>
      <c r="I175" s="15"/>
      <c r="J175" s="15"/>
      <c r="K175" s="15">
        <v>0</v>
      </c>
      <c r="L175" s="15"/>
      <c r="M175" s="15"/>
      <c r="N175" s="15"/>
      <c r="O175" s="15"/>
      <c r="P175" s="15"/>
      <c r="Q175" s="15">
        <v>0</v>
      </c>
      <c r="R175" s="15"/>
      <c r="S175" s="15"/>
      <c r="T175" s="15"/>
      <c r="U175" s="15"/>
      <c r="V175" s="15"/>
      <c r="W175" s="15">
        <v>0</v>
      </c>
      <c r="X175" s="15"/>
      <c r="Y175" s="15"/>
      <c r="Z175" s="15"/>
      <c r="AA175" s="15"/>
      <c r="AB175" s="15">
        <v>0</v>
      </c>
      <c r="AC175" s="15"/>
      <c r="AD175" s="15"/>
      <c r="AE175" s="15"/>
      <c r="AF175" s="15"/>
      <c r="AG175" s="15"/>
      <c r="AH175" s="15"/>
      <c r="AI175" s="15">
        <v>0</v>
      </c>
      <c r="AJ175" s="15"/>
      <c r="AK175" s="15"/>
      <c r="AL175" s="15"/>
      <c r="AM175" s="15">
        <v>0</v>
      </c>
      <c r="AN175" s="15"/>
      <c r="AO175" s="15"/>
      <c r="AP175" s="15"/>
      <c r="AQ175" s="15"/>
    </row>
    <row r="176" spans="2:43" ht="31.5" customHeight="1" x14ac:dyDescent="0.25">
      <c r="B176" s="16" t="s">
        <v>190</v>
      </c>
      <c r="C176" s="16"/>
      <c r="D176" s="15">
        <v>0</v>
      </c>
      <c r="E176" s="15"/>
      <c r="F176" s="15"/>
      <c r="G176" s="15">
        <v>0</v>
      </c>
      <c r="H176" s="15"/>
      <c r="I176" s="15"/>
      <c r="J176" s="15"/>
      <c r="K176" s="15">
        <v>0</v>
      </c>
      <c r="L176" s="15"/>
      <c r="M176" s="15"/>
      <c r="N176" s="15"/>
      <c r="O176" s="15"/>
      <c r="P176" s="15"/>
      <c r="Q176" s="15">
        <v>0</v>
      </c>
      <c r="R176" s="15"/>
      <c r="S176" s="15"/>
      <c r="T176" s="15"/>
      <c r="U176" s="15"/>
      <c r="V176" s="15"/>
      <c r="W176" s="15">
        <v>0</v>
      </c>
      <c r="X176" s="15"/>
      <c r="Y176" s="15"/>
      <c r="Z176" s="15"/>
      <c r="AA176" s="15"/>
      <c r="AB176" s="15">
        <v>0</v>
      </c>
      <c r="AC176" s="15"/>
      <c r="AD176" s="15"/>
      <c r="AE176" s="15"/>
      <c r="AF176" s="15"/>
      <c r="AG176" s="15"/>
      <c r="AH176" s="15"/>
      <c r="AI176" s="15">
        <v>0</v>
      </c>
      <c r="AJ176" s="15"/>
      <c r="AK176" s="15"/>
      <c r="AL176" s="15"/>
      <c r="AM176" s="15">
        <v>0</v>
      </c>
      <c r="AN176" s="15"/>
      <c r="AO176" s="15"/>
      <c r="AP176" s="15"/>
      <c r="AQ176" s="15"/>
    </row>
    <row r="177" spans="2:43" ht="63" customHeight="1" x14ac:dyDescent="0.25">
      <c r="B177" s="16" t="s">
        <v>191</v>
      </c>
      <c r="C177" s="16"/>
      <c r="D177" s="15">
        <v>0</v>
      </c>
      <c r="E177" s="15"/>
      <c r="F177" s="15"/>
      <c r="G177" s="15">
        <v>0</v>
      </c>
      <c r="H177" s="15"/>
      <c r="I177" s="15"/>
      <c r="J177" s="15"/>
      <c r="K177" s="15">
        <v>0</v>
      </c>
      <c r="L177" s="15"/>
      <c r="M177" s="15"/>
      <c r="N177" s="15"/>
      <c r="O177" s="15"/>
      <c r="P177" s="15"/>
      <c r="Q177" s="15">
        <v>0</v>
      </c>
      <c r="R177" s="15"/>
      <c r="S177" s="15"/>
      <c r="T177" s="15"/>
      <c r="U177" s="15"/>
      <c r="V177" s="15"/>
      <c r="W177" s="15">
        <v>0</v>
      </c>
      <c r="X177" s="15"/>
      <c r="Y177" s="15"/>
      <c r="Z177" s="15"/>
      <c r="AA177" s="15"/>
      <c r="AB177" s="15">
        <v>0</v>
      </c>
      <c r="AC177" s="15"/>
      <c r="AD177" s="15"/>
      <c r="AE177" s="15"/>
      <c r="AF177" s="15"/>
      <c r="AG177" s="15"/>
      <c r="AH177" s="15"/>
      <c r="AI177" s="15">
        <v>0</v>
      </c>
      <c r="AJ177" s="15"/>
      <c r="AK177" s="15"/>
      <c r="AL177" s="15"/>
      <c r="AM177" s="15">
        <v>0</v>
      </c>
      <c r="AN177" s="15"/>
      <c r="AO177" s="15"/>
      <c r="AP177" s="15"/>
      <c r="AQ177" s="15"/>
    </row>
    <row r="178" spans="2:43" ht="78.75" customHeight="1" x14ac:dyDescent="0.25">
      <c r="B178" s="16" t="s">
        <v>192</v>
      </c>
      <c r="C178" s="16"/>
      <c r="D178" s="15">
        <v>0</v>
      </c>
      <c r="E178" s="15"/>
      <c r="F178" s="15"/>
      <c r="G178" s="15">
        <v>0</v>
      </c>
      <c r="H178" s="15"/>
      <c r="I178" s="15"/>
      <c r="J178" s="15"/>
      <c r="K178" s="15">
        <v>0</v>
      </c>
      <c r="L178" s="15"/>
      <c r="M178" s="15"/>
      <c r="N178" s="15"/>
      <c r="O178" s="15"/>
      <c r="P178" s="15"/>
      <c r="Q178" s="15">
        <v>0</v>
      </c>
      <c r="R178" s="15"/>
      <c r="S178" s="15"/>
      <c r="T178" s="15"/>
      <c r="U178" s="15"/>
      <c r="V178" s="15"/>
      <c r="W178" s="15">
        <v>0</v>
      </c>
      <c r="X178" s="15"/>
      <c r="Y178" s="15"/>
      <c r="Z178" s="15"/>
      <c r="AA178" s="15"/>
      <c r="AB178" s="15">
        <v>0</v>
      </c>
      <c r="AC178" s="15"/>
      <c r="AD178" s="15"/>
      <c r="AE178" s="15"/>
      <c r="AF178" s="15"/>
      <c r="AG178" s="15"/>
      <c r="AH178" s="15"/>
      <c r="AI178" s="15">
        <v>0</v>
      </c>
      <c r="AJ178" s="15"/>
      <c r="AK178" s="15"/>
      <c r="AL178" s="15"/>
      <c r="AM178" s="15">
        <v>0</v>
      </c>
      <c r="AN178" s="15"/>
      <c r="AO178" s="15"/>
      <c r="AP178" s="15"/>
      <c r="AQ178" s="15"/>
    </row>
    <row r="179" spans="2:43" ht="31.5" customHeight="1" x14ac:dyDescent="0.25">
      <c r="B179" s="16" t="s">
        <v>193</v>
      </c>
      <c r="C179" s="16"/>
      <c r="D179" s="15">
        <v>0</v>
      </c>
      <c r="E179" s="15"/>
      <c r="F179" s="15"/>
      <c r="G179" s="15">
        <v>0</v>
      </c>
      <c r="H179" s="15"/>
      <c r="I179" s="15"/>
      <c r="J179" s="15"/>
      <c r="K179" s="15">
        <v>0</v>
      </c>
      <c r="L179" s="15"/>
      <c r="M179" s="15"/>
      <c r="N179" s="15"/>
      <c r="O179" s="15"/>
      <c r="P179" s="15"/>
      <c r="Q179" s="15">
        <v>0</v>
      </c>
      <c r="R179" s="15"/>
      <c r="S179" s="15"/>
      <c r="T179" s="15"/>
      <c r="U179" s="15"/>
      <c r="V179" s="15"/>
      <c r="W179" s="15">
        <v>0</v>
      </c>
      <c r="X179" s="15"/>
      <c r="Y179" s="15"/>
      <c r="Z179" s="15"/>
      <c r="AA179" s="15"/>
      <c r="AB179" s="15">
        <v>0</v>
      </c>
      <c r="AC179" s="15"/>
      <c r="AD179" s="15"/>
      <c r="AE179" s="15"/>
      <c r="AF179" s="15"/>
      <c r="AG179" s="15"/>
      <c r="AH179" s="15"/>
      <c r="AI179" s="15">
        <v>0</v>
      </c>
      <c r="AJ179" s="15"/>
      <c r="AK179" s="15"/>
      <c r="AL179" s="15"/>
      <c r="AM179" s="15">
        <v>0</v>
      </c>
      <c r="AN179" s="15"/>
      <c r="AO179" s="15"/>
      <c r="AP179" s="15"/>
      <c r="AQ179" s="15"/>
    </row>
    <row r="180" spans="2:43" ht="15.75" customHeight="1" x14ac:dyDescent="0.25">
      <c r="B180" s="16" t="s">
        <v>194</v>
      </c>
      <c r="C180" s="16"/>
      <c r="D180" s="15">
        <v>0</v>
      </c>
      <c r="E180" s="15"/>
      <c r="F180" s="15"/>
      <c r="G180" s="15">
        <v>0</v>
      </c>
      <c r="H180" s="15"/>
      <c r="I180" s="15"/>
      <c r="J180" s="15"/>
      <c r="K180" s="15">
        <v>0</v>
      </c>
      <c r="L180" s="15"/>
      <c r="M180" s="15"/>
      <c r="N180" s="15"/>
      <c r="O180" s="15"/>
      <c r="P180" s="15"/>
      <c r="Q180" s="15">
        <v>0</v>
      </c>
      <c r="R180" s="15"/>
      <c r="S180" s="15"/>
      <c r="T180" s="15"/>
      <c r="U180" s="15"/>
      <c r="V180" s="15"/>
      <c r="W180" s="15">
        <v>0</v>
      </c>
      <c r="X180" s="15"/>
      <c r="Y180" s="15"/>
      <c r="Z180" s="15"/>
      <c r="AA180" s="15"/>
      <c r="AB180" s="15">
        <v>0</v>
      </c>
      <c r="AC180" s="15"/>
      <c r="AD180" s="15"/>
      <c r="AE180" s="15"/>
      <c r="AF180" s="15"/>
      <c r="AG180" s="15"/>
      <c r="AH180" s="15"/>
      <c r="AI180" s="15">
        <v>0</v>
      </c>
      <c r="AJ180" s="15"/>
      <c r="AK180" s="15"/>
      <c r="AL180" s="15"/>
      <c r="AM180" s="15">
        <v>0</v>
      </c>
      <c r="AN180" s="15"/>
      <c r="AO180" s="15"/>
      <c r="AP180" s="15"/>
      <c r="AQ180" s="15"/>
    </row>
    <row r="181" spans="2:43" ht="15.75" customHeight="1" x14ac:dyDescent="0.25">
      <c r="B181" s="16" t="s">
        <v>195</v>
      </c>
      <c r="C181" s="16"/>
      <c r="D181" s="15">
        <v>0</v>
      </c>
      <c r="E181" s="15"/>
      <c r="F181" s="15"/>
      <c r="G181" s="15">
        <v>0</v>
      </c>
      <c r="H181" s="15"/>
      <c r="I181" s="15"/>
      <c r="J181" s="15"/>
      <c r="K181" s="15">
        <v>0</v>
      </c>
      <c r="L181" s="15"/>
      <c r="M181" s="15"/>
      <c r="N181" s="15"/>
      <c r="O181" s="15"/>
      <c r="P181" s="15"/>
      <c r="Q181" s="15">
        <v>0</v>
      </c>
      <c r="R181" s="15"/>
      <c r="S181" s="15"/>
      <c r="T181" s="15"/>
      <c r="U181" s="15"/>
      <c r="V181" s="15"/>
      <c r="W181" s="15">
        <v>0</v>
      </c>
      <c r="X181" s="15"/>
      <c r="Y181" s="15"/>
      <c r="Z181" s="15"/>
      <c r="AA181" s="15"/>
      <c r="AB181" s="15">
        <v>0</v>
      </c>
      <c r="AC181" s="15"/>
      <c r="AD181" s="15"/>
      <c r="AE181" s="15"/>
      <c r="AF181" s="15"/>
      <c r="AG181" s="15"/>
      <c r="AH181" s="15"/>
      <c r="AI181" s="15">
        <v>0</v>
      </c>
      <c r="AJ181" s="15"/>
      <c r="AK181" s="15"/>
      <c r="AL181" s="15"/>
      <c r="AM181" s="15">
        <v>0</v>
      </c>
      <c r="AN181" s="15"/>
      <c r="AO181" s="15"/>
      <c r="AP181" s="15"/>
      <c r="AQ181" s="15"/>
    </row>
    <row r="182" spans="2:43" ht="78.75" customHeight="1" x14ac:dyDescent="0.25">
      <c r="B182" s="14" t="s">
        <v>205</v>
      </c>
      <c r="C182" s="14"/>
      <c r="D182" s="15">
        <v>9564164.0800000001</v>
      </c>
      <c r="E182" s="15"/>
      <c r="F182" s="15"/>
      <c r="G182" s="15">
        <v>11338526.550000001</v>
      </c>
      <c r="H182" s="15"/>
      <c r="I182" s="15"/>
      <c r="J182" s="15"/>
      <c r="K182" s="15">
        <v>9129194.6999999993</v>
      </c>
      <c r="L182" s="15"/>
      <c r="M182" s="15"/>
      <c r="N182" s="15"/>
      <c r="O182" s="15"/>
      <c r="P182" s="15"/>
      <c r="Q182" s="15">
        <v>12280200.1</v>
      </c>
      <c r="R182" s="15"/>
      <c r="S182" s="15"/>
      <c r="T182" s="15"/>
      <c r="U182" s="15"/>
      <c r="V182" s="15"/>
      <c r="W182" s="15">
        <v>8304089.5999999996</v>
      </c>
      <c r="X182" s="15"/>
      <c r="Y182" s="15"/>
      <c r="Z182" s="15"/>
      <c r="AA182" s="15"/>
      <c r="AB182" s="15">
        <v>8256567.7199999997</v>
      </c>
      <c r="AC182" s="15"/>
      <c r="AD182" s="15"/>
      <c r="AE182" s="15"/>
      <c r="AF182" s="15"/>
      <c r="AG182" s="15"/>
      <c r="AH182" s="15"/>
      <c r="AI182" s="15">
        <v>8256567.7199999997</v>
      </c>
      <c r="AJ182" s="15"/>
      <c r="AK182" s="15"/>
      <c r="AL182" s="15"/>
      <c r="AM182" s="15">
        <f>D182+G182+K182+Q182+W182+AB182+AI182</f>
        <v>67129310.469999999</v>
      </c>
      <c r="AN182" s="15"/>
      <c r="AO182" s="15"/>
      <c r="AP182" s="15"/>
      <c r="AQ182" s="15"/>
    </row>
    <row r="183" spans="2:43" ht="31.5" customHeight="1" x14ac:dyDescent="0.25">
      <c r="B183" s="16" t="s">
        <v>187</v>
      </c>
      <c r="C183" s="16"/>
      <c r="D183" s="15">
        <v>9564164.0800000001</v>
      </c>
      <c r="E183" s="15"/>
      <c r="F183" s="15"/>
      <c r="G183" s="15">
        <v>11338526.550000001</v>
      </c>
      <c r="H183" s="15"/>
      <c r="I183" s="15"/>
      <c r="J183" s="15"/>
      <c r="K183" s="15">
        <v>9129194.6999999993</v>
      </c>
      <c r="L183" s="15"/>
      <c r="M183" s="15"/>
      <c r="N183" s="15"/>
      <c r="O183" s="15"/>
      <c r="P183" s="15"/>
      <c r="Q183" s="15">
        <v>12280200.1</v>
      </c>
      <c r="R183" s="15"/>
      <c r="S183" s="15"/>
      <c r="T183" s="15"/>
      <c r="U183" s="15"/>
      <c r="V183" s="15"/>
      <c r="W183" s="15">
        <v>8304089.5999999996</v>
      </c>
      <c r="X183" s="15"/>
      <c r="Y183" s="15"/>
      <c r="Z183" s="15"/>
      <c r="AA183" s="15"/>
      <c r="AB183" s="15">
        <v>8256567.7199999997</v>
      </c>
      <c r="AC183" s="15"/>
      <c r="AD183" s="15"/>
      <c r="AE183" s="15"/>
      <c r="AF183" s="15"/>
      <c r="AG183" s="15"/>
      <c r="AH183" s="15"/>
      <c r="AI183" s="15">
        <v>8256567.7199999997</v>
      </c>
      <c r="AJ183" s="15"/>
      <c r="AK183" s="15"/>
      <c r="AL183" s="15"/>
      <c r="AM183" s="15">
        <f>D183+G183+K183+Q183+W183+AB183+AI183</f>
        <v>67129310.469999999</v>
      </c>
      <c r="AN183" s="15"/>
      <c r="AO183" s="15"/>
      <c r="AP183" s="15"/>
      <c r="AQ183" s="15"/>
    </row>
    <row r="184" spans="2:43" ht="31.5" customHeight="1" x14ac:dyDescent="0.25">
      <c r="B184" s="16" t="s">
        <v>188</v>
      </c>
      <c r="C184" s="16"/>
      <c r="D184" s="15">
        <v>0</v>
      </c>
      <c r="E184" s="15"/>
      <c r="F184" s="15"/>
      <c r="G184" s="15">
        <v>0</v>
      </c>
      <c r="H184" s="15"/>
      <c r="I184" s="15"/>
      <c r="J184" s="15"/>
      <c r="K184" s="15">
        <v>0</v>
      </c>
      <c r="L184" s="15"/>
      <c r="M184" s="15"/>
      <c r="N184" s="15"/>
      <c r="O184" s="15"/>
      <c r="P184" s="15"/>
      <c r="Q184" s="15">
        <v>0</v>
      </c>
      <c r="R184" s="15"/>
      <c r="S184" s="15"/>
      <c r="T184" s="15"/>
      <c r="U184" s="15"/>
      <c r="V184" s="15"/>
      <c r="W184" s="15">
        <v>0</v>
      </c>
      <c r="X184" s="15"/>
      <c r="Y184" s="15"/>
      <c r="Z184" s="15"/>
      <c r="AA184" s="15"/>
      <c r="AB184" s="15">
        <v>0</v>
      </c>
      <c r="AC184" s="15"/>
      <c r="AD184" s="15"/>
      <c r="AE184" s="15"/>
      <c r="AF184" s="15"/>
      <c r="AG184" s="15"/>
      <c r="AH184" s="15"/>
      <c r="AI184" s="15">
        <v>0</v>
      </c>
      <c r="AJ184" s="15"/>
      <c r="AK184" s="15"/>
      <c r="AL184" s="15"/>
      <c r="AM184" s="15">
        <v>0</v>
      </c>
      <c r="AN184" s="15"/>
      <c r="AO184" s="15"/>
      <c r="AP184" s="15"/>
      <c r="AQ184" s="15"/>
    </row>
    <row r="185" spans="2:43" ht="47.25" customHeight="1" x14ac:dyDescent="0.25">
      <c r="B185" s="16" t="s">
        <v>189</v>
      </c>
      <c r="C185" s="16"/>
      <c r="D185" s="15">
        <v>0</v>
      </c>
      <c r="E185" s="15"/>
      <c r="F185" s="15"/>
      <c r="G185" s="15">
        <v>0</v>
      </c>
      <c r="H185" s="15"/>
      <c r="I185" s="15"/>
      <c r="J185" s="15"/>
      <c r="K185" s="15">
        <v>0</v>
      </c>
      <c r="L185" s="15"/>
      <c r="M185" s="15"/>
      <c r="N185" s="15"/>
      <c r="O185" s="15"/>
      <c r="P185" s="15"/>
      <c r="Q185" s="15">
        <v>0</v>
      </c>
      <c r="R185" s="15"/>
      <c r="S185" s="15"/>
      <c r="T185" s="15"/>
      <c r="U185" s="15"/>
      <c r="V185" s="15"/>
      <c r="W185" s="15">
        <v>0</v>
      </c>
      <c r="X185" s="15"/>
      <c r="Y185" s="15"/>
      <c r="Z185" s="15"/>
      <c r="AA185" s="15"/>
      <c r="AB185" s="15">
        <v>0</v>
      </c>
      <c r="AC185" s="15"/>
      <c r="AD185" s="15"/>
      <c r="AE185" s="15"/>
      <c r="AF185" s="15"/>
      <c r="AG185" s="15"/>
      <c r="AH185" s="15"/>
      <c r="AI185" s="15">
        <v>0</v>
      </c>
      <c r="AJ185" s="15"/>
      <c r="AK185" s="15"/>
      <c r="AL185" s="15"/>
      <c r="AM185" s="15">
        <v>0</v>
      </c>
      <c r="AN185" s="15"/>
      <c r="AO185" s="15"/>
      <c r="AP185" s="15"/>
      <c r="AQ185" s="15"/>
    </row>
    <row r="186" spans="2:43" ht="31.5" customHeight="1" x14ac:dyDescent="0.25">
      <c r="B186" s="16" t="s">
        <v>190</v>
      </c>
      <c r="C186" s="16"/>
      <c r="D186" s="15">
        <v>0</v>
      </c>
      <c r="E186" s="15"/>
      <c r="F186" s="15"/>
      <c r="G186" s="15">
        <v>0</v>
      </c>
      <c r="H186" s="15"/>
      <c r="I186" s="15"/>
      <c r="J186" s="15"/>
      <c r="K186" s="15">
        <v>0</v>
      </c>
      <c r="L186" s="15"/>
      <c r="M186" s="15"/>
      <c r="N186" s="15"/>
      <c r="O186" s="15"/>
      <c r="P186" s="15"/>
      <c r="Q186" s="15">
        <v>0</v>
      </c>
      <c r="R186" s="15"/>
      <c r="S186" s="15"/>
      <c r="T186" s="15"/>
      <c r="U186" s="15"/>
      <c r="V186" s="15"/>
      <c r="W186" s="15">
        <v>0</v>
      </c>
      <c r="X186" s="15"/>
      <c r="Y186" s="15"/>
      <c r="Z186" s="15"/>
      <c r="AA186" s="15"/>
      <c r="AB186" s="15">
        <v>0</v>
      </c>
      <c r="AC186" s="15"/>
      <c r="AD186" s="15"/>
      <c r="AE186" s="15"/>
      <c r="AF186" s="15"/>
      <c r="AG186" s="15"/>
      <c r="AH186" s="15"/>
      <c r="AI186" s="15">
        <v>0</v>
      </c>
      <c r="AJ186" s="15"/>
      <c r="AK186" s="15"/>
      <c r="AL186" s="15"/>
      <c r="AM186" s="15">
        <v>0</v>
      </c>
      <c r="AN186" s="15"/>
      <c r="AO186" s="15"/>
      <c r="AP186" s="15"/>
      <c r="AQ186" s="15"/>
    </row>
    <row r="187" spans="2:43" ht="63" customHeight="1" x14ac:dyDescent="0.25">
      <c r="B187" s="16" t="s">
        <v>191</v>
      </c>
      <c r="C187" s="16"/>
      <c r="D187" s="15">
        <v>0</v>
      </c>
      <c r="E187" s="15"/>
      <c r="F187" s="15"/>
      <c r="G187" s="15">
        <v>0</v>
      </c>
      <c r="H187" s="15"/>
      <c r="I187" s="15"/>
      <c r="J187" s="15"/>
      <c r="K187" s="15">
        <v>0</v>
      </c>
      <c r="L187" s="15"/>
      <c r="M187" s="15"/>
      <c r="N187" s="15"/>
      <c r="O187" s="15"/>
      <c r="P187" s="15"/>
      <c r="Q187" s="15">
        <v>0</v>
      </c>
      <c r="R187" s="15"/>
      <c r="S187" s="15"/>
      <c r="T187" s="15"/>
      <c r="U187" s="15"/>
      <c r="V187" s="15"/>
      <c r="W187" s="15">
        <v>0</v>
      </c>
      <c r="X187" s="15"/>
      <c r="Y187" s="15"/>
      <c r="Z187" s="15"/>
      <c r="AA187" s="15"/>
      <c r="AB187" s="15">
        <v>0</v>
      </c>
      <c r="AC187" s="15"/>
      <c r="AD187" s="15"/>
      <c r="AE187" s="15"/>
      <c r="AF187" s="15"/>
      <c r="AG187" s="15"/>
      <c r="AH187" s="15"/>
      <c r="AI187" s="15">
        <v>0</v>
      </c>
      <c r="AJ187" s="15"/>
      <c r="AK187" s="15"/>
      <c r="AL187" s="15"/>
      <c r="AM187" s="15">
        <v>0</v>
      </c>
      <c r="AN187" s="15"/>
      <c r="AO187" s="15"/>
      <c r="AP187" s="15"/>
      <c r="AQ187" s="15"/>
    </row>
    <row r="188" spans="2:43" ht="78.75" customHeight="1" x14ac:dyDescent="0.25">
      <c r="B188" s="16" t="s">
        <v>192</v>
      </c>
      <c r="C188" s="16"/>
      <c r="D188" s="15">
        <v>0</v>
      </c>
      <c r="E188" s="15"/>
      <c r="F188" s="15"/>
      <c r="G188" s="15">
        <v>0</v>
      </c>
      <c r="H188" s="15"/>
      <c r="I188" s="15"/>
      <c r="J188" s="15"/>
      <c r="K188" s="15">
        <v>0</v>
      </c>
      <c r="L188" s="15"/>
      <c r="M188" s="15"/>
      <c r="N188" s="15"/>
      <c r="O188" s="15"/>
      <c r="P188" s="15"/>
      <c r="Q188" s="15">
        <v>0</v>
      </c>
      <c r="R188" s="15"/>
      <c r="S188" s="15"/>
      <c r="T188" s="15"/>
      <c r="U188" s="15"/>
      <c r="V188" s="15"/>
      <c r="W188" s="15">
        <v>0</v>
      </c>
      <c r="X188" s="15"/>
      <c r="Y188" s="15"/>
      <c r="Z188" s="15"/>
      <c r="AA188" s="15"/>
      <c r="AB188" s="15">
        <v>0</v>
      </c>
      <c r="AC188" s="15"/>
      <c r="AD188" s="15"/>
      <c r="AE188" s="15"/>
      <c r="AF188" s="15"/>
      <c r="AG188" s="15"/>
      <c r="AH188" s="15"/>
      <c r="AI188" s="15">
        <v>0</v>
      </c>
      <c r="AJ188" s="15"/>
      <c r="AK188" s="15"/>
      <c r="AL188" s="15"/>
      <c r="AM188" s="15">
        <v>0</v>
      </c>
      <c r="AN188" s="15"/>
      <c r="AO188" s="15"/>
      <c r="AP188" s="15"/>
      <c r="AQ188" s="15"/>
    </row>
    <row r="189" spans="2:43" ht="31.5" customHeight="1" x14ac:dyDescent="0.25">
      <c r="B189" s="16" t="s">
        <v>193</v>
      </c>
      <c r="C189" s="16"/>
      <c r="D189" s="15">
        <v>0</v>
      </c>
      <c r="E189" s="15"/>
      <c r="F189" s="15"/>
      <c r="G189" s="15">
        <v>0</v>
      </c>
      <c r="H189" s="15"/>
      <c r="I189" s="15"/>
      <c r="J189" s="15"/>
      <c r="K189" s="15">
        <v>0</v>
      </c>
      <c r="L189" s="15"/>
      <c r="M189" s="15"/>
      <c r="N189" s="15"/>
      <c r="O189" s="15"/>
      <c r="P189" s="15"/>
      <c r="Q189" s="15">
        <v>0</v>
      </c>
      <c r="R189" s="15"/>
      <c r="S189" s="15"/>
      <c r="T189" s="15"/>
      <c r="U189" s="15"/>
      <c r="V189" s="15"/>
      <c r="W189" s="15">
        <v>0</v>
      </c>
      <c r="X189" s="15"/>
      <c r="Y189" s="15"/>
      <c r="Z189" s="15"/>
      <c r="AA189" s="15"/>
      <c r="AB189" s="15">
        <v>0</v>
      </c>
      <c r="AC189" s="15"/>
      <c r="AD189" s="15"/>
      <c r="AE189" s="15"/>
      <c r="AF189" s="15"/>
      <c r="AG189" s="15"/>
      <c r="AH189" s="15"/>
      <c r="AI189" s="15">
        <v>0</v>
      </c>
      <c r="AJ189" s="15"/>
      <c r="AK189" s="15"/>
      <c r="AL189" s="15"/>
      <c r="AM189" s="15">
        <v>0</v>
      </c>
      <c r="AN189" s="15"/>
      <c r="AO189" s="15"/>
      <c r="AP189" s="15"/>
      <c r="AQ189" s="15"/>
    </row>
    <row r="190" spans="2:43" ht="15.75" customHeight="1" x14ac:dyDescent="0.25">
      <c r="B190" s="16" t="s">
        <v>194</v>
      </c>
      <c r="C190" s="16"/>
      <c r="D190" s="15">
        <v>0</v>
      </c>
      <c r="E190" s="15"/>
      <c r="F190" s="15"/>
      <c r="G190" s="15">
        <v>0</v>
      </c>
      <c r="H190" s="15"/>
      <c r="I190" s="15"/>
      <c r="J190" s="15"/>
      <c r="K190" s="15">
        <v>0</v>
      </c>
      <c r="L190" s="15"/>
      <c r="M190" s="15"/>
      <c r="N190" s="15"/>
      <c r="O190" s="15"/>
      <c r="P190" s="15"/>
      <c r="Q190" s="15">
        <v>0</v>
      </c>
      <c r="R190" s="15"/>
      <c r="S190" s="15"/>
      <c r="T190" s="15"/>
      <c r="U190" s="15"/>
      <c r="V190" s="15"/>
      <c r="W190" s="15">
        <v>0</v>
      </c>
      <c r="X190" s="15"/>
      <c r="Y190" s="15"/>
      <c r="Z190" s="15"/>
      <c r="AA190" s="15"/>
      <c r="AB190" s="15">
        <v>0</v>
      </c>
      <c r="AC190" s="15"/>
      <c r="AD190" s="15"/>
      <c r="AE190" s="15"/>
      <c r="AF190" s="15"/>
      <c r="AG190" s="15"/>
      <c r="AH190" s="15"/>
      <c r="AI190" s="15">
        <v>0</v>
      </c>
      <c r="AJ190" s="15"/>
      <c r="AK190" s="15"/>
      <c r="AL190" s="15"/>
      <c r="AM190" s="15">
        <v>0</v>
      </c>
      <c r="AN190" s="15"/>
      <c r="AO190" s="15"/>
      <c r="AP190" s="15"/>
      <c r="AQ190" s="15"/>
    </row>
    <row r="191" spans="2:43" ht="15.75" customHeight="1" x14ac:dyDescent="0.25">
      <c r="B191" s="16" t="s">
        <v>195</v>
      </c>
      <c r="C191" s="16"/>
      <c r="D191" s="15">
        <v>0</v>
      </c>
      <c r="E191" s="15"/>
      <c r="F191" s="15"/>
      <c r="G191" s="15">
        <v>0</v>
      </c>
      <c r="H191" s="15"/>
      <c r="I191" s="15"/>
      <c r="J191" s="15"/>
      <c r="K191" s="15">
        <v>0</v>
      </c>
      <c r="L191" s="15"/>
      <c r="M191" s="15"/>
      <c r="N191" s="15"/>
      <c r="O191" s="15"/>
      <c r="P191" s="15"/>
      <c r="Q191" s="15">
        <v>0</v>
      </c>
      <c r="R191" s="15"/>
      <c r="S191" s="15"/>
      <c r="T191" s="15"/>
      <c r="U191" s="15"/>
      <c r="V191" s="15"/>
      <c r="W191" s="15">
        <v>0</v>
      </c>
      <c r="X191" s="15"/>
      <c r="Y191" s="15"/>
      <c r="Z191" s="15"/>
      <c r="AA191" s="15"/>
      <c r="AB191" s="15">
        <v>0</v>
      </c>
      <c r="AC191" s="15"/>
      <c r="AD191" s="15"/>
      <c r="AE191" s="15"/>
      <c r="AF191" s="15"/>
      <c r="AG191" s="15"/>
      <c r="AH191" s="15"/>
      <c r="AI191" s="15">
        <v>0</v>
      </c>
      <c r="AJ191" s="15"/>
      <c r="AK191" s="15"/>
      <c r="AL191" s="15"/>
      <c r="AM191" s="15">
        <v>0</v>
      </c>
      <c r="AN191" s="15"/>
      <c r="AO191" s="15"/>
      <c r="AP191" s="15"/>
      <c r="AQ191" s="15"/>
    </row>
    <row r="192" spans="2:43" ht="110.25" customHeight="1" x14ac:dyDescent="0.25">
      <c r="B192" s="14" t="s">
        <v>206</v>
      </c>
      <c r="C192" s="14"/>
      <c r="D192" s="15">
        <v>32142.17</v>
      </c>
      <c r="E192" s="15"/>
      <c r="F192" s="15"/>
      <c r="G192" s="15">
        <v>46401.01</v>
      </c>
      <c r="H192" s="15"/>
      <c r="I192" s="15"/>
      <c r="J192" s="15"/>
      <c r="K192" s="15">
        <v>34019.379999999997</v>
      </c>
      <c r="L192" s="15"/>
      <c r="M192" s="15"/>
      <c r="N192" s="15"/>
      <c r="O192" s="15"/>
      <c r="P192" s="15"/>
      <c r="Q192" s="15">
        <v>26977.9</v>
      </c>
      <c r="R192" s="15"/>
      <c r="S192" s="15"/>
      <c r="T192" s="15"/>
      <c r="U192" s="15"/>
      <c r="V192" s="15"/>
      <c r="W192" s="15">
        <v>21521.9</v>
      </c>
      <c r="X192" s="15"/>
      <c r="Y192" s="15"/>
      <c r="Z192" s="15"/>
      <c r="AA192" s="15"/>
      <c r="AB192" s="15">
        <v>21521.9</v>
      </c>
      <c r="AC192" s="15"/>
      <c r="AD192" s="15"/>
      <c r="AE192" s="15"/>
      <c r="AF192" s="15"/>
      <c r="AG192" s="15"/>
      <c r="AH192" s="15"/>
      <c r="AI192" s="15">
        <v>21521.9</v>
      </c>
      <c r="AJ192" s="15"/>
      <c r="AK192" s="15"/>
      <c r="AL192" s="15"/>
      <c r="AM192" s="15">
        <f>D192+G192+K192+Q192+W192+AB192+AI192</f>
        <v>204106.15999999997</v>
      </c>
      <c r="AN192" s="15"/>
      <c r="AO192" s="15"/>
      <c r="AP192" s="15"/>
      <c r="AQ192" s="15"/>
    </row>
    <row r="193" spans="2:43" ht="31.5" customHeight="1" x14ac:dyDescent="0.25">
      <c r="B193" s="16" t="s">
        <v>187</v>
      </c>
      <c r="C193" s="16"/>
      <c r="D193" s="15">
        <v>27250.98</v>
      </c>
      <c r="E193" s="15"/>
      <c r="F193" s="15"/>
      <c r="G193" s="15">
        <v>37876.67</v>
      </c>
      <c r="H193" s="15"/>
      <c r="I193" s="15"/>
      <c r="J193" s="15"/>
      <c r="K193" s="15">
        <v>26731.93</v>
      </c>
      <c r="L193" s="15"/>
      <c r="M193" s="15"/>
      <c r="N193" s="15"/>
      <c r="O193" s="15"/>
      <c r="P193" s="15"/>
      <c r="Q193" s="17">
        <v>26977.9</v>
      </c>
      <c r="R193" s="18"/>
      <c r="S193" s="18"/>
      <c r="T193" s="18"/>
      <c r="U193" s="18"/>
      <c r="V193" s="19"/>
      <c r="W193" s="15">
        <v>21521.9</v>
      </c>
      <c r="X193" s="15"/>
      <c r="Y193" s="15"/>
      <c r="Z193" s="15"/>
      <c r="AA193" s="15"/>
      <c r="AB193" s="15">
        <v>21521.9</v>
      </c>
      <c r="AC193" s="15"/>
      <c r="AD193" s="15"/>
      <c r="AE193" s="15"/>
      <c r="AF193" s="15"/>
      <c r="AG193" s="15"/>
      <c r="AH193" s="15"/>
      <c r="AI193" s="15">
        <v>21521.9</v>
      </c>
      <c r="AJ193" s="15"/>
      <c r="AK193" s="15"/>
      <c r="AL193" s="15"/>
      <c r="AM193" s="15">
        <f>D193+G193+K193+Q193+W193+AB193+AI193</f>
        <v>183403.17999999996</v>
      </c>
      <c r="AN193" s="15"/>
      <c r="AO193" s="15"/>
      <c r="AP193" s="15"/>
      <c r="AQ193" s="15"/>
    </row>
    <row r="194" spans="2:43" ht="31.5" customHeight="1" x14ac:dyDescent="0.25">
      <c r="B194" s="14" t="s">
        <v>188</v>
      </c>
      <c r="C194" s="14"/>
      <c r="D194" s="15">
        <v>0</v>
      </c>
      <c r="E194" s="15"/>
      <c r="F194" s="15"/>
      <c r="G194" s="15">
        <v>0</v>
      </c>
      <c r="H194" s="15"/>
      <c r="I194" s="15"/>
      <c r="J194" s="15"/>
      <c r="K194" s="15">
        <v>0</v>
      </c>
      <c r="L194" s="15"/>
      <c r="M194" s="15"/>
      <c r="N194" s="15"/>
      <c r="O194" s="15"/>
      <c r="P194" s="15"/>
      <c r="Q194" s="15">
        <v>0</v>
      </c>
      <c r="R194" s="15"/>
      <c r="S194" s="15"/>
      <c r="T194" s="15"/>
      <c r="U194" s="15"/>
      <c r="V194" s="15"/>
      <c r="W194" s="15">
        <v>0</v>
      </c>
      <c r="X194" s="15"/>
      <c r="Y194" s="15"/>
      <c r="Z194" s="15"/>
      <c r="AA194" s="15"/>
      <c r="AB194" s="15">
        <v>0</v>
      </c>
      <c r="AC194" s="15"/>
      <c r="AD194" s="15"/>
      <c r="AE194" s="15"/>
      <c r="AF194" s="15"/>
      <c r="AG194" s="15"/>
      <c r="AH194" s="15"/>
      <c r="AI194" s="15">
        <v>0</v>
      </c>
      <c r="AJ194" s="15"/>
      <c r="AK194" s="15"/>
      <c r="AL194" s="15"/>
      <c r="AM194" s="15">
        <v>0</v>
      </c>
      <c r="AN194" s="15"/>
      <c r="AO194" s="15"/>
      <c r="AP194" s="15"/>
      <c r="AQ194" s="15"/>
    </row>
    <row r="195" spans="2:43" ht="47.25" customHeight="1" x14ac:dyDescent="0.25">
      <c r="B195" s="14" t="s">
        <v>189</v>
      </c>
      <c r="C195" s="14"/>
      <c r="D195" s="15">
        <v>0</v>
      </c>
      <c r="E195" s="15"/>
      <c r="F195" s="15"/>
      <c r="G195" s="15">
        <v>0</v>
      </c>
      <c r="H195" s="15"/>
      <c r="I195" s="15"/>
      <c r="J195" s="15"/>
      <c r="K195" s="15">
        <v>0</v>
      </c>
      <c r="L195" s="15"/>
      <c r="M195" s="15"/>
      <c r="N195" s="15"/>
      <c r="O195" s="15"/>
      <c r="P195" s="15"/>
      <c r="Q195" s="15">
        <v>0</v>
      </c>
      <c r="R195" s="15"/>
      <c r="S195" s="15"/>
      <c r="T195" s="15"/>
      <c r="U195" s="15"/>
      <c r="V195" s="15"/>
      <c r="W195" s="15">
        <v>0</v>
      </c>
      <c r="X195" s="15"/>
      <c r="Y195" s="15"/>
      <c r="Z195" s="15"/>
      <c r="AA195" s="15"/>
      <c r="AB195" s="15">
        <v>0</v>
      </c>
      <c r="AC195" s="15"/>
      <c r="AD195" s="15"/>
      <c r="AE195" s="15"/>
      <c r="AF195" s="15"/>
      <c r="AG195" s="15"/>
      <c r="AH195" s="15"/>
      <c r="AI195" s="15">
        <v>0</v>
      </c>
      <c r="AJ195" s="15"/>
      <c r="AK195" s="15"/>
      <c r="AL195" s="15"/>
      <c r="AM195" s="15">
        <v>0</v>
      </c>
      <c r="AN195" s="15"/>
      <c r="AO195" s="15"/>
      <c r="AP195" s="15"/>
      <c r="AQ195" s="15"/>
    </row>
    <row r="196" spans="2:43" ht="31.5" customHeight="1" x14ac:dyDescent="0.25">
      <c r="B196" s="14" t="s">
        <v>190</v>
      </c>
      <c r="C196" s="14"/>
      <c r="D196" s="15">
        <v>8920.48</v>
      </c>
      <c r="E196" s="15"/>
      <c r="F196" s="15"/>
      <c r="G196" s="15">
        <v>6465.37</v>
      </c>
      <c r="H196" s="15"/>
      <c r="I196" s="15"/>
      <c r="J196" s="15"/>
      <c r="K196" s="15">
        <v>6062.23</v>
      </c>
      <c r="L196" s="15"/>
      <c r="M196" s="15"/>
      <c r="N196" s="15"/>
      <c r="O196" s="15"/>
      <c r="P196" s="15"/>
      <c r="Q196" s="15">
        <v>7303.8</v>
      </c>
      <c r="R196" s="15"/>
      <c r="S196" s="15"/>
      <c r="T196" s="15"/>
      <c r="U196" s="15"/>
      <c r="V196" s="15"/>
      <c r="W196" s="15">
        <v>0</v>
      </c>
      <c r="X196" s="15"/>
      <c r="Y196" s="15"/>
      <c r="Z196" s="15"/>
      <c r="AA196" s="15"/>
      <c r="AB196" s="15">
        <v>0</v>
      </c>
      <c r="AC196" s="15"/>
      <c r="AD196" s="15"/>
      <c r="AE196" s="15"/>
      <c r="AF196" s="15"/>
      <c r="AG196" s="15"/>
      <c r="AH196" s="15"/>
      <c r="AI196" s="15">
        <v>0</v>
      </c>
      <c r="AJ196" s="15"/>
      <c r="AK196" s="15"/>
      <c r="AL196" s="15"/>
      <c r="AM196" s="15">
        <f>D196+G196+K196+Q196</f>
        <v>28751.879999999997</v>
      </c>
      <c r="AN196" s="15"/>
      <c r="AO196" s="15"/>
      <c r="AP196" s="15"/>
      <c r="AQ196" s="15"/>
    </row>
    <row r="197" spans="2:43" ht="63" customHeight="1" x14ac:dyDescent="0.25">
      <c r="B197" s="14" t="s">
        <v>191</v>
      </c>
      <c r="C197" s="14"/>
      <c r="D197" s="15">
        <v>0</v>
      </c>
      <c r="E197" s="15"/>
      <c r="F197" s="15"/>
      <c r="G197" s="15">
        <v>0</v>
      </c>
      <c r="H197" s="15"/>
      <c r="I197" s="15"/>
      <c r="J197" s="15"/>
      <c r="K197" s="15">
        <v>0</v>
      </c>
      <c r="L197" s="15"/>
      <c r="M197" s="15"/>
      <c r="N197" s="15"/>
      <c r="O197" s="15"/>
      <c r="P197" s="15"/>
      <c r="Q197" s="15">
        <v>0</v>
      </c>
      <c r="R197" s="15"/>
      <c r="S197" s="15"/>
      <c r="T197" s="15"/>
      <c r="U197" s="15"/>
      <c r="V197" s="15"/>
      <c r="W197" s="15">
        <v>0</v>
      </c>
      <c r="X197" s="15"/>
      <c r="Y197" s="15"/>
      <c r="Z197" s="15"/>
      <c r="AA197" s="15"/>
      <c r="AB197" s="15">
        <v>0</v>
      </c>
      <c r="AC197" s="15"/>
      <c r="AD197" s="15"/>
      <c r="AE197" s="15"/>
      <c r="AF197" s="15"/>
      <c r="AG197" s="15"/>
      <c r="AH197" s="15"/>
      <c r="AI197" s="15">
        <v>0</v>
      </c>
      <c r="AJ197" s="15"/>
      <c r="AK197" s="15"/>
      <c r="AL197" s="15"/>
      <c r="AM197" s="15"/>
      <c r="AN197" s="15"/>
      <c r="AO197" s="15"/>
      <c r="AP197" s="15"/>
      <c r="AQ197" s="15"/>
    </row>
    <row r="198" spans="2:43" ht="78.75" customHeight="1" x14ac:dyDescent="0.25">
      <c r="B198" s="14" t="s">
        <v>192</v>
      </c>
      <c r="C198" s="14"/>
      <c r="D198" s="15">
        <v>0</v>
      </c>
      <c r="E198" s="15"/>
      <c r="F198" s="15"/>
      <c r="G198" s="15">
        <v>0</v>
      </c>
      <c r="H198" s="15"/>
      <c r="I198" s="15"/>
      <c r="J198" s="15"/>
      <c r="K198" s="15">
        <v>0</v>
      </c>
      <c r="L198" s="15"/>
      <c r="M198" s="15"/>
      <c r="N198" s="15"/>
      <c r="O198" s="15"/>
      <c r="P198" s="15"/>
      <c r="Q198" s="15">
        <v>0</v>
      </c>
      <c r="R198" s="15"/>
      <c r="S198" s="15"/>
      <c r="T198" s="15"/>
      <c r="U198" s="15"/>
      <c r="V198" s="15"/>
      <c r="W198" s="15">
        <v>0</v>
      </c>
      <c r="X198" s="15"/>
      <c r="Y198" s="15"/>
      <c r="Z198" s="15"/>
      <c r="AA198" s="15"/>
      <c r="AB198" s="15">
        <v>0</v>
      </c>
      <c r="AC198" s="15"/>
      <c r="AD198" s="15"/>
      <c r="AE198" s="15"/>
      <c r="AF198" s="15"/>
      <c r="AG198" s="15"/>
      <c r="AH198" s="15"/>
      <c r="AI198" s="15">
        <v>0</v>
      </c>
      <c r="AJ198" s="15"/>
      <c r="AK198" s="15"/>
      <c r="AL198" s="15"/>
      <c r="AM198" s="15">
        <v>0</v>
      </c>
      <c r="AN198" s="15"/>
      <c r="AO198" s="15"/>
      <c r="AP198" s="15"/>
      <c r="AQ198" s="15"/>
    </row>
    <row r="199" spans="2:43" ht="31.5" customHeight="1" x14ac:dyDescent="0.25">
      <c r="B199" s="14" t="s">
        <v>193</v>
      </c>
      <c r="C199" s="14"/>
      <c r="D199" s="15">
        <v>13811.67</v>
      </c>
      <c r="E199" s="15"/>
      <c r="F199" s="15"/>
      <c r="G199" s="15">
        <v>14989.71</v>
      </c>
      <c r="H199" s="15"/>
      <c r="I199" s="15"/>
      <c r="J199" s="15"/>
      <c r="K199" s="15">
        <v>13349.68</v>
      </c>
      <c r="L199" s="15"/>
      <c r="M199" s="15"/>
      <c r="N199" s="15"/>
      <c r="O199" s="15"/>
      <c r="P199" s="15"/>
      <c r="Q199" s="15">
        <v>16096.7</v>
      </c>
      <c r="R199" s="15"/>
      <c r="S199" s="15"/>
      <c r="T199" s="15"/>
      <c r="U199" s="15"/>
      <c r="V199" s="15"/>
      <c r="W199" s="15">
        <v>0</v>
      </c>
      <c r="X199" s="15"/>
      <c r="Y199" s="15"/>
      <c r="Z199" s="15"/>
      <c r="AA199" s="15"/>
      <c r="AB199" s="15">
        <v>0</v>
      </c>
      <c r="AC199" s="15"/>
      <c r="AD199" s="15"/>
      <c r="AE199" s="15"/>
      <c r="AF199" s="15"/>
      <c r="AG199" s="15"/>
      <c r="AH199" s="15"/>
      <c r="AI199" s="15">
        <v>0</v>
      </c>
      <c r="AJ199" s="15"/>
      <c r="AK199" s="15"/>
      <c r="AL199" s="15"/>
      <c r="AM199" s="15">
        <f>D199+G199+K199+Q199</f>
        <v>58247.759999999995</v>
      </c>
      <c r="AN199" s="15"/>
      <c r="AO199" s="15"/>
      <c r="AP199" s="15"/>
      <c r="AQ199" s="15"/>
    </row>
    <row r="200" spans="2:43" ht="15.75" customHeight="1" x14ac:dyDescent="0.25">
      <c r="B200" s="14" t="s">
        <v>194</v>
      </c>
      <c r="C200" s="14"/>
      <c r="D200" s="15">
        <v>0</v>
      </c>
      <c r="E200" s="15"/>
      <c r="F200" s="15"/>
      <c r="G200" s="15">
        <v>0</v>
      </c>
      <c r="H200" s="15"/>
      <c r="I200" s="15"/>
      <c r="J200" s="15"/>
      <c r="K200" s="15">
        <v>0</v>
      </c>
      <c r="L200" s="15"/>
      <c r="M200" s="15"/>
      <c r="N200" s="15"/>
      <c r="O200" s="15"/>
      <c r="P200" s="15"/>
      <c r="Q200" s="15">
        <v>0</v>
      </c>
      <c r="R200" s="15"/>
      <c r="S200" s="15"/>
      <c r="T200" s="15"/>
      <c r="U200" s="15"/>
      <c r="V200" s="15"/>
      <c r="W200" s="15">
        <v>0</v>
      </c>
      <c r="X200" s="15"/>
      <c r="Y200" s="15"/>
      <c r="Z200" s="15"/>
      <c r="AA200" s="15"/>
      <c r="AB200" s="15">
        <v>0</v>
      </c>
      <c r="AC200" s="15"/>
      <c r="AD200" s="15"/>
      <c r="AE200" s="15"/>
      <c r="AF200" s="15"/>
      <c r="AG200" s="15"/>
      <c r="AH200" s="15"/>
      <c r="AI200" s="15">
        <v>0</v>
      </c>
      <c r="AJ200" s="15"/>
      <c r="AK200" s="15"/>
      <c r="AL200" s="15"/>
      <c r="AM200" s="15">
        <v>0</v>
      </c>
      <c r="AN200" s="15"/>
      <c r="AO200" s="15"/>
      <c r="AP200" s="15"/>
      <c r="AQ200" s="15"/>
    </row>
    <row r="201" spans="2:43" ht="15.75" customHeight="1" x14ac:dyDescent="0.25">
      <c r="B201" s="14" t="s">
        <v>195</v>
      </c>
      <c r="C201" s="14"/>
      <c r="D201" s="15">
        <v>0</v>
      </c>
      <c r="E201" s="15"/>
      <c r="F201" s="15"/>
      <c r="G201" s="15">
        <v>0</v>
      </c>
      <c r="H201" s="15"/>
      <c r="I201" s="15"/>
      <c r="J201" s="15"/>
      <c r="K201" s="15">
        <v>0</v>
      </c>
      <c r="L201" s="15"/>
      <c r="M201" s="15"/>
      <c r="N201" s="15"/>
      <c r="O201" s="15"/>
      <c r="P201" s="15"/>
      <c r="Q201" s="15">
        <v>0</v>
      </c>
      <c r="R201" s="15"/>
      <c r="S201" s="15"/>
      <c r="T201" s="15"/>
      <c r="U201" s="15"/>
      <c r="V201" s="15"/>
      <c r="W201" s="15">
        <v>0</v>
      </c>
      <c r="X201" s="15"/>
      <c r="Y201" s="15"/>
      <c r="Z201" s="15"/>
      <c r="AA201" s="15"/>
      <c r="AB201" s="15">
        <v>0</v>
      </c>
      <c r="AC201" s="15"/>
      <c r="AD201" s="15"/>
      <c r="AE201" s="15"/>
      <c r="AF201" s="15"/>
      <c r="AG201" s="15"/>
      <c r="AH201" s="15"/>
      <c r="AI201" s="15">
        <v>0</v>
      </c>
      <c r="AJ201" s="15"/>
      <c r="AK201" s="15"/>
      <c r="AL201" s="15"/>
      <c r="AM201" s="15">
        <v>0</v>
      </c>
      <c r="AN201" s="15"/>
      <c r="AO201" s="15"/>
      <c r="AP201" s="15"/>
      <c r="AQ201" s="15"/>
    </row>
    <row r="202" spans="2:43" ht="15" customHeight="1" x14ac:dyDescent="0.25">
      <c r="B202" s="13"/>
      <c r="C202" s="13"/>
      <c r="D202" s="13"/>
      <c r="E202" s="13"/>
      <c r="F202" s="13"/>
      <c r="G202" s="13"/>
      <c r="H202" s="13"/>
      <c r="I202" s="13"/>
      <c r="J202" s="13"/>
    </row>
    <row r="207" spans="2:43" x14ac:dyDescent="0.25">
      <c r="Y207" s="6"/>
    </row>
    <row r="208" spans="2:43" x14ac:dyDescent="0.25">
      <c r="Y208" s="6"/>
    </row>
    <row r="209" spans="25:25" x14ac:dyDescent="0.25">
      <c r="Y209" s="6"/>
    </row>
  </sheetData>
  <mergeCells count="1513">
    <mergeCell ref="D131:F131"/>
    <mergeCell ref="G131:J131"/>
    <mergeCell ref="K131:O131"/>
    <mergeCell ref="Q131:U131"/>
    <mergeCell ref="W131:AA131"/>
    <mergeCell ref="AB131:AH131"/>
    <mergeCell ref="AI131:AL131"/>
    <mergeCell ref="AM131:AQ131"/>
    <mergeCell ref="D120:F120"/>
    <mergeCell ref="G120:J120"/>
    <mergeCell ref="K120:O120"/>
    <mergeCell ref="Q120:U120"/>
    <mergeCell ref="W120:AA120"/>
    <mergeCell ref="AB120:AH120"/>
    <mergeCell ref="AI120:AL120"/>
    <mergeCell ref="AM120:AQ120"/>
    <mergeCell ref="B126:C126"/>
    <mergeCell ref="D124:F124"/>
    <mergeCell ref="G124:J124"/>
    <mergeCell ref="K124:O124"/>
    <mergeCell ref="Q124:U124"/>
    <mergeCell ref="W124:AA124"/>
    <mergeCell ref="AB124:AH124"/>
    <mergeCell ref="AI124:AL124"/>
    <mergeCell ref="AM124:AQ124"/>
    <mergeCell ref="G125:J125"/>
    <mergeCell ref="Q125:U125"/>
    <mergeCell ref="W125:AA125"/>
    <mergeCell ref="AB125:AH125"/>
    <mergeCell ref="AI125:AL125"/>
    <mergeCell ref="D126:F126"/>
    <mergeCell ref="G126:J126"/>
    <mergeCell ref="K126:O126"/>
    <mergeCell ref="Q126:U126"/>
    <mergeCell ref="W126:AA126"/>
    <mergeCell ref="AB126:AH126"/>
    <mergeCell ref="AI126:AL126"/>
    <mergeCell ref="AM126:AQ126"/>
    <mergeCell ref="B123:C123"/>
    <mergeCell ref="D123:F123"/>
    <mergeCell ref="G123:J123"/>
    <mergeCell ref="K123:O123"/>
    <mergeCell ref="Q123:U123"/>
    <mergeCell ref="W123:AA123"/>
    <mergeCell ref="AB123:AH123"/>
    <mergeCell ref="AI123:AL123"/>
    <mergeCell ref="AM123:AQ123"/>
    <mergeCell ref="B114:C114"/>
    <mergeCell ref="B113:C113"/>
    <mergeCell ref="B120:C120"/>
    <mergeCell ref="B125:C125"/>
    <mergeCell ref="B124:C124"/>
    <mergeCell ref="AB116:AH116"/>
    <mergeCell ref="AI116:AL116"/>
    <mergeCell ref="AM116:AQ116"/>
    <mergeCell ref="B117:C117"/>
    <mergeCell ref="D117:F117"/>
    <mergeCell ref="G117:J117"/>
    <mergeCell ref="K117:P117"/>
    <mergeCell ref="Q117:V117"/>
    <mergeCell ref="W117:AA117"/>
    <mergeCell ref="AB117:AH117"/>
    <mergeCell ref="AI117:AL117"/>
    <mergeCell ref="AM117:AQ117"/>
    <mergeCell ref="B131:C131"/>
    <mergeCell ref="D114:F114"/>
    <mergeCell ref="D113:F113"/>
    <mergeCell ref="G113:J113"/>
    <mergeCell ref="G114:J114"/>
    <mergeCell ref="K113:O113"/>
    <mergeCell ref="K114:O114"/>
    <mergeCell ref="Q113:U113"/>
    <mergeCell ref="Q114:U114"/>
    <mergeCell ref="W113:AA113"/>
    <mergeCell ref="W114:AA114"/>
    <mergeCell ref="AB113:AH113"/>
    <mergeCell ref="AB114:AH114"/>
    <mergeCell ref="AI113:AL113"/>
    <mergeCell ref="AI114:AL114"/>
    <mergeCell ref="AM113:AQ113"/>
    <mergeCell ref="AM114:AQ114"/>
    <mergeCell ref="B115:C115"/>
    <mergeCell ref="D115:F115"/>
    <mergeCell ref="G115:J115"/>
    <mergeCell ref="K115:P115"/>
    <mergeCell ref="Q115:V115"/>
    <mergeCell ref="W115:AA115"/>
    <mergeCell ref="AB115:AH115"/>
    <mergeCell ref="AI115:AL115"/>
    <mergeCell ref="AM115:AQ115"/>
    <mergeCell ref="B116:C116"/>
    <mergeCell ref="D116:F116"/>
    <mergeCell ref="G116:J116"/>
    <mergeCell ref="K116:P116"/>
    <mergeCell ref="Q116:V116"/>
    <mergeCell ref="W116:AA116"/>
    <mergeCell ref="B1:AD1"/>
    <mergeCell ref="AE1:AQ1"/>
    <mergeCell ref="B2:AD2"/>
    <mergeCell ref="AE2:AG2"/>
    <mergeCell ref="AH2:AP2"/>
    <mergeCell ref="B3:AQ3"/>
    <mergeCell ref="B4:AQ4"/>
    <mergeCell ref="B5:AQ5"/>
    <mergeCell ref="B6:Q6"/>
    <mergeCell ref="R6:AD6"/>
    <mergeCell ref="AE6:AG6"/>
    <mergeCell ref="AH6:AP6"/>
    <mergeCell ref="D112:F112"/>
    <mergeCell ref="G112:J112"/>
    <mergeCell ref="K112:O112"/>
    <mergeCell ref="Q112:U112"/>
    <mergeCell ref="W112:AA112"/>
    <mergeCell ref="AI112:AL112"/>
    <mergeCell ref="AB112:AD112"/>
    <mergeCell ref="AN112:AQ112"/>
    <mergeCell ref="B112:C112"/>
    <mergeCell ref="B7:AQ7"/>
    <mergeCell ref="B8:Q8"/>
    <mergeCell ref="R8:AQ8"/>
    <mergeCell ref="B9:Q9"/>
    <mergeCell ref="R9:AQ9"/>
    <mergeCell ref="B10:Q10"/>
    <mergeCell ref="R10:AQ10"/>
    <mergeCell ref="B11:Q11"/>
    <mergeCell ref="R11:AQ11"/>
    <mergeCell ref="B12:Q12"/>
    <mergeCell ref="R12:AQ12"/>
    <mergeCell ref="R13:AQ13"/>
    <mergeCell ref="B13:Q13"/>
    <mergeCell ref="B14:Q14"/>
    <mergeCell ref="R14:AQ14"/>
    <mergeCell ref="B15:Q15"/>
    <mergeCell ref="R15:AQ15"/>
    <mergeCell ref="B16:Q16"/>
    <mergeCell ref="R16:AQ16"/>
    <mergeCell ref="B17:Q17"/>
    <mergeCell ref="R17:AQ17"/>
    <mergeCell ref="B18:AQ18"/>
    <mergeCell ref="C19:D19"/>
    <mergeCell ref="F19:G19"/>
    <mergeCell ref="H19:I19"/>
    <mergeCell ref="J19:K19"/>
    <mergeCell ref="L19:M19"/>
    <mergeCell ref="N19:AD19"/>
    <mergeCell ref="AE19:AJ19"/>
    <mergeCell ref="AK19:AN19"/>
    <mergeCell ref="AO19:AQ19"/>
    <mergeCell ref="B20:B21"/>
    <mergeCell ref="C20:D21"/>
    <mergeCell ref="E20:E21"/>
    <mergeCell ref="F20:G21"/>
    <mergeCell ref="H20:I21"/>
    <mergeCell ref="J20:M20"/>
    <mergeCell ref="N20:AD20"/>
    <mergeCell ref="AE20:AJ21"/>
    <mergeCell ref="AK20:AN21"/>
    <mergeCell ref="AO20:AQ21"/>
    <mergeCell ref="J21:K21"/>
    <mergeCell ref="L21:M21"/>
    <mergeCell ref="N21:O21"/>
    <mergeCell ref="P21:R21"/>
    <mergeCell ref="S21:U21"/>
    <mergeCell ref="V21:X21"/>
    <mergeCell ref="Y21:Z21"/>
    <mergeCell ref="AA21:AB21"/>
    <mergeCell ref="AC21:AD21"/>
    <mergeCell ref="C22:D22"/>
    <mergeCell ref="F22:G22"/>
    <mergeCell ref="H22:I22"/>
    <mergeCell ref="J22:K22"/>
    <mergeCell ref="L22:M22"/>
    <mergeCell ref="N22:O22"/>
    <mergeCell ref="P22:R22"/>
    <mergeCell ref="S22:U22"/>
    <mergeCell ref="V22:X22"/>
    <mergeCell ref="Y22:Z22"/>
    <mergeCell ref="AA22:AB22"/>
    <mergeCell ref="AC22:AD22"/>
    <mergeCell ref="AE22:AJ22"/>
    <mergeCell ref="AK22:AN22"/>
    <mergeCell ref="AO22:AQ22"/>
    <mergeCell ref="B23:AQ23"/>
    <mergeCell ref="C24:D24"/>
    <mergeCell ref="F24:G24"/>
    <mergeCell ref="H24:I24"/>
    <mergeCell ref="J24:K24"/>
    <mergeCell ref="L24:M24"/>
    <mergeCell ref="N24:O24"/>
    <mergeCell ref="P24:R24"/>
    <mergeCell ref="S24:U24"/>
    <mergeCell ref="V24:X24"/>
    <mergeCell ref="Y24:Z24"/>
    <mergeCell ref="AA24:AB24"/>
    <mergeCell ref="AC24:AD24"/>
    <mergeCell ref="AE24:AJ24"/>
    <mergeCell ref="AK24:AN24"/>
    <mergeCell ref="AO24:AQ24"/>
    <mergeCell ref="C25:D25"/>
    <mergeCell ref="F25:G25"/>
    <mergeCell ref="H25:I25"/>
    <mergeCell ref="J25:K25"/>
    <mergeCell ref="L25:M25"/>
    <mergeCell ref="N25:O25"/>
    <mergeCell ref="P25:R25"/>
    <mergeCell ref="S25:U25"/>
    <mergeCell ref="V25:X25"/>
    <mergeCell ref="Y25:Z25"/>
    <mergeCell ref="AA25:AB25"/>
    <mergeCell ref="AC25:AD25"/>
    <mergeCell ref="AE25:AJ25"/>
    <mergeCell ref="AK25:AN25"/>
    <mergeCell ref="AO25:AQ25"/>
    <mergeCell ref="C26:D26"/>
    <mergeCell ref="F26:G26"/>
    <mergeCell ref="H26:I26"/>
    <mergeCell ref="J26:K26"/>
    <mergeCell ref="L26:M26"/>
    <mergeCell ref="N26:O26"/>
    <mergeCell ref="P26:R26"/>
    <mergeCell ref="S26:U26"/>
    <mergeCell ref="V26:X26"/>
    <mergeCell ref="Y26:Z26"/>
    <mergeCell ref="AA26:AB26"/>
    <mergeCell ref="AC26:AD26"/>
    <mergeCell ref="AE26:AJ26"/>
    <mergeCell ref="AK26:AN26"/>
    <mergeCell ref="AO26:AQ26"/>
    <mergeCell ref="C27:D27"/>
    <mergeCell ref="F27:G27"/>
    <mergeCell ref="H27:I27"/>
    <mergeCell ref="J27:K27"/>
    <mergeCell ref="L27:M27"/>
    <mergeCell ref="N27:O27"/>
    <mergeCell ref="P27:R27"/>
    <mergeCell ref="S27:U27"/>
    <mergeCell ref="V27:X27"/>
    <mergeCell ref="Y27:Z27"/>
    <mergeCell ref="AA27:AB27"/>
    <mergeCell ref="AC27:AD27"/>
    <mergeCell ref="AE27:AJ27"/>
    <mergeCell ref="AK27:AN27"/>
    <mergeCell ref="AO27:AQ27"/>
    <mergeCell ref="C28:D28"/>
    <mergeCell ref="F28:G28"/>
    <mergeCell ref="H28:I28"/>
    <mergeCell ref="J28:K28"/>
    <mergeCell ref="L28:M28"/>
    <mergeCell ref="N28:O28"/>
    <mergeCell ref="P28:R28"/>
    <mergeCell ref="S28:U28"/>
    <mergeCell ref="V28:X28"/>
    <mergeCell ref="Y28:Z28"/>
    <mergeCell ref="AA28:AB28"/>
    <mergeCell ref="AC28:AD28"/>
    <mergeCell ref="AE28:AJ28"/>
    <mergeCell ref="AK28:AN28"/>
    <mergeCell ref="AO28:AQ28"/>
    <mergeCell ref="C29:D29"/>
    <mergeCell ref="F29:G29"/>
    <mergeCell ref="H29:I29"/>
    <mergeCell ref="J29:K29"/>
    <mergeCell ref="L29:M29"/>
    <mergeCell ref="N29:O29"/>
    <mergeCell ref="P29:R29"/>
    <mergeCell ref="S29:U29"/>
    <mergeCell ref="V29:X29"/>
    <mergeCell ref="Y29:Z29"/>
    <mergeCell ref="AA29:AB29"/>
    <mergeCell ref="AC29:AD29"/>
    <mergeCell ref="AE29:AJ29"/>
    <mergeCell ref="AK29:AN29"/>
    <mergeCell ref="AO29:AQ29"/>
    <mergeCell ref="C30:D30"/>
    <mergeCell ref="F30:G30"/>
    <mergeCell ref="H30:I30"/>
    <mergeCell ref="J30:K30"/>
    <mergeCell ref="L30:M30"/>
    <mergeCell ref="N30:O30"/>
    <mergeCell ref="P30:R30"/>
    <mergeCell ref="S30:U30"/>
    <mergeCell ref="V30:X30"/>
    <mergeCell ref="Y30:Z30"/>
    <mergeCell ref="AA30:AB30"/>
    <mergeCell ref="AC30:AD30"/>
    <mergeCell ref="AE30:AJ30"/>
    <mergeCell ref="AK30:AN30"/>
    <mergeCell ref="AO30:AQ30"/>
    <mergeCell ref="C31:D31"/>
    <mergeCell ref="F31:G31"/>
    <mergeCell ref="H31:I31"/>
    <mergeCell ref="J31:K31"/>
    <mergeCell ref="L31:M31"/>
    <mergeCell ref="N31:O31"/>
    <mergeCell ref="P31:R31"/>
    <mergeCell ref="S31:U31"/>
    <mergeCell ref="V31:X31"/>
    <mergeCell ref="Y31:Z31"/>
    <mergeCell ref="AA31:AB31"/>
    <mergeCell ref="AC31:AD31"/>
    <mergeCell ref="AE31:AJ31"/>
    <mergeCell ref="AK31:AN31"/>
    <mergeCell ref="AO31:AQ31"/>
    <mergeCell ref="B32:AQ32"/>
    <mergeCell ref="C33:D33"/>
    <mergeCell ref="E33:G33"/>
    <mergeCell ref="H33:L33"/>
    <mergeCell ref="M33:N33"/>
    <mergeCell ref="O33:Q33"/>
    <mergeCell ref="R33:T33"/>
    <mergeCell ref="U33:W33"/>
    <mergeCell ref="X33:Y33"/>
    <mergeCell ref="Z33:AC33"/>
    <mergeCell ref="AD33:AF33"/>
    <mergeCell ref="AG33:AI33"/>
    <mergeCell ref="AJ33:AK33"/>
    <mergeCell ref="AL33:AM33"/>
    <mergeCell ref="AN33:AO33"/>
    <mergeCell ref="AP33:AQ33"/>
    <mergeCell ref="B34:B35"/>
    <mergeCell ref="C34:D35"/>
    <mergeCell ref="E34:G35"/>
    <mergeCell ref="H34:L35"/>
    <mergeCell ref="M34:AO34"/>
    <mergeCell ref="AP34:AQ35"/>
    <mergeCell ref="M35:N35"/>
    <mergeCell ref="O35:Q35"/>
    <mergeCell ref="R35:T35"/>
    <mergeCell ref="U35:W35"/>
    <mergeCell ref="X35:Y35"/>
    <mergeCell ref="Z35:AC35"/>
    <mergeCell ref="AD35:AF35"/>
    <mergeCell ref="AG35:AI35"/>
    <mergeCell ref="AJ35:AK35"/>
    <mergeCell ref="AL35:AM35"/>
    <mergeCell ref="AN35:AO35"/>
    <mergeCell ref="C36:D36"/>
    <mergeCell ref="E36:G36"/>
    <mergeCell ref="H36:L36"/>
    <mergeCell ref="M36:N36"/>
    <mergeCell ref="O36:Q36"/>
    <mergeCell ref="R36:T36"/>
    <mergeCell ref="U36:W36"/>
    <mergeCell ref="X36:Y36"/>
    <mergeCell ref="Z36:AC36"/>
    <mergeCell ref="AD36:AF36"/>
    <mergeCell ref="AG36:AI36"/>
    <mergeCell ref="AJ36:AK36"/>
    <mergeCell ref="AL36:AM36"/>
    <mergeCell ref="AN36:AO36"/>
    <mergeCell ref="AP36:AQ36"/>
    <mergeCell ref="C37:AQ37"/>
    <mergeCell ref="C38:D38"/>
    <mergeCell ref="E38:G38"/>
    <mergeCell ref="H38:L38"/>
    <mergeCell ref="M38:N38"/>
    <mergeCell ref="O38:Q38"/>
    <mergeCell ref="R38:T38"/>
    <mergeCell ref="U38:W38"/>
    <mergeCell ref="X38:Y38"/>
    <mergeCell ref="Z38:AC38"/>
    <mergeCell ref="AD38:AF38"/>
    <mergeCell ref="AG38:AI38"/>
    <mergeCell ref="AJ38:AK38"/>
    <mergeCell ref="AL38:AM38"/>
    <mergeCell ref="AN38:AO38"/>
    <mergeCell ref="AP38:AQ38"/>
    <mergeCell ref="C39:D39"/>
    <mergeCell ref="E39:G39"/>
    <mergeCell ref="H39:L39"/>
    <mergeCell ref="M39:N39"/>
    <mergeCell ref="O39:Q39"/>
    <mergeCell ref="R39:T39"/>
    <mergeCell ref="U39:W39"/>
    <mergeCell ref="X39:Y39"/>
    <mergeCell ref="Z39:AC39"/>
    <mergeCell ref="AD39:AF39"/>
    <mergeCell ref="AG39:AI39"/>
    <mergeCell ref="AJ39:AK39"/>
    <mergeCell ref="AL39:AM39"/>
    <mergeCell ref="AN39:AO39"/>
    <mergeCell ref="AP39:AQ39"/>
    <mergeCell ref="C40:D40"/>
    <mergeCell ref="E40:G40"/>
    <mergeCell ref="H40:L40"/>
    <mergeCell ref="M40:N40"/>
    <mergeCell ref="O40:Q40"/>
    <mergeCell ref="R40:T40"/>
    <mergeCell ref="U40:W40"/>
    <mergeCell ref="X40:Y40"/>
    <mergeCell ref="Z40:AC40"/>
    <mergeCell ref="AD40:AF40"/>
    <mergeCell ref="AG40:AI40"/>
    <mergeCell ref="AJ40:AK40"/>
    <mergeCell ref="AL40:AM40"/>
    <mergeCell ref="AN40:AO40"/>
    <mergeCell ref="AP40:AQ40"/>
    <mergeCell ref="C41:D41"/>
    <mergeCell ref="E41:G41"/>
    <mergeCell ref="H41:L41"/>
    <mergeCell ref="M41:N41"/>
    <mergeCell ref="O41:Q41"/>
    <mergeCell ref="R41:T41"/>
    <mergeCell ref="U41:W41"/>
    <mergeCell ref="X41:Y41"/>
    <mergeCell ref="Z41:AC41"/>
    <mergeCell ref="AD41:AF41"/>
    <mergeCell ref="AG41:AI41"/>
    <mergeCell ref="AJ41:AK41"/>
    <mergeCell ref="AL41:AM41"/>
    <mergeCell ref="AN41:AO41"/>
    <mergeCell ref="AP41:AQ41"/>
    <mergeCell ref="C42:D42"/>
    <mergeCell ref="E42:G42"/>
    <mergeCell ref="H42:L42"/>
    <mergeCell ref="M42:N42"/>
    <mergeCell ref="O42:Q42"/>
    <mergeCell ref="R42:T42"/>
    <mergeCell ref="U42:W42"/>
    <mergeCell ref="X42:Y42"/>
    <mergeCell ref="Z42:AC42"/>
    <mergeCell ref="AD42:AF42"/>
    <mergeCell ref="AG42:AI42"/>
    <mergeCell ref="AJ42:AK42"/>
    <mergeCell ref="AL42:AM42"/>
    <mergeCell ref="AN42:AO42"/>
    <mergeCell ref="AP42:AQ42"/>
    <mergeCell ref="C43:D43"/>
    <mergeCell ref="E43:G43"/>
    <mergeCell ref="H43:L43"/>
    <mergeCell ref="M43:N43"/>
    <mergeCell ref="O43:Q43"/>
    <mergeCell ref="R43:T43"/>
    <mergeCell ref="U43:W43"/>
    <mergeCell ref="X43:Y43"/>
    <mergeCell ref="Z43:AC43"/>
    <mergeCell ref="AD43:AF43"/>
    <mergeCell ref="AG43:AI43"/>
    <mergeCell ref="AJ43:AK43"/>
    <mergeCell ref="AL43:AM43"/>
    <mergeCell ref="AN43:AO43"/>
    <mergeCell ref="AP43:AQ43"/>
    <mergeCell ref="C44:D44"/>
    <mergeCell ref="E44:G44"/>
    <mergeCell ref="H44:L44"/>
    <mergeCell ref="M44:N44"/>
    <mergeCell ref="O44:Q44"/>
    <mergeCell ref="R44:T44"/>
    <mergeCell ref="U44:W44"/>
    <mergeCell ref="X44:Y44"/>
    <mergeCell ref="Z44:AC44"/>
    <mergeCell ref="AD44:AF44"/>
    <mergeCell ref="AG44:AI44"/>
    <mergeCell ref="AJ44:AK44"/>
    <mergeCell ref="AL44:AM44"/>
    <mergeCell ref="AN44:AO44"/>
    <mergeCell ref="AP44:AQ44"/>
    <mergeCell ref="C45:D45"/>
    <mergeCell ref="E45:G45"/>
    <mergeCell ref="H45:L45"/>
    <mergeCell ref="M45:N45"/>
    <mergeCell ref="O45:Q45"/>
    <mergeCell ref="R45:T45"/>
    <mergeCell ref="U45:W45"/>
    <mergeCell ref="X45:Y45"/>
    <mergeCell ref="Z45:AC45"/>
    <mergeCell ref="AD45:AF45"/>
    <mergeCell ref="AG45:AI45"/>
    <mergeCell ref="AJ45:AK45"/>
    <mergeCell ref="AL45:AM45"/>
    <mergeCell ref="AN45:AO45"/>
    <mergeCell ref="AP45:AQ45"/>
    <mergeCell ref="B46:AQ46"/>
    <mergeCell ref="C47:H47"/>
    <mergeCell ref="I47:S47"/>
    <mergeCell ref="T47:AE47"/>
    <mergeCell ref="AF47:AQ47"/>
    <mergeCell ref="C48:H48"/>
    <mergeCell ref="I48:AE48"/>
    <mergeCell ref="AF48:AQ48"/>
    <mergeCell ref="C49:H49"/>
    <mergeCell ref="I49:AE49"/>
    <mergeCell ref="AF49:AQ49"/>
    <mergeCell ref="C50:AQ50"/>
    <mergeCell ref="C51:AQ51"/>
    <mergeCell ref="C52:S52"/>
    <mergeCell ref="T52:AQ52"/>
    <mergeCell ref="C53:H53"/>
    <mergeCell ref="I53:AE53"/>
    <mergeCell ref="AF53:AQ53"/>
    <mergeCell ref="C54:AQ54"/>
    <mergeCell ref="C55:S55"/>
    <mergeCell ref="T55:AQ55"/>
    <mergeCell ref="C56:H56"/>
    <mergeCell ref="I56:AE56"/>
    <mergeCell ref="AF56:AQ56"/>
    <mergeCell ref="C57:AQ57"/>
    <mergeCell ref="C58:S58"/>
    <mergeCell ref="T58:AQ58"/>
    <mergeCell ref="C59:H59"/>
    <mergeCell ref="I59:AE59"/>
    <mergeCell ref="AF59:AQ59"/>
    <mergeCell ref="C60:H60"/>
    <mergeCell ref="I60:AE60"/>
    <mergeCell ref="AF60:AQ60"/>
    <mergeCell ref="C61:H61"/>
    <mergeCell ref="I61:AE61"/>
    <mergeCell ref="AF61:AQ61"/>
    <mergeCell ref="C62:AQ62"/>
    <mergeCell ref="C63:S63"/>
    <mergeCell ref="T63:AQ63"/>
    <mergeCell ref="C64:H64"/>
    <mergeCell ref="I64:AE64"/>
    <mergeCell ref="AF64:AQ64"/>
    <mergeCell ref="C65:H65"/>
    <mergeCell ref="I65:AE65"/>
    <mergeCell ref="AF65:AQ65"/>
    <mergeCell ref="C66:H66"/>
    <mergeCell ref="I66:AE66"/>
    <mergeCell ref="AF66:AQ66"/>
    <mergeCell ref="C67:AQ67"/>
    <mergeCell ref="C68:S68"/>
    <mergeCell ref="T68:AQ68"/>
    <mergeCell ref="C69:H69"/>
    <mergeCell ref="I69:AE69"/>
    <mergeCell ref="AF69:AQ69"/>
    <mergeCell ref="C70:AQ70"/>
    <mergeCell ref="C71:S71"/>
    <mergeCell ref="T71:AQ71"/>
    <mergeCell ref="C72:H72"/>
    <mergeCell ref="I72:AE72"/>
    <mergeCell ref="AF72:AQ72"/>
    <mergeCell ref="C73:AQ73"/>
    <mergeCell ref="C74:S74"/>
    <mergeCell ref="T74:AQ74"/>
    <mergeCell ref="C75:H75"/>
    <mergeCell ref="I75:AE75"/>
    <mergeCell ref="AF75:AQ75"/>
    <mergeCell ref="C76:H76"/>
    <mergeCell ref="I76:AE76"/>
    <mergeCell ref="AF76:AQ76"/>
    <mergeCell ref="C77:AQ77"/>
    <mergeCell ref="C78:S78"/>
    <mergeCell ref="T78:AQ78"/>
    <mergeCell ref="C79:H79"/>
    <mergeCell ref="I79:AE79"/>
    <mergeCell ref="AF79:AQ79"/>
    <mergeCell ref="C80:H80"/>
    <mergeCell ref="I80:S80"/>
    <mergeCell ref="T80:AE80"/>
    <mergeCell ref="AF80:AQ80"/>
    <mergeCell ref="B81:AQ81"/>
    <mergeCell ref="B82:C82"/>
    <mergeCell ref="D82:AL82"/>
    <mergeCell ref="AM82:AQ82"/>
    <mergeCell ref="B83:C84"/>
    <mergeCell ref="D83:AQ83"/>
    <mergeCell ref="D84:F84"/>
    <mergeCell ref="G84:J84"/>
    <mergeCell ref="K84:P84"/>
    <mergeCell ref="Q84:V84"/>
    <mergeCell ref="W84:AA84"/>
    <mergeCell ref="AB84:AH84"/>
    <mergeCell ref="AI84:AL84"/>
    <mergeCell ref="AM84:AQ84"/>
    <mergeCell ref="B85:C85"/>
    <mergeCell ref="D85:F85"/>
    <mergeCell ref="G85:J85"/>
    <mergeCell ref="K85:P85"/>
    <mergeCell ref="Q85:V85"/>
    <mergeCell ref="W85:AA85"/>
    <mergeCell ref="AB85:AH85"/>
    <mergeCell ref="AI85:AL85"/>
    <mergeCell ref="AM85:AQ85"/>
    <mergeCell ref="B86:C86"/>
    <mergeCell ref="D86:F86"/>
    <mergeCell ref="G86:J86"/>
    <mergeCell ref="K86:P86"/>
    <mergeCell ref="Q86:V86"/>
    <mergeCell ref="W86:AA86"/>
    <mergeCell ref="AB86:AH86"/>
    <mergeCell ref="AI86:AL86"/>
    <mergeCell ref="AM86:AQ86"/>
    <mergeCell ref="B87:C87"/>
    <mergeCell ref="D87:F87"/>
    <mergeCell ref="G87:J87"/>
    <mergeCell ref="K87:P87"/>
    <mergeCell ref="Q87:V87"/>
    <mergeCell ref="W87:AA87"/>
    <mergeCell ref="AB87:AH87"/>
    <mergeCell ref="AI87:AL87"/>
    <mergeCell ref="AM87:AQ87"/>
    <mergeCell ref="B88:C88"/>
    <mergeCell ref="D88:F88"/>
    <mergeCell ref="G88:J88"/>
    <mergeCell ref="K88:P88"/>
    <mergeCell ref="Q88:V88"/>
    <mergeCell ref="W88:AA88"/>
    <mergeCell ref="AB88:AH88"/>
    <mergeCell ref="AI88:AL88"/>
    <mergeCell ref="AM88:AQ88"/>
    <mergeCell ref="B89:C89"/>
    <mergeCell ref="D89:F89"/>
    <mergeCell ref="G89:J89"/>
    <mergeCell ref="K89:P89"/>
    <mergeCell ref="Q89:V89"/>
    <mergeCell ref="W89:AA89"/>
    <mergeCell ref="AB89:AH89"/>
    <mergeCell ref="AI89:AL89"/>
    <mergeCell ref="AM89:AQ89"/>
    <mergeCell ref="B90:C90"/>
    <mergeCell ref="D90:F90"/>
    <mergeCell ref="G90:J90"/>
    <mergeCell ref="K90:P90"/>
    <mergeCell ref="Q90:V90"/>
    <mergeCell ref="W90:AA90"/>
    <mergeCell ref="AB90:AH90"/>
    <mergeCell ref="AI90:AL90"/>
    <mergeCell ref="AM90:AQ90"/>
    <mergeCell ref="B91:C91"/>
    <mergeCell ref="D91:F91"/>
    <mergeCell ref="G91:J91"/>
    <mergeCell ref="K91:P91"/>
    <mergeCell ref="Q91:V91"/>
    <mergeCell ref="W91:AA91"/>
    <mergeCell ref="AB91:AH91"/>
    <mergeCell ref="AI91:AL91"/>
    <mergeCell ref="AM91:AQ91"/>
    <mergeCell ref="B92:C92"/>
    <mergeCell ref="D92:F92"/>
    <mergeCell ref="G92:J92"/>
    <mergeCell ref="K92:P92"/>
    <mergeCell ref="Q92:V92"/>
    <mergeCell ref="W92:AA92"/>
    <mergeCell ref="AB92:AH92"/>
    <mergeCell ref="AI92:AL92"/>
    <mergeCell ref="AM92:AQ92"/>
    <mergeCell ref="B93:C93"/>
    <mergeCell ref="D93:F93"/>
    <mergeCell ref="G93:J93"/>
    <mergeCell ref="K93:P93"/>
    <mergeCell ref="Q93:V93"/>
    <mergeCell ref="W93:AA93"/>
    <mergeCell ref="AB93:AH93"/>
    <mergeCell ref="AI93:AL93"/>
    <mergeCell ref="AM93:AQ93"/>
    <mergeCell ref="B94:C94"/>
    <mergeCell ref="D94:F94"/>
    <mergeCell ref="G94:J94"/>
    <mergeCell ref="K94:P94"/>
    <mergeCell ref="Q94:V94"/>
    <mergeCell ref="W94:AA94"/>
    <mergeCell ref="AB94:AH94"/>
    <mergeCell ref="AI94:AL94"/>
    <mergeCell ref="AM94:AQ94"/>
    <mergeCell ref="B95:C95"/>
    <mergeCell ref="D95:F95"/>
    <mergeCell ref="G95:J95"/>
    <mergeCell ref="K95:P95"/>
    <mergeCell ref="Q95:V95"/>
    <mergeCell ref="W95:AA95"/>
    <mergeCell ref="AB95:AH95"/>
    <mergeCell ref="AI95:AL95"/>
    <mergeCell ref="AM95:AQ95"/>
    <mergeCell ref="B96:C96"/>
    <mergeCell ref="D96:F96"/>
    <mergeCell ref="G96:J96"/>
    <mergeCell ref="K96:P96"/>
    <mergeCell ref="Q96:V96"/>
    <mergeCell ref="W96:AA96"/>
    <mergeCell ref="AB96:AH96"/>
    <mergeCell ref="AI96:AL96"/>
    <mergeCell ref="AM96:AQ96"/>
    <mergeCell ref="B97:C97"/>
    <mergeCell ref="D97:F97"/>
    <mergeCell ref="G97:J97"/>
    <mergeCell ref="K97:P97"/>
    <mergeCell ref="Q97:V97"/>
    <mergeCell ref="W97:AA97"/>
    <mergeCell ref="AB97:AH97"/>
    <mergeCell ref="AI97:AL97"/>
    <mergeCell ref="AM97:AQ97"/>
    <mergeCell ref="B98:C98"/>
    <mergeCell ref="D98:F98"/>
    <mergeCell ref="G98:J98"/>
    <mergeCell ref="K98:P98"/>
    <mergeCell ref="Q98:V98"/>
    <mergeCell ref="W98:AA98"/>
    <mergeCell ref="AB98:AH98"/>
    <mergeCell ref="AI98:AL98"/>
    <mergeCell ref="AM98:AQ98"/>
    <mergeCell ref="B99:C99"/>
    <mergeCell ref="D99:F99"/>
    <mergeCell ref="G99:J99"/>
    <mergeCell ref="K99:P99"/>
    <mergeCell ref="Q99:V99"/>
    <mergeCell ref="W99:AA99"/>
    <mergeCell ref="AB99:AH99"/>
    <mergeCell ref="AI99:AL99"/>
    <mergeCell ref="AM99:AQ99"/>
    <mergeCell ref="B100:C100"/>
    <mergeCell ref="D100:F100"/>
    <mergeCell ref="G100:J100"/>
    <mergeCell ref="K100:P100"/>
    <mergeCell ref="Q100:V100"/>
    <mergeCell ref="W100:AA100"/>
    <mergeCell ref="AB100:AH100"/>
    <mergeCell ref="AI100:AL100"/>
    <mergeCell ref="AM100:AQ100"/>
    <mergeCell ref="B101:C101"/>
    <mergeCell ref="D101:F101"/>
    <mergeCell ref="G101:J101"/>
    <mergeCell ref="K101:P101"/>
    <mergeCell ref="Q101:V101"/>
    <mergeCell ref="W101:AA101"/>
    <mergeCell ref="AB101:AH101"/>
    <mergeCell ref="AI101:AL101"/>
    <mergeCell ref="AM101:AQ101"/>
    <mergeCell ref="B102:C102"/>
    <mergeCell ref="D102:F102"/>
    <mergeCell ref="G102:J102"/>
    <mergeCell ref="K102:P102"/>
    <mergeCell ref="Q102:V102"/>
    <mergeCell ref="W102:AA102"/>
    <mergeCell ref="AB102:AH102"/>
    <mergeCell ref="AI102:AL102"/>
    <mergeCell ref="AM102:AQ102"/>
    <mergeCell ref="B103:C103"/>
    <mergeCell ref="D103:F103"/>
    <mergeCell ref="G103:J103"/>
    <mergeCell ref="K103:P103"/>
    <mergeCell ref="Q103:V103"/>
    <mergeCell ref="W103:AA103"/>
    <mergeCell ref="AB103:AH103"/>
    <mergeCell ref="AI103:AL103"/>
    <mergeCell ref="AM103:AQ103"/>
    <mergeCell ref="B104:C104"/>
    <mergeCell ref="D104:F104"/>
    <mergeCell ref="G104:J104"/>
    <mergeCell ref="K104:P104"/>
    <mergeCell ref="Q104:V104"/>
    <mergeCell ref="W104:AA104"/>
    <mergeCell ref="AB104:AH104"/>
    <mergeCell ref="AI104:AL104"/>
    <mergeCell ref="AM104:AQ104"/>
    <mergeCell ref="B105:C105"/>
    <mergeCell ref="D105:F105"/>
    <mergeCell ref="G105:J105"/>
    <mergeCell ref="K105:P105"/>
    <mergeCell ref="Q105:V105"/>
    <mergeCell ref="W105:AA105"/>
    <mergeCell ref="AB105:AH105"/>
    <mergeCell ref="AI105:AL105"/>
    <mergeCell ref="AM105:AQ105"/>
    <mergeCell ref="B106:C106"/>
    <mergeCell ref="D106:F106"/>
    <mergeCell ref="G106:J106"/>
    <mergeCell ref="K106:P106"/>
    <mergeCell ref="Q106:V106"/>
    <mergeCell ref="W106:AA106"/>
    <mergeCell ref="AB106:AH106"/>
    <mergeCell ref="AI106:AL106"/>
    <mergeCell ref="AM106:AQ106"/>
    <mergeCell ref="B107:C107"/>
    <mergeCell ref="D107:F107"/>
    <mergeCell ref="G107:J107"/>
    <mergeCell ref="K107:P107"/>
    <mergeCell ref="Q107:V107"/>
    <mergeCell ref="W107:AA107"/>
    <mergeCell ref="AB107:AH107"/>
    <mergeCell ref="AI107:AL107"/>
    <mergeCell ref="AM107:AQ107"/>
    <mergeCell ref="B108:C108"/>
    <mergeCell ref="D108:F108"/>
    <mergeCell ref="G108:J108"/>
    <mergeCell ref="K108:P108"/>
    <mergeCell ref="Q108:V108"/>
    <mergeCell ref="W108:AA108"/>
    <mergeCell ref="AB108:AH108"/>
    <mergeCell ref="AI108:AL108"/>
    <mergeCell ref="AM108:AQ108"/>
    <mergeCell ref="B109:C109"/>
    <mergeCell ref="D109:F109"/>
    <mergeCell ref="G109:J109"/>
    <mergeCell ref="K109:P109"/>
    <mergeCell ref="Q109:V109"/>
    <mergeCell ref="W109:AA109"/>
    <mergeCell ref="AB109:AH109"/>
    <mergeCell ref="AI109:AL109"/>
    <mergeCell ref="AM109:AQ109"/>
    <mergeCell ref="B110:C110"/>
    <mergeCell ref="D110:F110"/>
    <mergeCell ref="G110:J110"/>
    <mergeCell ref="K110:P110"/>
    <mergeCell ref="Q110:V110"/>
    <mergeCell ref="W110:AA110"/>
    <mergeCell ref="AB110:AH110"/>
    <mergeCell ref="AI110:AL110"/>
    <mergeCell ref="AM110:AQ110"/>
    <mergeCell ref="B111:C111"/>
    <mergeCell ref="D111:F111"/>
    <mergeCell ref="G111:J111"/>
    <mergeCell ref="K111:P111"/>
    <mergeCell ref="Q111:V111"/>
    <mergeCell ref="W111:AA111"/>
    <mergeCell ref="AB111:AH111"/>
    <mergeCell ref="AI111:AL111"/>
    <mergeCell ref="AM111:AQ111"/>
    <mergeCell ref="B118:C118"/>
    <mergeCell ref="D118:F118"/>
    <mergeCell ref="G118:J118"/>
    <mergeCell ref="K118:P118"/>
    <mergeCell ref="Q118:V118"/>
    <mergeCell ref="W118:AA118"/>
    <mergeCell ref="AB118:AH118"/>
    <mergeCell ref="AI118:AL118"/>
    <mergeCell ref="AM118:AQ118"/>
    <mergeCell ref="B119:C119"/>
    <mergeCell ref="D119:F119"/>
    <mergeCell ref="G119:J119"/>
    <mergeCell ref="K119:P119"/>
    <mergeCell ref="Q119:V119"/>
    <mergeCell ref="W119:AA119"/>
    <mergeCell ref="AB119:AH119"/>
    <mergeCell ref="AI119:AL119"/>
    <mergeCell ref="AM119:AQ119"/>
    <mergeCell ref="B121:C121"/>
    <mergeCell ref="D121:F121"/>
    <mergeCell ref="G121:J121"/>
    <mergeCell ref="K121:P121"/>
    <mergeCell ref="Q121:V121"/>
    <mergeCell ref="W121:AA121"/>
    <mergeCell ref="AB121:AH121"/>
    <mergeCell ref="AI121:AL121"/>
    <mergeCell ref="AM121:AQ121"/>
    <mergeCell ref="B122:C122"/>
    <mergeCell ref="D122:F122"/>
    <mergeCell ref="G122:J122"/>
    <mergeCell ref="K122:P122"/>
    <mergeCell ref="Q122:V122"/>
    <mergeCell ref="W122:AA122"/>
    <mergeCell ref="AB122:AH122"/>
    <mergeCell ref="AI122:AL122"/>
    <mergeCell ref="AM122:AQ122"/>
    <mergeCell ref="B127:C127"/>
    <mergeCell ref="D127:F127"/>
    <mergeCell ref="G127:J127"/>
    <mergeCell ref="K127:P127"/>
    <mergeCell ref="Q127:V127"/>
    <mergeCell ref="W127:AA127"/>
    <mergeCell ref="AB127:AH127"/>
    <mergeCell ref="AI127:AL127"/>
    <mergeCell ref="AM127:AQ127"/>
    <mergeCell ref="B128:C128"/>
    <mergeCell ref="D128:F128"/>
    <mergeCell ref="G128:J128"/>
    <mergeCell ref="K128:P128"/>
    <mergeCell ref="Q128:V128"/>
    <mergeCell ref="W128:AA128"/>
    <mergeCell ref="AB128:AH128"/>
    <mergeCell ref="AI128:AL128"/>
    <mergeCell ref="AM128:AQ128"/>
    <mergeCell ref="B129:C129"/>
    <mergeCell ref="D129:F129"/>
    <mergeCell ref="G129:J129"/>
    <mergeCell ref="K129:P129"/>
    <mergeCell ref="Q129:V129"/>
    <mergeCell ref="W129:AA129"/>
    <mergeCell ref="AB129:AH129"/>
    <mergeCell ref="AI129:AL129"/>
    <mergeCell ref="AM129:AQ129"/>
    <mergeCell ref="B130:C130"/>
    <mergeCell ref="D130:F130"/>
    <mergeCell ref="G130:J130"/>
    <mergeCell ref="K130:P130"/>
    <mergeCell ref="Q130:V130"/>
    <mergeCell ref="W130:AA130"/>
    <mergeCell ref="AB130:AH130"/>
    <mergeCell ref="AI130:AL130"/>
    <mergeCell ref="AM130:AQ130"/>
    <mergeCell ref="B132:C132"/>
    <mergeCell ref="D132:F132"/>
    <mergeCell ref="G132:J132"/>
    <mergeCell ref="K132:P132"/>
    <mergeCell ref="Q132:V132"/>
    <mergeCell ref="W132:AA132"/>
    <mergeCell ref="AB132:AH132"/>
    <mergeCell ref="AI132:AL132"/>
    <mergeCell ref="AM132:AQ132"/>
    <mergeCell ref="B133:C133"/>
    <mergeCell ref="D133:F133"/>
    <mergeCell ref="G133:J133"/>
    <mergeCell ref="K133:P133"/>
    <mergeCell ref="Q133:V133"/>
    <mergeCell ref="W133:AA133"/>
    <mergeCell ref="AB133:AH133"/>
    <mergeCell ref="AI133:AL133"/>
    <mergeCell ref="AM133:AQ133"/>
    <mergeCell ref="B134:C134"/>
    <mergeCell ref="D134:F134"/>
    <mergeCell ref="G134:J134"/>
    <mergeCell ref="K134:P134"/>
    <mergeCell ref="Q134:V134"/>
    <mergeCell ref="W134:AA134"/>
    <mergeCell ref="AB134:AH134"/>
    <mergeCell ref="AI134:AL134"/>
    <mergeCell ref="AM134:AQ134"/>
    <mergeCell ref="B135:C135"/>
    <mergeCell ref="D135:F135"/>
    <mergeCell ref="G135:J135"/>
    <mergeCell ref="K135:P135"/>
    <mergeCell ref="Q135:V135"/>
    <mergeCell ref="W135:AA135"/>
    <mergeCell ref="AB135:AH135"/>
    <mergeCell ref="AI135:AL135"/>
    <mergeCell ref="AM135:AQ135"/>
    <mergeCell ref="B136:C136"/>
    <mergeCell ref="D136:F136"/>
    <mergeCell ref="G136:J136"/>
    <mergeCell ref="K136:P136"/>
    <mergeCell ref="Q136:V136"/>
    <mergeCell ref="W136:AA136"/>
    <mergeCell ref="AB136:AH136"/>
    <mergeCell ref="AI136:AL136"/>
    <mergeCell ref="AM136:AQ136"/>
    <mergeCell ref="B137:C137"/>
    <mergeCell ref="D137:F137"/>
    <mergeCell ref="G137:J137"/>
    <mergeCell ref="K137:P137"/>
    <mergeCell ref="Q137:V137"/>
    <mergeCell ref="W137:AA137"/>
    <mergeCell ref="AB137:AH137"/>
    <mergeCell ref="AI137:AL137"/>
    <mergeCell ref="AM137:AQ137"/>
    <mergeCell ref="B138:C138"/>
    <mergeCell ref="D138:F138"/>
    <mergeCell ref="G138:J138"/>
    <mergeCell ref="K138:P138"/>
    <mergeCell ref="Q138:V138"/>
    <mergeCell ref="W138:AA138"/>
    <mergeCell ref="AB138:AH138"/>
    <mergeCell ref="AI138:AL138"/>
    <mergeCell ref="AM138:AQ138"/>
    <mergeCell ref="B139:C139"/>
    <mergeCell ref="D139:F139"/>
    <mergeCell ref="G139:J139"/>
    <mergeCell ref="K139:P139"/>
    <mergeCell ref="Q139:V139"/>
    <mergeCell ref="W139:AA139"/>
    <mergeCell ref="AB139:AH139"/>
    <mergeCell ref="AI139:AL139"/>
    <mergeCell ref="AM139:AQ139"/>
    <mergeCell ref="B140:C140"/>
    <mergeCell ref="D140:F140"/>
    <mergeCell ref="G140:J140"/>
    <mergeCell ref="K140:P140"/>
    <mergeCell ref="Q140:V140"/>
    <mergeCell ref="W140:AA140"/>
    <mergeCell ref="AB140:AH140"/>
    <mergeCell ref="AI140:AL140"/>
    <mergeCell ref="AM140:AQ140"/>
    <mergeCell ref="B141:C141"/>
    <mergeCell ref="D141:F141"/>
    <mergeCell ref="G141:J141"/>
    <mergeCell ref="K141:P141"/>
    <mergeCell ref="Q141:V141"/>
    <mergeCell ref="W141:AA141"/>
    <mergeCell ref="AB141:AH141"/>
    <mergeCell ref="AI141:AL141"/>
    <mergeCell ref="AM141:AQ141"/>
    <mergeCell ref="B142:C142"/>
    <mergeCell ref="D142:F142"/>
    <mergeCell ref="G142:J142"/>
    <mergeCell ref="K142:P142"/>
    <mergeCell ref="Q142:V142"/>
    <mergeCell ref="W142:AA142"/>
    <mergeCell ref="AB142:AH142"/>
    <mergeCell ref="AI142:AL142"/>
    <mergeCell ref="AM142:AQ142"/>
    <mergeCell ref="B143:C143"/>
    <mergeCell ref="D143:F143"/>
    <mergeCell ref="G143:J143"/>
    <mergeCell ref="K143:P143"/>
    <mergeCell ref="Q143:V143"/>
    <mergeCell ref="W143:AA143"/>
    <mergeCell ref="AB143:AH143"/>
    <mergeCell ref="AI143:AL143"/>
    <mergeCell ref="AM143:AQ143"/>
    <mergeCell ref="B144:C144"/>
    <mergeCell ref="D144:F144"/>
    <mergeCell ref="G144:J144"/>
    <mergeCell ref="K144:P144"/>
    <mergeCell ref="Q144:V144"/>
    <mergeCell ref="W144:AA144"/>
    <mergeCell ref="AB144:AH144"/>
    <mergeCell ref="AI144:AL144"/>
    <mergeCell ref="AM144:AQ144"/>
    <mergeCell ref="B145:C145"/>
    <mergeCell ref="D145:F145"/>
    <mergeCell ref="G145:J145"/>
    <mergeCell ref="K145:P145"/>
    <mergeCell ref="Q145:V145"/>
    <mergeCell ref="W145:AA145"/>
    <mergeCell ref="AB145:AH145"/>
    <mergeCell ref="AI145:AL145"/>
    <mergeCell ref="AM145:AQ145"/>
    <mergeCell ref="B146:C146"/>
    <mergeCell ref="D146:F146"/>
    <mergeCell ref="G146:J146"/>
    <mergeCell ref="K146:P146"/>
    <mergeCell ref="Q146:V146"/>
    <mergeCell ref="W146:AA146"/>
    <mergeCell ref="AB146:AH146"/>
    <mergeCell ref="AI146:AL146"/>
    <mergeCell ref="AM146:AQ146"/>
    <mergeCell ref="B147:C147"/>
    <mergeCell ref="D147:F147"/>
    <mergeCell ref="G147:J147"/>
    <mergeCell ref="K147:P147"/>
    <mergeCell ref="Q147:V147"/>
    <mergeCell ref="W147:AA147"/>
    <mergeCell ref="AB147:AH147"/>
    <mergeCell ref="AI147:AL147"/>
    <mergeCell ref="AM147:AQ147"/>
    <mergeCell ref="B148:C148"/>
    <mergeCell ref="D148:F148"/>
    <mergeCell ref="G148:J148"/>
    <mergeCell ref="K148:P148"/>
    <mergeCell ref="Q148:V148"/>
    <mergeCell ref="W148:AA148"/>
    <mergeCell ref="AB148:AH148"/>
    <mergeCell ref="AI148:AL148"/>
    <mergeCell ref="AM148:AQ148"/>
    <mergeCell ref="B149:C149"/>
    <mergeCell ref="D149:F149"/>
    <mergeCell ref="G149:J149"/>
    <mergeCell ref="K149:P149"/>
    <mergeCell ref="Q149:V149"/>
    <mergeCell ref="W149:AA149"/>
    <mergeCell ref="AB149:AH149"/>
    <mergeCell ref="AI149:AL149"/>
    <mergeCell ref="AM149:AQ149"/>
    <mergeCell ref="B150:C150"/>
    <mergeCell ref="D150:F150"/>
    <mergeCell ref="G150:J150"/>
    <mergeCell ref="K150:P150"/>
    <mergeCell ref="Q150:V150"/>
    <mergeCell ref="W150:AA150"/>
    <mergeCell ref="AB150:AH150"/>
    <mergeCell ref="AI150:AL150"/>
    <mergeCell ref="AM150:AQ150"/>
    <mergeCell ref="B151:C151"/>
    <mergeCell ref="D151:F151"/>
    <mergeCell ref="G151:J151"/>
    <mergeCell ref="K151:P151"/>
    <mergeCell ref="Q151:V151"/>
    <mergeCell ref="W151:AA151"/>
    <mergeCell ref="AB151:AH151"/>
    <mergeCell ref="AI151:AL151"/>
    <mergeCell ref="AM151:AQ151"/>
    <mergeCell ref="B152:C152"/>
    <mergeCell ref="D152:F152"/>
    <mergeCell ref="G152:J152"/>
    <mergeCell ref="K152:P152"/>
    <mergeCell ref="Q152:V152"/>
    <mergeCell ref="W152:AA152"/>
    <mergeCell ref="AB152:AH152"/>
    <mergeCell ref="AI152:AL152"/>
    <mergeCell ref="AM152:AQ152"/>
    <mergeCell ref="B153:C153"/>
    <mergeCell ref="D153:F153"/>
    <mergeCell ref="G153:J153"/>
    <mergeCell ref="K153:P153"/>
    <mergeCell ref="Q153:V153"/>
    <mergeCell ref="W153:AA153"/>
    <mergeCell ref="AB153:AH153"/>
    <mergeCell ref="AI153:AL153"/>
    <mergeCell ref="AM153:AQ153"/>
    <mergeCell ref="B154:C154"/>
    <mergeCell ref="D154:F154"/>
    <mergeCell ref="G154:J154"/>
    <mergeCell ref="K154:P154"/>
    <mergeCell ref="Q154:V154"/>
    <mergeCell ref="W154:AA154"/>
    <mergeCell ref="AB154:AH154"/>
    <mergeCell ref="AI154:AL154"/>
    <mergeCell ref="AM154:AQ154"/>
    <mergeCell ref="B155:C155"/>
    <mergeCell ref="D155:F155"/>
    <mergeCell ref="G155:J155"/>
    <mergeCell ref="K155:P155"/>
    <mergeCell ref="Q155:V155"/>
    <mergeCell ref="W155:AA155"/>
    <mergeCell ref="AB155:AH155"/>
    <mergeCell ref="AI155:AL155"/>
    <mergeCell ref="AM155:AQ155"/>
    <mergeCell ref="B156:C156"/>
    <mergeCell ref="D156:F156"/>
    <mergeCell ref="G156:J156"/>
    <mergeCell ref="K156:P156"/>
    <mergeCell ref="Q156:V156"/>
    <mergeCell ref="W156:AA156"/>
    <mergeCell ref="AB156:AH156"/>
    <mergeCell ref="AI156:AL156"/>
    <mergeCell ref="AM156:AQ156"/>
    <mergeCell ref="B157:C157"/>
    <mergeCell ref="D157:F157"/>
    <mergeCell ref="G157:J157"/>
    <mergeCell ref="K157:P157"/>
    <mergeCell ref="Q157:V157"/>
    <mergeCell ref="W157:AA157"/>
    <mergeCell ref="AB157:AH157"/>
    <mergeCell ref="AI157:AL157"/>
    <mergeCell ref="AM157:AQ157"/>
    <mergeCell ref="B158:C158"/>
    <mergeCell ref="D158:F158"/>
    <mergeCell ref="G158:J158"/>
    <mergeCell ref="K158:P158"/>
    <mergeCell ref="Q158:V158"/>
    <mergeCell ref="W158:AA158"/>
    <mergeCell ref="AB158:AH158"/>
    <mergeCell ref="AI158:AL158"/>
    <mergeCell ref="AM158:AQ158"/>
    <mergeCell ref="B159:C159"/>
    <mergeCell ref="D159:F159"/>
    <mergeCell ref="G159:J159"/>
    <mergeCell ref="K159:P159"/>
    <mergeCell ref="Q159:V159"/>
    <mergeCell ref="W159:AA159"/>
    <mergeCell ref="AB159:AH159"/>
    <mergeCell ref="AI159:AL159"/>
    <mergeCell ref="AM159:AQ159"/>
    <mergeCell ref="B160:C160"/>
    <mergeCell ref="D160:F160"/>
    <mergeCell ref="G160:J160"/>
    <mergeCell ref="K160:P160"/>
    <mergeCell ref="Q160:V160"/>
    <mergeCell ref="W160:AA160"/>
    <mergeCell ref="AB160:AH160"/>
    <mergeCell ref="AI160:AL160"/>
    <mergeCell ref="AM160:AQ160"/>
    <mergeCell ref="B161:C161"/>
    <mergeCell ref="D161:F161"/>
    <mergeCell ref="G161:J161"/>
    <mergeCell ref="K161:P161"/>
    <mergeCell ref="Q161:V161"/>
    <mergeCell ref="W161:AA161"/>
    <mergeCell ref="AB161:AH161"/>
    <mergeCell ref="AI161:AL161"/>
    <mergeCell ref="AM161:AQ161"/>
    <mergeCell ref="B162:C162"/>
    <mergeCell ref="D162:F162"/>
    <mergeCell ref="G162:J162"/>
    <mergeCell ref="K162:P162"/>
    <mergeCell ref="Q162:V162"/>
    <mergeCell ref="W162:AA162"/>
    <mergeCell ref="AB162:AH162"/>
    <mergeCell ref="AI162:AL162"/>
    <mergeCell ref="AM162:AQ162"/>
    <mergeCell ref="B163:C163"/>
    <mergeCell ref="D163:F163"/>
    <mergeCell ref="G163:J163"/>
    <mergeCell ref="K163:P163"/>
    <mergeCell ref="Q163:V163"/>
    <mergeCell ref="W163:AA163"/>
    <mergeCell ref="AB163:AH163"/>
    <mergeCell ref="AI163:AL163"/>
    <mergeCell ref="AM163:AQ163"/>
    <mergeCell ref="B164:C164"/>
    <mergeCell ref="D164:F164"/>
    <mergeCell ref="G164:J164"/>
    <mergeCell ref="K164:P164"/>
    <mergeCell ref="Q164:V164"/>
    <mergeCell ref="W164:AA164"/>
    <mergeCell ref="AB164:AH164"/>
    <mergeCell ref="AI164:AL164"/>
    <mergeCell ref="AM164:AQ164"/>
    <mergeCell ref="B165:C165"/>
    <mergeCell ref="D165:F165"/>
    <mergeCell ref="G165:J165"/>
    <mergeCell ref="K165:P165"/>
    <mergeCell ref="Q165:V165"/>
    <mergeCell ref="W165:AA165"/>
    <mergeCell ref="AB165:AH165"/>
    <mergeCell ref="AI165:AL165"/>
    <mergeCell ref="AM165:AQ165"/>
    <mergeCell ref="B166:C166"/>
    <mergeCell ref="D166:F166"/>
    <mergeCell ref="G166:J166"/>
    <mergeCell ref="K166:P166"/>
    <mergeCell ref="Q166:V166"/>
    <mergeCell ref="W166:AA166"/>
    <mergeCell ref="AB166:AH166"/>
    <mergeCell ref="AI166:AL166"/>
    <mergeCell ref="AM166:AQ166"/>
    <mergeCell ref="B167:C167"/>
    <mergeCell ref="D167:F167"/>
    <mergeCell ref="G167:J167"/>
    <mergeCell ref="K167:P167"/>
    <mergeCell ref="Q167:V167"/>
    <mergeCell ref="W167:AA167"/>
    <mergeCell ref="AB167:AH167"/>
    <mergeCell ref="AI167:AL167"/>
    <mergeCell ref="AM167:AQ167"/>
    <mergeCell ref="B168:C168"/>
    <mergeCell ref="D168:F168"/>
    <mergeCell ref="G168:J168"/>
    <mergeCell ref="K168:P168"/>
    <mergeCell ref="Q168:V168"/>
    <mergeCell ref="W168:AA168"/>
    <mergeCell ref="AB168:AH168"/>
    <mergeCell ref="AI168:AL168"/>
    <mergeCell ref="AM168:AQ168"/>
    <mergeCell ref="B169:C169"/>
    <mergeCell ref="D169:F169"/>
    <mergeCell ref="G169:J169"/>
    <mergeCell ref="K169:P169"/>
    <mergeCell ref="Q169:V169"/>
    <mergeCell ref="W169:AA169"/>
    <mergeCell ref="AB169:AH169"/>
    <mergeCell ref="AI169:AL169"/>
    <mergeCell ref="AM169:AQ169"/>
    <mergeCell ref="B170:C170"/>
    <mergeCell ref="D170:F170"/>
    <mergeCell ref="G170:J170"/>
    <mergeCell ref="K170:P170"/>
    <mergeCell ref="Q170:V170"/>
    <mergeCell ref="W170:AA170"/>
    <mergeCell ref="AB170:AH170"/>
    <mergeCell ref="AI170:AL170"/>
    <mergeCell ref="AM170:AQ170"/>
    <mergeCell ref="B171:C171"/>
    <mergeCell ref="D171:F171"/>
    <mergeCell ref="G171:J171"/>
    <mergeCell ref="K171:P171"/>
    <mergeCell ref="Q171:V171"/>
    <mergeCell ref="W171:AA171"/>
    <mergeCell ref="AB171:AH171"/>
    <mergeCell ref="AI171:AL171"/>
    <mergeCell ref="AM171:AQ171"/>
    <mergeCell ref="B172:C172"/>
    <mergeCell ref="D172:F172"/>
    <mergeCell ref="G172:J172"/>
    <mergeCell ref="K172:P172"/>
    <mergeCell ref="Q172:V172"/>
    <mergeCell ref="W172:AA172"/>
    <mergeCell ref="AB172:AH172"/>
    <mergeCell ref="AI172:AL172"/>
    <mergeCell ref="AM172:AQ172"/>
    <mergeCell ref="B173:C173"/>
    <mergeCell ref="D173:F173"/>
    <mergeCell ref="G173:J173"/>
    <mergeCell ref="K173:P173"/>
    <mergeCell ref="Q173:V173"/>
    <mergeCell ref="W173:AA173"/>
    <mergeCell ref="AB173:AH173"/>
    <mergeCell ref="AI173:AL173"/>
    <mergeCell ref="AM173:AQ173"/>
    <mergeCell ref="B174:C174"/>
    <mergeCell ref="D174:F174"/>
    <mergeCell ref="G174:J174"/>
    <mergeCell ref="K174:P174"/>
    <mergeCell ref="Q174:V174"/>
    <mergeCell ref="W174:AA174"/>
    <mergeCell ref="AB174:AH174"/>
    <mergeCell ref="AI174:AL174"/>
    <mergeCell ref="AM174:AQ174"/>
    <mergeCell ref="B175:C175"/>
    <mergeCell ref="D175:F175"/>
    <mergeCell ref="G175:J175"/>
    <mergeCell ref="K175:P175"/>
    <mergeCell ref="Q175:V175"/>
    <mergeCell ref="W175:AA175"/>
    <mergeCell ref="AB175:AH175"/>
    <mergeCell ref="AI175:AL175"/>
    <mergeCell ref="AM175:AQ175"/>
    <mergeCell ref="B176:C176"/>
    <mergeCell ref="D176:F176"/>
    <mergeCell ref="G176:J176"/>
    <mergeCell ref="K176:P176"/>
    <mergeCell ref="Q176:V176"/>
    <mergeCell ref="W176:AA176"/>
    <mergeCell ref="AB176:AH176"/>
    <mergeCell ref="AI176:AL176"/>
    <mergeCell ref="AM176:AQ176"/>
    <mergeCell ref="B177:C177"/>
    <mergeCell ref="D177:F177"/>
    <mergeCell ref="G177:J177"/>
    <mergeCell ref="K177:P177"/>
    <mergeCell ref="Q177:V177"/>
    <mergeCell ref="W177:AA177"/>
    <mergeCell ref="AB177:AH177"/>
    <mergeCell ref="AI177:AL177"/>
    <mergeCell ref="AM177:AQ177"/>
    <mergeCell ref="B178:C178"/>
    <mergeCell ref="D178:F178"/>
    <mergeCell ref="G178:J178"/>
    <mergeCell ref="K178:P178"/>
    <mergeCell ref="Q178:V178"/>
    <mergeCell ref="W178:AA178"/>
    <mergeCell ref="AB178:AH178"/>
    <mergeCell ref="AI178:AL178"/>
    <mergeCell ref="AM178:AQ178"/>
    <mergeCell ref="B179:C179"/>
    <mergeCell ref="D179:F179"/>
    <mergeCell ref="G179:J179"/>
    <mergeCell ref="K179:P179"/>
    <mergeCell ref="Q179:V179"/>
    <mergeCell ref="W179:AA179"/>
    <mergeCell ref="AB179:AH179"/>
    <mergeCell ref="AI179:AL179"/>
    <mergeCell ref="AM179:AQ179"/>
    <mergeCell ref="B180:C180"/>
    <mergeCell ref="D180:F180"/>
    <mergeCell ref="G180:J180"/>
    <mergeCell ref="K180:P180"/>
    <mergeCell ref="Q180:V180"/>
    <mergeCell ref="W180:AA180"/>
    <mergeCell ref="AB180:AH180"/>
    <mergeCell ref="AI180:AL180"/>
    <mergeCell ref="AM180:AQ180"/>
    <mergeCell ref="B181:C181"/>
    <mergeCell ref="D181:F181"/>
    <mergeCell ref="G181:J181"/>
    <mergeCell ref="K181:P181"/>
    <mergeCell ref="Q181:V181"/>
    <mergeCell ref="W181:AA181"/>
    <mergeCell ref="AB181:AH181"/>
    <mergeCell ref="AI181:AL181"/>
    <mergeCell ref="AM181:AQ181"/>
    <mergeCell ref="B182:C182"/>
    <mergeCell ref="D182:F182"/>
    <mergeCell ref="G182:J182"/>
    <mergeCell ref="K182:P182"/>
    <mergeCell ref="Q182:V182"/>
    <mergeCell ref="W182:AA182"/>
    <mergeCell ref="AB182:AH182"/>
    <mergeCell ref="AI182:AL182"/>
    <mergeCell ref="AM182:AQ182"/>
    <mergeCell ref="B183:C183"/>
    <mergeCell ref="D183:F183"/>
    <mergeCell ref="G183:J183"/>
    <mergeCell ref="K183:P183"/>
    <mergeCell ref="Q183:V183"/>
    <mergeCell ref="W183:AA183"/>
    <mergeCell ref="AB183:AH183"/>
    <mergeCell ref="AI183:AL183"/>
    <mergeCell ref="AM183:AQ183"/>
    <mergeCell ref="B184:C184"/>
    <mergeCell ref="D184:F184"/>
    <mergeCell ref="G184:J184"/>
    <mergeCell ref="K184:P184"/>
    <mergeCell ref="Q184:V184"/>
    <mergeCell ref="W184:AA184"/>
    <mergeCell ref="AB184:AH184"/>
    <mergeCell ref="AI184:AL184"/>
    <mergeCell ref="AM184:AQ184"/>
    <mergeCell ref="B185:C185"/>
    <mergeCell ref="D185:F185"/>
    <mergeCell ref="G185:J185"/>
    <mergeCell ref="K185:P185"/>
    <mergeCell ref="Q185:V185"/>
    <mergeCell ref="W185:AA185"/>
    <mergeCell ref="AB185:AH185"/>
    <mergeCell ref="AI185:AL185"/>
    <mergeCell ref="AM185:AQ185"/>
    <mergeCell ref="B186:C186"/>
    <mergeCell ref="D186:F186"/>
    <mergeCell ref="G186:J186"/>
    <mergeCell ref="K186:P186"/>
    <mergeCell ref="Q186:V186"/>
    <mergeCell ref="W186:AA186"/>
    <mergeCell ref="AB186:AH186"/>
    <mergeCell ref="AI186:AL186"/>
    <mergeCell ref="AM186:AQ186"/>
    <mergeCell ref="B187:C187"/>
    <mergeCell ref="D187:F187"/>
    <mergeCell ref="G187:J187"/>
    <mergeCell ref="K187:P187"/>
    <mergeCell ref="Q187:V187"/>
    <mergeCell ref="W187:AA187"/>
    <mergeCell ref="AB187:AH187"/>
    <mergeCell ref="AI187:AL187"/>
    <mergeCell ref="AM187:AQ187"/>
    <mergeCell ref="B188:C188"/>
    <mergeCell ref="D188:F188"/>
    <mergeCell ref="G188:J188"/>
    <mergeCell ref="K188:P188"/>
    <mergeCell ref="Q188:V188"/>
    <mergeCell ref="W188:AA188"/>
    <mergeCell ref="AB188:AH188"/>
    <mergeCell ref="AI188:AL188"/>
    <mergeCell ref="AM188:AQ188"/>
    <mergeCell ref="B189:C189"/>
    <mergeCell ref="D189:F189"/>
    <mergeCell ref="G189:J189"/>
    <mergeCell ref="K189:P189"/>
    <mergeCell ref="Q189:V189"/>
    <mergeCell ref="W189:AA189"/>
    <mergeCell ref="AB189:AH189"/>
    <mergeCell ref="AI189:AL189"/>
    <mergeCell ref="AM189:AQ189"/>
    <mergeCell ref="B190:C190"/>
    <mergeCell ref="D190:F190"/>
    <mergeCell ref="G190:J190"/>
    <mergeCell ref="K190:P190"/>
    <mergeCell ref="Q190:V190"/>
    <mergeCell ref="W190:AA190"/>
    <mergeCell ref="AB190:AH190"/>
    <mergeCell ref="AI190:AL190"/>
    <mergeCell ref="AM190:AQ190"/>
    <mergeCell ref="B191:C191"/>
    <mergeCell ref="D191:F191"/>
    <mergeCell ref="G191:J191"/>
    <mergeCell ref="K191:P191"/>
    <mergeCell ref="Q191:V191"/>
    <mergeCell ref="W191:AA191"/>
    <mergeCell ref="AB191:AH191"/>
    <mergeCell ref="AI191:AL191"/>
    <mergeCell ref="AM191:AQ191"/>
    <mergeCell ref="B192:C192"/>
    <mergeCell ref="D192:F192"/>
    <mergeCell ref="G192:J192"/>
    <mergeCell ref="K192:P192"/>
    <mergeCell ref="Q192:V192"/>
    <mergeCell ref="W192:AA192"/>
    <mergeCell ref="AB192:AH192"/>
    <mergeCell ref="AI192:AL192"/>
    <mergeCell ref="AM192:AQ192"/>
    <mergeCell ref="B193:C193"/>
    <mergeCell ref="D193:F193"/>
    <mergeCell ref="G193:J193"/>
    <mergeCell ref="K193:P193"/>
    <mergeCell ref="Q193:V193"/>
    <mergeCell ref="W193:AA193"/>
    <mergeCell ref="AB193:AH193"/>
    <mergeCell ref="AI193:AL193"/>
    <mergeCell ref="AM193:AQ193"/>
    <mergeCell ref="B194:C194"/>
    <mergeCell ref="D194:F194"/>
    <mergeCell ref="G194:J194"/>
    <mergeCell ref="K194:P194"/>
    <mergeCell ref="Q194:V194"/>
    <mergeCell ref="W194:AA194"/>
    <mergeCell ref="AB194:AH194"/>
    <mergeCell ref="AI194:AL194"/>
    <mergeCell ref="AM194:AQ194"/>
    <mergeCell ref="B195:C195"/>
    <mergeCell ref="D195:F195"/>
    <mergeCell ref="G195:J195"/>
    <mergeCell ref="K195:P195"/>
    <mergeCell ref="Q195:V195"/>
    <mergeCell ref="W195:AA195"/>
    <mergeCell ref="AB195:AH195"/>
    <mergeCell ref="AI195:AL195"/>
    <mergeCell ref="AM195:AQ195"/>
    <mergeCell ref="B196:C196"/>
    <mergeCell ref="D196:F196"/>
    <mergeCell ref="G196:J196"/>
    <mergeCell ref="K196:P196"/>
    <mergeCell ref="Q196:V196"/>
    <mergeCell ref="W196:AA196"/>
    <mergeCell ref="AB196:AH196"/>
    <mergeCell ref="AI196:AL196"/>
    <mergeCell ref="AM196:AQ196"/>
    <mergeCell ref="B197:C197"/>
    <mergeCell ref="D197:F197"/>
    <mergeCell ref="G197:J197"/>
    <mergeCell ref="K197:P197"/>
    <mergeCell ref="Q197:V197"/>
    <mergeCell ref="W197:AA197"/>
    <mergeCell ref="AB197:AH197"/>
    <mergeCell ref="AI197:AL197"/>
    <mergeCell ref="AM197:AQ197"/>
    <mergeCell ref="B198:C198"/>
    <mergeCell ref="D198:F198"/>
    <mergeCell ref="G198:J198"/>
    <mergeCell ref="K198:P198"/>
    <mergeCell ref="Q198:V198"/>
    <mergeCell ref="W198:AA198"/>
    <mergeCell ref="AB198:AH198"/>
    <mergeCell ref="AI198:AL198"/>
    <mergeCell ref="AM198:AQ198"/>
    <mergeCell ref="B199:C199"/>
    <mergeCell ref="D199:F199"/>
    <mergeCell ref="G199:J199"/>
    <mergeCell ref="K199:P199"/>
    <mergeCell ref="Q199:V199"/>
    <mergeCell ref="W199:AA199"/>
    <mergeCell ref="AB199:AH199"/>
    <mergeCell ref="AI199:AL199"/>
    <mergeCell ref="AM199:AQ199"/>
    <mergeCell ref="B202:C202"/>
    <mergeCell ref="D202:F202"/>
    <mergeCell ref="G202:J202"/>
    <mergeCell ref="B200:C200"/>
    <mergeCell ref="D200:F200"/>
    <mergeCell ref="G200:J200"/>
    <mergeCell ref="K200:P200"/>
    <mergeCell ref="Q200:V200"/>
    <mergeCell ref="W200:AA200"/>
    <mergeCell ref="AB200:AH200"/>
    <mergeCell ref="AI200:AL200"/>
    <mergeCell ref="AM200:AQ200"/>
    <mergeCell ref="B201:C201"/>
    <mergeCell ref="D201:F201"/>
    <mergeCell ref="G201:J201"/>
    <mergeCell ref="K201:P201"/>
    <mergeCell ref="Q201:V201"/>
    <mergeCell ref="W201:AA201"/>
    <mergeCell ref="AB201:AH201"/>
    <mergeCell ref="AI201:AL201"/>
    <mergeCell ref="AM201:AQ201"/>
  </mergeCells>
  <pageMargins left="0.25" right="0.25" top="0.75" bottom="0.75" header="0.3" footer="0.3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Рыженкова Елена Николаевна</cp:lastModifiedBy>
  <cp:lastPrinted>2026-08-27T07:42:35Z</cp:lastPrinted>
  <dcterms:created xsi:type="dcterms:W3CDTF">2026-08-03T12:31:48Z</dcterms:created>
  <dcterms:modified xsi:type="dcterms:W3CDTF">2026-08-27T12:14:29Z</dcterms:modified>
</cp:coreProperties>
</file>