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9750" yWindow="-345" windowWidth="22980" windowHeight="11985"/>
  </bookViews>
  <sheets>
    <sheet name="Лист1" sheetId="1" r:id="rId1"/>
  </sheets>
  <definedNames>
    <definedName name="_xlnm.Print_Titles" localSheetId="0">Лист1!$5:$6</definedName>
  </definedNames>
  <calcPr calcId="145621"/>
</workbook>
</file>

<file path=xl/calcChain.xml><?xml version="1.0" encoding="utf-8"?>
<calcChain xmlns="http://schemas.openxmlformats.org/spreadsheetml/2006/main">
  <c r="G39" i="1" l="1"/>
  <c r="G29" i="1"/>
  <c r="E33" i="1" l="1"/>
  <c r="L50" i="1" l="1"/>
  <c r="L49" i="1"/>
  <c r="L48" i="1"/>
  <c r="L47" i="1"/>
  <c r="L46" i="1"/>
  <c r="L45" i="1"/>
  <c r="L44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J50" i="1"/>
  <c r="J49" i="1"/>
  <c r="J48" i="1"/>
  <c r="J47" i="1"/>
  <c r="J46" i="1"/>
  <c r="J45" i="1"/>
  <c r="J44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4" i="1"/>
  <c r="H45" i="1"/>
  <c r="H46" i="1"/>
  <c r="H47" i="1"/>
  <c r="H48" i="1"/>
  <c r="H49" i="1"/>
  <c r="H50" i="1"/>
  <c r="H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8" i="1"/>
  <c r="G7" i="1" l="1"/>
  <c r="K7" i="1" l="1"/>
  <c r="K52" i="1" s="1"/>
  <c r="G52" i="1"/>
  <c r="D7" i="1"/>
  <c r="I7" i="1"/>
  <c r="J7" i="1" s="1"/>
  <c r="E7" i="1"/>
  <c r="I52" i="1" l="1"/>
  <c r="L52" i="1" s="1"/>
  <c r="L7" i="1"/>
  <c r="E52" i="1"/>
  <c r="H52" i="1" s="1"/>
  <c r="H7" i="1"/>
  <c r="D52" i="1"/>
  <c r="F7" i="1"/>
  <c r="F52" i="1" l="1"/>
  <c r="J52" i="1"/>
</calcChain>
</file>

<file path=xl/sharedStrings.xml><?xml version="1.0" encoding="utf-8"?>
<sst xmlns="http://schemas.openxmlformats.org/spreadsheetml/2006/main" count="107" uniqueCount="107">
  <si>
    <t>Код ГРБСа</t>
  </si>
  <si>
    <t>Главный распорядитель бюджетных средств</t>
  </si>
  <si>
    <t>Проект</t>
  </si>
  <si>
    <t>ИТОГО</t>
  </si>
  <si>
    <t>029</t>
  </si>
  <si>
    <t>Комитет по дорожному хозяйству Ленинградской области</t>
  </si>
  <si>
    <t>047</t>
  </si>
  <si>
    <t>065</t>
  </si>
  <si>
    <t>Избирательная комиссия Ленинградской области</t>
  </si>
  <si>
    <t>068</t>
  </si>
  <si>
    <t>Комитет общего и профессионального образования Ленинградской области</t>
  </si>
  <si>
    <t>075</t>
  </si>
  <si>
    <t>Комитет по агропромышленному и рыбохозяйственному комплексу Ленинградской области</t>
  </si>
  <si>
    <t>078</t>
  </si>
  <si>
    <t>Контрольно-счетная палата Ленинградской области</t>
  </si>
  <si>
    <t>121</t>
  </si>
  <si>
    <t>Представительство Губернатора и Правительства Ленинградской области при Правительстве Российской Федерации</t>
  </si>
  <si>
    <t>133</t>
  </si>
  <si>
    <t>Управление делами Правительства Ленинградской области</t>
  </si>
  <si>
    <t>252</t>
  </si>
  <si>
    <t>Комитет цифрового развития Ленинградской области</t>
  </si>
  <si>
    <t>253</t>
  </si>
  <si>
    <t>Комитет Ленинградской области по обращению с отходами</t>
  </si>
  <si>
    <t>254</t>
  </si>
  <si>
    <t>Комитет Ленинградской области по транспорту</t>
  </si>
  <si>
    <t>801</t>
  </si>
  <si>
    <t>Ленинградский областной комитет по управлению государственным имуществом</t>
  </si>
  <si>
    <t>931</t>
  </si>
  <si>
    <t>932</t>
  </si>
  <si>
    <t>938</t>
  </si>
  <si>
    <t>Комитет общественных коммуникаций Ленинградской области</t>
  </si>
  <si>
    <t>949</t>
  </si>
  <si>
    <t>Уполномоченный по защите прав предпринимателей в Ленинградской области</t>
  </si>
  <si>
    <t>950</t>
  </si>
  <si>
    <t>Комитет градостроительной политики Ленинградской области</t>
  </si>
  <si>
    <t>960</t>
  </si>
  <si>
    <t>Законодательное собрание Ленинградской области</t>
  </si>
  <si>
    <t>961</t>
  </si>
  <si>
    <t>962</t>
  </si>
  <si>
    <t>970</t>
  </si>
  <si>
    <t>972</t>
  </si>
  <si>
    <t>Комитет правопорядка и безопасности Ленинградской области</t>
  </si>
  <si>
    <t>974</t>
  </si>
  <si>
    <t>Комитет по природным ресурсам Ленинградской области</t>
  </si>
  <si>
    <t>976</t>
  </si>
  <si>
    <t>Комитет по печати Ленинградской области</t>
  </si>
  <si>
    <t>977</t>
  </si>
  <si>
    <t>Комитет экономического развития и инвестиционной деятельности Ленинградской области</t>
  </si>
  <si>
    <t>978</t>
  </si>
  <si>
    <t>Комитет по топливно-энергетическому комплексу Ленинградской области</t>
  </si>
  <si>
    <t>979</t>
  </si>
  <si>
    <t>981</t>
  </si>
  <si>
    <t>982</t>
  </si>
  <si>
    <t>Комитет государственного экологического надзора Ленинградской области</t>
  </si>
  <si>
    <t>983</t>
  </si>
  <si>
    <t>984</t>
  </si>
  <si>
    <t>Комитет финансов Ленинградской области</t>
  </si>
  <si>
    <t>986</t>
  </si>
  <si>
    <t>Комитет по здравоохранению Ленинградской области</t>
  </si>
  <si>
    <t>987</t>
  </si>
  <si>
    <t>комитет по социальной защите населения Ленинградской области</t>
  </si>
  <si>
    <t>988</t>
  </si>
  <si>
    <t>Архивное управление Ленинградской области</t>
  </si>
  <si>
    <t>990</t>
  </si>
  <si>
    <t>992</t>
  </si>
  <si>
    <t>993</t>
  </si>
  <si>
    <t>995</t>
  </si>
  <si>
    <t>Уполномоченный по правам человека в Ленинградской области</t>
  </si>
  <si>
    <t>996</t>
  </si>
  <si>
    <t>Управление ветеринарии Ленинградской области</t>
  </si>
  <si>
    <t>997</t>
  </si>
  <si>
    <t>Комитет государственного заказа Ленинградской области</t>
  </si>
  <si>
    <t>998</t>
  </si>
  <si>
    <t>Уполномоченный по правам ребенка в Ленинградской области</t>
  </si>
  <si>
    <t>Условно утвержденные расходы</t>
  </si>
  <si>
    <t>Всего</t>
  </si>
  <si>
    <t>Комитет по местному самоуправлению, межнациональным и межконфессиональным отношениям Ленинградской области</t>
  </si>
  <si>
    <t>Управление Ленинградской области по государственному техническому надзору и контролю</t>
  </si>
  <si>
    <t>Комитет по молодежной политике Ленинградской области</t>
  </si>
  <si>
    <t>Комитет государственного строительного надзора и государственной экспертизы Ленинградской области</t>
  </si>
  <si>
    <t>Комитет по жилищно-коммунальному хозяйству Ленинградской области</t>
  </si>
  <si>
    <t>Комитет по охране, контролю и регулированию использования объектов животного мира Ленинградской области</t>
  </si>
  <si>
    <t>Комитет по строительству Ленинградской области</t>
  </si>
  <si>
    <t>Комитет по развитию малого, среднего бизнеса и потребительского рынка Ленинградской области</t>
  </si>
  <si>
    <t>Комитет по физической культуре и спорту Ленинградской области</t>
  </si>
  <si>
    <t>Комитет по культуре и туризму Ленинградской области</t>
  </si>
  <si>
    <t>Комитет по труду и занятости населения Ленинградской области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</si>
  <si>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</si>
  <si>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Управление записи актов гражданского состояния Ленинградской области</t>
  </si>
  <si>
    <t>Комитет по сохранению культурного наследия Ленинградской области</t>
  </si>
  <si>
    <t>№
п.п.</t>
  </si>
  <si>
    <t>2027 год</t>
  </si>
  <si>
    <t>% к 2025 году</t>
  </si>
  <si>
    <t>% к 2026 году</t>
  </si>
  <si>
    <t>тыс. рублей</t>
  </si>
  <si>
    <t>2028 год</t>
  </si>
  <si>
    <t>% к 2027 году</t>
  </si>
  <si>
    <t>Приложение 7 к пояснительной записке 2027 года</t>
  </si>
  <si>
    <t>РАСПРЕДЕЛЕНИЕ БЮДЖЕТНЫХ АССИГНОВАНИЙ ОБЛАСТНОГО БЮДЖЕТА ЛЕНИНГРАДСКОЙ ОБЛАСТИ НА 2025-2029 ГОДЫ ПО ГЛАВНЫМ РАСПОРЯДИТЕЛЯМ БЮДЖЕТНЫХ СРЕДСТВ ОБЛАСТНОГО БЮДЖЕТА  ЛЕНИНГРАДСКОЙ ОБЛАСТИ</t>
  </si>
  <si>
    <t>Отчет за
2025 год</t>
  </si>
  <si>
    <t>Ожидаемое исполнение 2026 года</t>
  </si>
  <si>
    <t>2029 год</t>
  </si>
  <si>
    <t>% к 2028 году</t>
  </si>
  <si>
    <t>985*</t>
  </si>
  <si>
    <t>989**</t>
  </si>
  <si>
    <t>** в соответствии с постановлением Правительства Ленинградской области от 05.06.2025 № 502 "О внесении изменений в отдельные постановления Правительства Ленинградской области" ГКУ "Управление долевого строительства Ленинградской области" передано в подведомственность комитету по строительству Ленинградской области от комитета государственного строительного надзора и государственной экспертизы Ленинградской области</t>
  </si>
  <si>
    <t>*бюджетные ассигнования, предусмотренные  комитету финансов Лениградской области на резервы, перераспределяются в течение финансового года с целью оперативного увеличения бюджетных ассигнований по направлениям расходов, требующих незамедлительного решения, будут уменьшены в соответствии с распоряжением Правительства Ленинградской области от 22.05.2026 №289-р "Об утверждении Программы оздоровления государственных (муниципальных) финансов Ленинградской области на 2026 год и на плановый период 2027-2029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</si>
</sst>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right"/>
    </xf>
    <xf numFmtId="49" fontId="1" fillId="0" borderId="3" xfId="0" applyNumberFormat="1" applyFont="1" applyBorder="1" applyAlignment="1" applyProtection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/>
    <xf numFmtId="164" fontId="2" fillId="2" borderId="3" xfId="0" applyNumberFormat="1" applyFont="1" applyFill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 applyProtection="1">
      <alignment horizontal="left" vertical="center"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49" fontId="4" fillId="0" borderId="3" xfId="0" applyNumberFormat="1" applyFont="1" applyBorder="1" applyAlignment="1" applyProtection="1">
      <alignment horizontal="left" vertical="center" wrapText="1"/>
    </xf>
    <xf numFmtId="0" fontId="5" fillId="0" borderId="0" xfId="0" applyFont="1"/>
    <xf numFmtId="49" fontId="2" fillId="0" borderId="3" xfId="0" applyNumberFormat="1" applyFont="1" applyBorder="1" applyAlignment="1" applyProtection="1">
      <alignment horizontal="center" vertical="center" wrapText="1"/>
    </xf>
    <xf numFmtId="0" fontId="6" fillId="0" borderId="0" xfId="0" applyFont="1"/>
    <xf numFmtId="0" fontId="7" fillId="0" borderId="3" xfId="0" applyFont="1" applyBorder="1" applyAlignment="1">
      <alignment horizontal="center"/>
    </xf>
    <xf numFmtId="49" fontId="7" fillId="0" borderId="3" xfId="0" applyNumberFormat="1" applyFont="1" applyBorder="1" applyAlignment="1" applyProtection="1">
      <alignment horizontal="center" vertical="center" wrapText="1"/>
    </xf>
    <xf numFmtId="49" fontId="7" fillId="0" borderId="3" xfId="0" applyNumberFormat="1" applyFont="1" applyBorder="1" applyAlignment="1" applyProtection="1">
      <alignment horizontal="left" vertical="center" wrapText="1"/>
    </xf>
    <xf numFmtId="164" fontId="7" fillId="0" borderId="3" xfId="0" applyNumberFormat="1" applyFont="1" applyFill="1" applyBorder="1" applyAlignment="1" applyProtection="1">
      <alignment horizontal="center" vertical="center" wrapText="1"/>
    </xf>
    <xf numFmtId="0" fontId="8" fillId="0" borderId="0" xfId="0" applyFont="1"/>
    <xf numFmtId="164" fontId="2" fillId="0" borderId="3" xfId="0" applyNumberFormat="1" applyFont="1" applyFill="1" applyBorder="1" applyAlignment="1" applyProtection="1">
      <alignment horizontal="center" vertical="center" wrapText="1"/>
    </xf>
    <xf numFmtId="0" fontId="9" fillId="0" borderId="0" xfId="0" applyFont="1"/>
    <xf numFmtId="164" fontId="1" fillId="0" borderId="3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right"/>
    </xf>
    <xf numFmtId="49" fontId="2" fillId="0" borderId="3" xfId="0" applyNumberFormat="1" applyFont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right"/>
    </xf>
    <xf numFmtId="164" fontId="12" fillId="0" borderId="0" xfId="0" applyNumberFormat="1" applyFont="1" applyFill="1" applyAlignment="1">
      <alignment horizontal="center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L56"/>
  <sheetViews>
    <sheetView tabSelected="1" topLeftCell="A7" zoomScale="110" zoomScaleNormal="110" zoomScaleSheetLayoutView="110" workbookViewId="0">
      <selection activeCell="G29" sqref="G29"/>
    </sheetView>
  </sheetViews>
  <sheetFormatPr defaultRowHeight="15" x14ac:dyDescent="0.25"/>
  <cols>
    <col min="1" max="1" width="5.28515625" customWidth="1"/>
    <col min="2" max="2" width="7.42578125" customWidth="1"/>
    <col min="3" max="3" width="44.85546875" customWidth="1"/>
    <col min="4" max="4" width="16.28515625" customWidth="1"/>
    <col min="5" max="5" width="16.28515625" style="16" customWidth="1"/>
    <col min="6" max="6" width="11.7109375" style="16" customWidth="1"/>
    <col min="7" max="7" width="16.28515625" customWidth="1"/>
    <col min="8" max="8" width="11.140625" customWidth="1"/>
    <col min="9" max="9" width="16.28515625" customWidth="1"/>
    <col min="10" max="10" width="11.28515625" customWidth="1"/>
    <col min="11" max="11" width="16.28515625" customWidth="1"/>
    <col min="12" max="12" width="11.5703125" customWidth="1"/>
  </cols>
  <sheetData>
    <row r="1" spans="1:12" ht="15.75" x14ac:dyDescent="0.25">
      <c r="A1" s="1"/>
      <c r="B1" s="2"/>
      <c r="C1" s="2"/>
      <c r="D1" s="1"/>
      <c r="E1" s="3"/>
      <c r="F1" s="3"/>
      <c r="G1" s="2"/>
      <c r="H1" s="2"/>
      <c r="I1" s="2"/>
      <c r="J1" s="2"/>
      <c r="L1" s="4" t="s">
        <v>97</v>
      </c>
    </row>
    <row r="2" spans="1:12" ht="15.75" x14ac:dyDescent="0.25">
      <c r="A2" s="1"/>
      <c r="B2" s="2"/>
      <c r="C2" s="2"/>
      <c r="D2" s="1"/>
      <c r="E2" s="3"/>
      <c r="F2" s="3"/>
      <c r="G2" s="2"/>
      <c r="H2" s="2"/>
      <c r="I2" s="2"/>
      <c r="J2" s="2"/>
      <c r="K2" s="4"/>
      <c r="L2" s="2"/>
    </row>
    <row r="3" spans="1:12" ht="45" customHeight="1" x14ac:dyDescent="0.25">
      <c r="A3" s="34" t="s">
        <v>98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 ht="15.75" x14ac:dyDescent="0.25">
      <c r="A4" s="1"/>
      <c r="B4" s="2"/>
      <c r="C4" s="27"/>
      <c r="D4" s="28"/>
      <c r="E4" s="3"/>
      <c r="F4" s="3"/>
      <c r="G4" s="2"/>
      <c r="H4" s="2"/>
      <c r="I4" s="2"/>
      <c r="J4" s="2"/>
      <c r="K4" s="2"/>
      <c r="L4" s="25" t="s">
        <v>94</v>
      </c>
    </row>
    <row r="5" spans="1:12" s="23" customFormat="1" ht="15.75" x14ac:dyDescent="0.25">
      <c r="A5" s="35" t="s">
        <v>90</v>
      </c>
      <c r="B5" s="35" t="s">
        <v>0</v>
      </c>
      <c r="C5" s="35" t="s">
        <v>1</v>
      </c>
      <c r="D5" s="37" t="s">
        <v>99</v>
      </c>
      <c r="E5" s="31" t="s">
        <v>100</v>
      </c>
      <c r="F5" s="31" t="s">
        <v>92</v>
      </c>
      <c r="G5" s="33" t="s">
        <v>2</v>
      </c>
      <c r="H5" s="33"/>
      <c r="I5" s="33"/>
      <c r="J5" s="33"/>
      <c r="K5" s="33"/>
      <c r="L5" s="33"/>
    </row>
    <row r="6" spans="1:12" s="23" customFormat="1" ht="41.25" customHeight="1" x14ac:dyDescent="0.25">
      <c r="A6" s="36"/>
      <c r="B6" s="36"/>
      <c r="C6" s="36"/>
      <c r="D6" s="38"/>
      <c r="E6" s="32"/>
      <c r="F6" s="32"/>
      <c r="G6" s="26" t="s">
        <v>91</v>
      </c>
      <c r="H6" s="26" t="s">
        <v>93</v>
      </c>
      <c r="I6" s="26" t="s">
        <v>95</v>
      </c>
      <c r="J6" s="26" t="s">
        <v>96</v>
      </c>
      <c r="K6" s="15" t="s">
        <v>101</v>
      </c>
      <c r="L6" s="15" t="s">
        <v>102</v>
      </c>
    </row>
    <row r="7" spans="1:12" s="14" customFormat="1" ht="15.75" x14ac:dyDescent="0.25">
      <c r="A7" s="6"/>
      <c r="B7" s="6"/>
      <c r="C7" s="7" t="s">
        <v>3</v>
      </c>
      <c r="D7" s="8">
        <f>SUM(D8:D50)</f>
        <v>300730376.40000004</v>
      </c>
      <c r="E7" s="8">
        <f>SUM(E8:E50)</f>
        <v>300596824.10000002</v>
      </c>
      <c r="F7" s="8">
        <f>E7/D7*100</f>
        <v>99.955590685051916</v>
      </c>
      <c r="G7" s="8">
        <f>SUM(G8:G50)</f>
        <v>300933137.5999999</v>
      </c>
      <c r="H7" s="8">
        <f>G7/E7*100</f>
        <v>100.11188192057811</v>
      </c>
      <c r="I7" s="8">
        <f>SUM(I8:I50)</f>
        <v>297004608.99999994</v>
      </c>
      <c r="J7" s="8">
        <f>I7/G7*100</f>
        <v>98.694551011785961</v>
      </c>
      <c r="K7" s="8">
        <f>SUM(K8:K50)</f>
        <v>283991923.5999999</v>
      </c>
      <c r="L7" s="8">
        <f>K7/I7*100</f>
        <v>95.618692435846995</v>
      </c>
    </row>
    <row r="8" spans="1:12" ht="31.5" x14ac:dyDescent="0.25">
      <c r="A8" s="9">
        <v>1</v>
      </c>
      <c r="B8" s="5" t="s">
        <v>4</v>
      </c>
      <c r="C8" s="10" t="s">
        <v>5</v>
      </c>
      <c r="D8" s="24">
        <v>32042333.100000001</v>
      </c>
      <c r="E8" s="24">
        <v>28724158.300000001</v>
      </c>
      <c r="F8" s="24">
        <f>E8/D8*100</f>
        <v>89.644403266003124</v>
      </c>
      <c r="G8" s="24">
        <v>27237405.899999999</v>
      </c>
      <c r="H8" s="24">
        <f>G8/E8*100</f>
        <v>94.824034930903437</v>
      </c>
      <c r="I8" s="24">
        <v>25603162</v>
      </c>
      <c r="J8" s="24">
        <f>I8/G8*100</f>
        <v>94.000001666825412</v>
      </c>
      <c r="K8" s="24">
        <v>20263766.800000001</v>
      </c>
      <c r="L8" s="24">
        <f>K8/I8*100</f>
        <v>79.145563348777003</v>
      </c>
    </row>
    <row r="9" spans="1:12" ht="63" x14ac:dyDescent="0.25">
      <c r="A9" s="9">
        <v>2</v>
      </c>
      <c r="B9" s="5" t="s">
        <v>6</v>
      </c>
      <c r="C9" s="10" t="s">
        <v>87</v>
      </c>
      <c r="D9" s="24">
        <v>58911.3</v>
      </c>
      <c r="E9" s="24">
        <v>64840.4</v>
      </c>
      <c r="F9" s="24">
        <f t="shared" ref="F9:F52" si="0">E9/D9*100</f>
        <v>110.06445282993245</v>
      </c>
      <c r="G9" s="24">
        <v>64385.1</v>
      </c>
      <c r="H9" s="24">
        <f t="shared" ref="H9:L52" si="1">G9/E9*100</f>
        <v>99.29781432563648</v>
      </c>
      <c r="I9" s="24">
        <v>64385.1</v>
      </c>
      <c r="J9" s="24">
        <f t="shared" si="1"/>
        <v>100</v>
      </c>
      <c r="K9" s="24">
        <v>64385.1</v>
      </c>
      <c r="L9" s="24">
        <f t="shared" si="1"/>
        <v>100</v>
      </c>
    </row>
    <row r="10" spans="1:12" ht="31.5" x14ac:dyDescent="0.25">
      <c r="A10" s="9">
        <v>3</v>
      </c>
      <c r="B10" s="5" t="s">
        <v>7</v>
      </c>
      <c r="C10" s="10" t="s">
        <v>8</v>
      </c>
      <c r="D10" s="24">
        <v>900279.3</v>
      </c>
      <c r="E10" s="24">
        <v>740872.5</v>
      </c>
      <c r="F10" s="24">
        <f t="shared" si="0"/>
        <v>82.29362821071193</v>
      </c>
      <c r="G10" s="24">
        <v>184404.7</v>
      </c>
      <c r="H10" s="24">
        <f t="shared" si="1"/>
        <v>24.890207154402415</v>
      </c>
      <c r="I10" s="24">
        <v>184404.7</v>
      </c>
      <c r="J10" s="24">
        <f t="shared" si="1"/>
        <v>100</v>
      </c>
      <c r="K10" s="24">
        <v>184404.7</v>
      </c>
      <c r="L10" s="24">
        <f t="shared" si="1"/>
        <v>100</v>
      </c>
    </row>
    <row r="11" spans="1:12" ht="31.5" x14ac:dyDescent="0.25">
      <c r="A11" s="9">
        <v>4</v>
      </c>
      <c r="B11" s="5" t="s">
        <v>9</v>
      </c>
      <c r="C11" s="10" t="s">
        <v>10</v>
      </c>
      <c r="D11" s="24">
        <v>59119359.100000001</v>
      </c>
      <c r="E11" s="24">
        <v>61817213.899999999</v>
      </c>
      <c r="F11" s="24">
        <f t="shared" si="0"/>
        <v>104.56340332688079</v>
      </c>
      <c r="G11" s="24">
        <v>63099801.100000001</v>
      </c>
      <c r="H11" s="24">
        <f t="shared" si="1"/>
        <v>102.07480589803805</v>
      </c>
      <c r="I11" s="24">
        <v>62736946.399999999</v>
      </c>
      <c r="J11" s="24">
        <f t="shared" si="1"/>
        <v>99.424951119219926</v>
      </c>
      <c r="K11" s="24">
        <v>59980706.100000001</v>
      </c>
      <c r="L11" s="24">
        <f t="shared" si="1"/>
        <v>95.606671254882755</v>
      </c>
    </row>
    <row r="12" spans="1:12" ht="47.25" x14ac:dyDescent="0.25">
      <c r="A12" s="9">
        <v>5</v>
      </c>
      <c r="B12" s="5" t="s">
        <v>11</v>
      </c>
      <c r="C12" s="10" t="s">
        <v>12</v>
      </c>
      <c r="D12" s="24">
        <v>6336546.0999999996</v>
      </c>
      <c r="E12" s="24">
        <v>6236901</v>
      </c>
      <c r="F12" s="24">
        <f t="shared" si="0"/>
        <v>98.427454035251159</v>
      </c>
      <c r="G12" s="24">
        <v>6075538.2999999998</v>
      </c>
      <c r="H12" s="24">
        <f t="shared" si="1"/>
        <v>97.412774389075594</v>
      </c>
      <c r="I12" s="24">
        <v>6223168.0999999996</v>
      </c>
      <c r="J12" s="24">
        <f t="shared" si="1"/>
        <v>102.42990485303993</v>
      </c>
      <c r="K12" s="24">
        <v>5507705.5999999996</v>
      </c>
      <c r="L12" s="24">
        <f t="shared" si="1"/>
        <v>88.503243227513011</v>
      </c>
    </row>
    <row r="13" spans="1:12" ht="31.5" x14ac:dyDescent="0.25">
      <c r="A13" s="9">
        <v>6</v>
      </c>
      <c r="B13" s="5" t="s">
        <v>13</v>
      </c>
      <c r="C13" s="10" t="s">
        <v>14</v>
      </c>
      <c r="D13" s="24">
        <v>162524.5</v>
      </c>
      <c r="E13" s="24">
        <v>174415.1</v>
      </c>
      <c r="F13" s="24">
        <f t="shared" si="0"/>
        <v>107.31618925146671</v>
      </c>
      <c r="G13" s="24">
        <v>179511.6</v>
      </c>
      <c r="H13" s="24">
        <f t="shared" si="1"/>
        <v>102.92205204709914</v>
      </c>
      <c r="I13" s="24">
        <v>170462.9</v>
      </c>
      <c r="J13" s="24">
        <f t="shared" si="1"/>
        <v>94.959267256266443</v>
      </c>
      <c r="K13" s="24">
        <v>170462.9</v>
      </c>
      <c r="L13" s="24">
        <f t="shared" si="1"/>
        <v>100</v>
      </c>
    </row>
    <row r="14" spans="1:12" ht="47.25" x14ac:dyDescent="0.25">
      <c r="A14" s="9">
        <v>7</v>
      </c>
      <c r="B14" s="5" t="s">
        <v>15</v>
      </c>
      <c r="C14" s="10" t="s">
        <v>16</v>
      </c>
      <c r="D14" s="24">
        <v>57822.5</v>
      </c>
      <c r="E14" s="24">
        <v>60821.1</v>
      </c>
      <c r="F14" s="24">
        <f t="shared" si="0"/>
        <v>105.18587055212072</v>
      </c>
      <c r="G14" s="24">
        <v>59416.2</v>
      </c>
      <c r="H14" s="24">
        <f t="shared" si="1"/>
        <v>97.690110833247019</v>
      </c>
      <c r="I14" s="24">
        <v>59416.2</v>
      </c>
      <c r="J14" s="24">
        <f t="shared" si="1"/>
        <v>100</v>
      </c>
      <c r="K14" s="24">
        <v>59416.2</v>
      </c>
      <c r="L14" s="24">
        <f t="shared" si="1"/>
        <v>100</v>
      </c>
    </row>
    <row r="15" spans="1:12" ht="31.5" x14ac:dyDescent="0.25">
      <c r="A15" s="9">
        <v>8</v>
      </c>
      <c r="B15" s="5" t="s">
        <v>17</v>
      </c>
      <c r="C15" s="10" t="s">
        <v>18</v>
      </c>
      <c r="D15" s="24">
        <v>9569968.5</v>
      </c>
      <c r="E15" s="24">
        <v>10019489.4</v>
      </c>
      <c r="F15" s="24">
        <f t="shared" si="0"/>
        <v>104.6972035487891</v>
      </c>
      <c r="G15" s="24">
        <v>9910668.1999999993</v>
      </c>
      <c r="H15" s="24">
        <f t="shared" si="1"/>
        <v>98.913904734506715</v>
      </c>
      <c r="I15" s="24">
        <v>9845985.5</v>
      </c>
      <c r="J15" s="24">
        <f t="shared" si="1"/>
        <v>99.347342694814472</v>
      </c>
      <c r="K15" s="24">
        <v>9787642.3000000007</v>
      </c>
      <c r="L15" s="24">
        <f t="shared" si="1"/>
        <v>99.407441743642636</v>
      </c>
    </row>
    <row r="16" spans="1:12" ht="31.5" x14ac:dyDescent="0.25">
      <c r="A16" s="9">
        <v>9</v>
      </c>
      <c r="B16" s="5" t="s">
        <v>19</v>
      </c>
      <c r="C16" s="10" t="s">
        <v>20</v>
      </c>
      <c r="D16" s="24">
        <v>4668938.4000000004</v>
      </c>
      <c r="E16" s="24">
        <v>4254011.9000000004</v>
      </c>
      <c r="F16" s="24">
        <f t="shared" si="0"/>
        <v>91.113044027310366</v>
      </c>
      <c r="G16" s="24">
        <v>3140360.4</v>
      </c>
      <c r="H16" s="24">
        <f t="shared" si="1"/>
        <v>73.821147514890583</v>
      </c>
      <c r="I16" s="24">
        <v>2935343.4</v>
      </c>
      <c r="J16" s="24">
        <f t="shared" si="1"/>
        <v>93.471545495224049</v>
      </c>
      <c r="K16" s="24">
        <v>2934443.4</v>
      </c>
      <c r="L16" s="24">
        <f t="shared" si="1"/>
        <v>99.969339192136772</v>
      </c>
    </row>
    <row r="17" spans="1:12" ht="31.5" x14ac:dyDescent="0.25">
      <c r="A17" s="9">
        <v>10</v>
      </c>
      <c r="B17" s="5" t="s">
        <v>21</v>
      </c>
      <c r="C17" s="10" t="s">
        <v>22</v>
      </c>
      <c r="D17" s="24">
        <v>240768.2</v>
      </c>
      <c r="E17" s="24">
        <v>597923.80000000005</v>
      </c>
      <c r="F17" s="24">
        <f t="shared" si="0"/>
        <v>248.340021647377</v>
      </c>
      <c r="G17" s="24">
        <v>198880.9</v>
      </c>
      <c r="H17" s="24">
        <f t="shared" si="1"/>
        <v>33.261913976329424</v>
      </c>
      <c r="I17" s="24">
        <v>39084.9</v>
      </c>
      <c r="J17" s="24">
        <f t="shared" si="1"/>
        <v>19.652415088628423</v>
      </c>
      <c r="K17" s="24">
        <v>39084.9</v>
      </c>
      <c r="L17" s="24">
        <f t="shared" si="1"/>
        <v>100</v>
      </c>
    </row>
    <row r="18" spans="1:12" ht="31.5" x14ac:dyDescent="0.25">
      <c r="A18" s="9">
        <v>11</v>
      </c>
      <c r="B18" s="5" t="s">
        <v>23</v>
      </c>
      <c r="C18" s="10" t="s">
        <v>24</v>
      </c>
      <c r="D18" s="24">
        <v>7029929.2999999998</v>
      </c>
      <c r="E18" s="24">
        <v>6748407.2000000002</v>
      </c>
      <c r="F18" s="24">
        <f t="shared" si="0"/>
        <v>95.995377933601702</v>
      </c>
      <c r="G18" s="24">
        <v>5460709.2999999998</v>
      </c>
      <c r="H18" s="24">
        <f t="shared" si="1"/>
        <v>80.918491403423303</v>
      </c>
      <c r="I18" s="24">
        <v>5317466.9000000004</v>
      </c>
      <c r="J18" s="24">
        <f t="shared" si="1"/>
        <v>97.376853589331347</v>
      </c>
      <c r="K18" s="24">
        <v>4758223.5999999996</v>
      </c>
      <c r="L18" s="24">
        <f t="shared" si="1"/>
        <v>89.482900213257537</v>
      </c>
    </row>
    <row r="19" spans="1:12" ht="31.5" x14ac:dyDescent="0.25">
      <c r="A19" s="9">
        <v>12</v>
      </c>
      <c r="B19" s="5" t="s">
        <v>25</v>
      </c>
      <c r="C19" s="10" t="s">
        <v>26</v>
      </c>
      <c r="D19" s="24">
        <v>3811513</v>
      </c>
      <c r="E19" s="24">
        <v>3530930</v>
      </c>
      <c r="F19" s="24">
        <f t="shared" si="0"/>
        <v>92.638540128290259</v>
      </c>
      <c r="G19" s="24">
        <v>3536067.8</v>
      </c>
      <c r="H19" s="24">
        <f t="shared" si="1"/>
        <v>100.14550840713352</v>
      </c>
      <c r="I19" s="24">
        <v>216062.6</v>
      </c>
      <c r="J19" s="24">
        <f t="shared" si="1"/>
        <v>6.1102504878441533</v>
      </c>
      <c r="K19" s="24">
        <v>216062.6</v>
      </c>
      <c r="L19" s="24">
        <f t="shared" si="1"/>
        <v>100</v>
      </c>
    </row>
    <row r="20" spans="1:12" ht="31.5" x14ac:dyDescent="0.25">
      <c r="A20" s="9">
        <v>13</v>
      </c>
      <c r="B20" s="5" t="s">
        <v>27</v>
      </c>
      <c r="C20" s="10" t="s">
        <v>88</v>
      </c>
      <c r="D20" s="24">
        <v>272750.8</v>
      </c>
      <c r="E20" s="24">
        <v>317811.8</v>
      </c>
      <c r="F20" s="24">
        <f t="shared" si="0"/>
        <v>116.52094146011672</v>
      </c>
      <c r="G20" s="24">
        <v>306908.5</v>
      </c>
      <c r="H20" s="24">
        <f t="shared" si="1"/>
        <v>96.569258913608621</v>
      </c>
      <c r="I20" s="24">
        <v>311100.09999999998</v>
      </c>
      <c r="J20" s="24">
        <f t="shared" si="1"/>
        <v>101.36574907505005</v>
      </c>
      <c r="K20" s="24">
        <v>211696</v>
      </c>
      <c r="L20" s="24">
        <f t="shared" si="1"/>
        <v>68.047551254403331</v>
      </c>
    </row>
    <row r="21" spans="1:12" ht="31.5" x14ac:dyDescent="0.25">
      <c r="A21" s="9">
        <v>14</v>
      </c>
      <c r="B21" s="5" t="s">
        <v>28</v>
      </c>
      <c r="C21" s="10" t="s">
        <v>89</v>
      </c>
      <c r="D21" s="24">
        <v>1850673.6</v>
      </c>
      <c r="E21" s="24">
        <v>3177134.9</v>
      </c>
      <c r="F21" s="24">
        <f t="shared" si="0"/>
        <v>171.67451353928644</v>
      </c>
      <c r="G21" s="24">
        <v>1877962.1</v>
      </c>
      <c r="H21" s="24">
        <f t="shared" si="1"/>
        <v>59.108667371977184</v>
      </c>
      <c r="I21" s="24">
        <v>3296081.7</v>
      </c>
      <c r="J21" s="24">
        <f t="shared" si="1"/>
        <v>175.51374971837822</v>
      </c>
      <c r="K21" s="24">
        <v>1818630.7</v>
      </c>
      <c r="L21" s="24">
        <f t="shared" si="1"/>
        <v>55.175534635564397</v>
      </c>
    </row>
    <row r="22" spans="1:12" ht="31.5" x14ac:dyDescent="0.25">
      <c r="A22" s="9">
        <v>15</v>
      </c>
      <c r="B22" s="5" t="s">
        <v>29</v>
      </c>
      <c r="C22" s="10" t="s">
        <v>30</v>
      </c>
      <c r="D22" s="24">
        <v>325368.2</v>
      </c>
      <c r="E22" s="24">
        <v>341514.3</v>
      </c>
      <c r="F22" s="24">
        <f t="shared" si="0"/>
        <v>104.96240874184998</v>
      </c>
      <c r="G22" s="24">
        <v>263434.59999999998</v>
      </c>
      <c r="H22" s="24">
        <f t="shared" si="1"/>
        <v>77.137209188604984</v>
      </c>
      <c r="I22" s="24">
        <v>278779.7</v>
      </c>
      <c r="J22" s="24">
        <f t="shared" si="1"/>
        <v>105.82501311520964</v>
      </c>
      <c r="K22" s="24">
        <v>286915.7</v>
      </c>
      <c r="L22" s="24">
        <f t="shared" si="1"/>
        <v>102.91843344404201</v>
      </c>
    </row>
    <row r="23" spans="1:12" ht="47.25" x14ac:dyDescent="0.25">
      <c r="A23" s="9">
        <v>16</v>
      </c>
      <c r="B23" s="5" t="s">
        <v>31</v>
      </c>
      <c r="C23" s="10" t="s">
        <v>32</v>
      </c>
      <c r="D23" s="24">
        <v>25654.3</v>
      </c>
      <c r="E23" s="24">
        <v>26918.2</v>
      </c>
      <c r="F23" s="24">
        <f t="shared" si="0"/>
        <v>104.92665946839321</v>
      </c>
      <c r="G23" s="24">
        <v>26512.9</v>
      </c>
      <c r="H23" s="24">
        <f t="shared" si="1"/>
        <v>98.494327258137616</v>
      </c>
      <c r="I23" s="24">
        <v>26512.9</v>
      </c>
      <c r="J23" s="24">
        <f t="shared" si="1"/>
        <v>100</v>
      </c>
      <c r="K23" s="24">
        <v>26512.9</v>
      </c>
      <c r="L23" s="24">
        <f t="shared" si="1"/>
        <v>100</v>
      </c>
    </row>
    <row r="24" spans="1:12" ht="31.5" x14ac:dyDescent="0.25">
      <c r="A24" s="9">
        <v>17</v>
      </c>
      <c r="B24" s="5" t="s">
        <v>33</v>
      </c>
      <c r="C24" s="10" t="s">
        <v>34</v>
      </c>
      <c r="D24" s="24">
        <v>77852.800000000003</v>
      </c>
      <c r="E24" s="24">
        <v>79467.3</v>
      </c>
      <c r="F24" s="24">
        <f t="shared" si="0"/>
        <v>102.07378540013976</v>
      </c>
      <c r="G24" s="24">
        <v>79625.100000000006</v>
      </c>
      <c r="H24" s="24">
        <f t="shared" si="1"/>
        <v>100.19857224292257</v>
      </c>
      <c r="I24" s="24">
        <v>77752.600000000006</v>
      </c>
      <c r="J24" s="24">
        <f t="shared" si="1"/>
        <v>97.648354601752459</v>
      </c>
      <c r="K24" s="24">
        <v>77152.600000000006</v>
      </c>
      <c r="L24" s="24">
        <f t="shared" si="1"/>
        <v>99.228321625257536</v>
      </c>
    </row>
    <row r="25" spans="1:12" ht="31.5" x14ac:dyDescent="0.25">
      <c r="A25" s="9">
        <v>18</v>
      </c>
      <c r="B25" s="5" t="s">
        <v>35</v>
      </c>
      <c r="C25" s="10" t="s">
        <v>36</v>
      </c>
      <c r="D25" s="24">
        <v>1037197.9</v>
      </c>
      <c r="E25" s="24">
        <v>1136104</v>
      </c>
      <c r="F25" s="24">
        <f t="shared" si="0"/>
        <v>109.53589474101327</v>
      </c>
      <c r="G25" s="24">
        <v>1180248.6000000001</v>
      </c>
      <c r="H25" s="24">
        <f t="shared" si="1"/>
        <v>103.88561258476336</v>
      </c>
      <c r="I25" s="24">
        <v>1172251.3</v>
      </c>
      <c r="J25" s="24">
        <f t="shared" si="1"/>
        <v>99.322405466102651</v>
      </c>
      <c r="K25" s="24">
        <v>1172251.3</v>
      </c>
      <c r="L25" s="24">
        <f t="shared" si="1"/>
        <v>100</v>
      </c>
    </row>
    <row r="26" spans="1:12" ht="31.5" x14ac:dyDescent="0.25">
      <c r="A26" s="9">
        <v>19</v>
      </c>
      <c r="B26" s="5" t="s">
        <v>37</v>
      </c>
      <c r="C26" s="10" t="s">
        <v>84</v>
      </c>
      <c r="D26" s="24">
        <v>2735335.7</v>
      </c>
      <c r="E26" s="24">
        <v>2409837</v>
      </c>
      <c r="F26" s="24">
        <f t="shared" si="0"/>
        <v>88.100228429000509</v>
      </c>
      <c r="G26" s="24">
        <v>2089579.3</v>
      </c>
      <c r="H26" s="24">
        <f t="shared" si="1"/>
        <v>86.710399915015003</v>
      </c>
      <c r="I26" s="24">
        <v>2514319.5</v>
      </c>
      <c r="J26" s="24">
        <f t="shared" si="1"/>
        <v>120.32658918472249</v>
      </c>
      <c r="K26" s="24">
        <v>2047654.7</v>
      </c>
      <c r="L26" s="24">
        <f t="shared" si="1"/>
        <v>81.439717585613124</v>
      </c>
    </row>
    <row r="27" spans="1:12" ht="31.5" x14ac:dyDescent="0.25">
      <c r="A27" s="9">
        <v>20</v>
      </c>
      <c r="B27" s="5" t="s">
        <v>38</v>
      </c>
      <c r="C27" s="10" t="s">
        <v>85</v>
      </c>
      <c r="D27" s="24">
        <v>5189643.4000000004</v>
      </c>
      <c r="E27" s="24">
        <v>4911894.8</v>
      </c>
      <c r="F27" s="24">
        <f t="shared" si="0"/>
        <v>94.648021480628117</v>
      </c>
      <c r="G27" s="24">
        <v>4367569.2</v>
      </c>
      <c r="H27" s="24">
        <f t="shared" si="1"/>
        <v>88.918215430835374</v>
      </c>
      <c r="I27" s="24">
        <v>4302960.3</v>
      </c>
      <c r="J27" s="24">
        <f t="shared" si="1"/>
        <v>98.520712619733644</v>
      </c>
      <c r="K27" s="24">
        <v>4199404.3</v>
      </c>
      <c r="L27" s="24">
        <f t="shared" si="1"/>
        <v>97.593377749731971</v>
      </c>
    </row>
    <row r="28" spans="1:12" ht="31.5" x14ac:dyDescent="0.25">
      <c r="A28" s="9">
        <v>21</v>
      </c>
      <c r="B28" s="5" t="s">
        <v>39</v>
      </c>
      <c r="C28" s="10" t="s">
        <v>86</v>
      </c>
      <c r="D28" s="24">
        <v>1127416</v>
      </c>
      <c r="E28" s="24">
        <v>1151654.1000000001</v>
      </c>
      <c r="F28" s="24">
        <f t="shared" si="0"/>
        <v>102.14988078934483</v>
      </c>
      <c r="G28" s="24">
        <v>1068636.5</v>
      </c>
      <c r="H28" s="24">
        <f t="shared" si="1"/>
        <v>92.791446667884031</v>
      </c>
      <c r="I28" s="24">
        <v>1050924.1000000001</v>
      </c>
      <c r="J28" s="24">
        <f t="shared" si="1"/>
        <v>98.342523393127607</v>
      </c>
      <c r="K28" s="24">
        <v>820013.3</v>
      </c>
      <c r="L28" s="24">
        <f t="shared" si="1"/>
        <v>78.02783283778534</v>
      </c>
    </row>
    <row r="29" spans="1:12" ht="31.5" x14ac:dyDescent="0.25">
      <c r="A29" s="9">
        <v>22</v>
      </c>
      <c r="B29" s="5" t="s">
        <v>40</v>
      </c>
      <c r="C29" s="10" t="s">
        <v>41</v>
      </c>
      <c r="D29" s="24">
        <v>6730021.4000000004</v>
      </c>
      <c r="E29" s="24">
        <v>7882670.5</v>
      </c>
      <c r="F29" s="24">
        <f t="shared" si="0"/>
        <v>117.12697525746351</v>
      </c>
      <c r="G29" s="24">
        <f>7272073.5-146321.4</f>
        <v>7125752.0999999996</v>
      </c>
      <c r="H29" s="24">
        <f t="shared" si="1"/>
        <v>90.397690731840171</v>
      </c>
      <c r="I29" s="24">
        <v>6364189.7000000002</v>
      </c>
      <c r="J29" s="24">
        <f t="shared" si="1"/>
        <v>89.31253305879109</v>
      </c>
      <c r="K29" s="24">
        <v>6137326.2000000002</v>
      </c>
      <c r="L29" s="24">
        <f t="shared" si="1"/>
        <v>96.435312102654635</v>
      </c>
    </row>
    <row r="30" spans="1:12" ht="31.5" x14ac:dyDescent="0.25">
      <c r="A30" s="9">
        <v>23</v>
      </c>
      <c r="B30" s="5" t="s">
        <v>42</v>
      </c>
      <c r="C30" s="10" t="s">
        <v>43</v>
      </c>
      <c r="D30" s="24">
        <v>2629891.1</v>
      </c>
      <c r="E30" s="24">
        <v>2812589.3</v>
      </c>
      <c r="F30" s="24">
        <f t="shared" si="0"/>
        <v>106.94698727259086</v>
      </c>
      <c r="G30" s="24">
        <v>2834732.2</v>
      </c>
      <c r="H30" s="24">
        <f t="shared" si="1"/>
        <v>100.78727811415624</v>
      </c>
      <c r="I30" s="24">
        <v>3120332.2</v>
      </c>
      <c r="J30" s="24">
        <f t="shared" si="1"/>
        <v>110.07502578197685</v>
      </c>
      <c r="K30" s="24">
        <v>1840287.3</v>
      </c>
      <c r="L30" s="24">
        <f t="shared" si="1"/>
        <v>58.977287738786274</v>
      </c>
    </row>
    <row r="31" spans="1:12" ht="15.75" x14ac:dyDescent="0.25">
      <c r="A31" s="9">
        <v>24</v>
      </c>
      <c r="B31" s="5" t="s">
        <v>44</v>
      </c>
      <c r="C31" s="10" t="s">
        <v>45</v>
      </c>
      <c r="D31" s="24">
        <v>794689.1</v>
      </c>
      <c r="E31" s="24">
        <v>806062.3</v>
      </c>
      <c r="F31" s="24">
        <f t="shared" si="0"/>
        <v>101.43115087397072</v>
      </c>
      <c r="G31" s="24">
        <v>708705.2</v>
      </c>
      <c r="H31" s="24">
        <f t="shared" si="1"/>
        <v>87.921888916030426</v>
      </c>
      <c r="I31" s="24">
        <v>708705.2</v>
      </c>
      <c r="J31" s="24">
        <f t="shared" si="1"/>
        <v>100</v>
      </c>
      <c r="K31" s="24">
        <v>708705.2</v>
      </c>
      <c r="L31" s="24">
        <f t="shared" si="1"/>
        <v>100</v>
      </c>
    </row>
    <row r="32" spans="1:12" ht="47.25" x14ac:dyDescent="0.25">
      <c r="A32" s="9">
        <v>25</v>
      </c>
      <c r="B32" s="5" t="s">
        <v>46</v>
      </c>
      <c r="C32" s="10" t="s">
        <v>47</v>
      </c>
      <c r="D32" s="24">
        <v>4035291.5</v>
      </c>
      <c r="E32" s="24">
        <v>3573399.1</v>
      </c>
      <c r="F32" s="24">
        <f t="shared" si="0"/>
        <v>88.553679455375161</v>
      </c>
      <c r="G32" s="24">
        <v>3482644.5</v>
      </c>
      <c r="H32" s="24">
        <f t="shared" si="1"/>
        <v>97.460272489574422</v>
      </c>
      <c r="I32" s="24">
        <v>3369770</v>
      </c>
      <c r="J32" s="24">
        <f t="shared" si="1"/>
        <v>96.758942809121066</v>
      </c>
      <c r="K32" s="24">
        <v>3367501.3</v>
      </c>
      <c r="L32" s="24">
        <f t="shared" si="1"/>
        <v>99.932674930336489</v>
      </c>
    </row>
    <row r="33" spans="1:12" ht="31.5" x14ac:dyDescent="0.25">
      <c r="A33" s="9">
        <v>26</v>
      </c>
      <c r="B33" s="5" t="s">
        <v>48</v>
      </c>
      <c r="C33" s="10" t="s">
        <v>49</v>
      </c>
      <c r="D33" s="24">
        <v>9375110.5</v>
      </c>
      <c r="E33" s="24">
        <f>9335155.2+1693697.6</f>
        <v>11028852.799999999</v>
      </c>
      <c r="F33" s="24">
        <f t="shared" si="0"/>
        <v>117.63970995328535</v>
      </c>
      <c r="G33" s="24">
        <v>10897490</v>
      </c>
      <c r="H33" s="24">
        <f t="shared" si="1"/>
        <v>98.80891691654459</v>
      </c>
      <c r="I33" s="24">
        <v>8343454.9000000004</v>
      </c>
      <c r="J33" s="24">
        <f t="shared" si="1"/>
        <v>76.5630883809024</v>
      </c>
      <c r="K33" s="24">
        <v>7874856.0999999996</v>
      </c>
      <c r="L33" s="24">
        <f t="shared" si="1"/>
        <v>94.383635968356458</v>
      </c>
    </row>
    <row r="34" spans="1:12" ht="47.25" x14ac:dyDescent="0.25">
      <c r="A34" s="9">
        <v>27</v>
      </c>
      <c r="B34" s="5" t="s">
        <v>50</v>
      </c>
      <c r="C34" s="10" t="s">
        <v>83</v>
      </c>
      <c r="D34" s="24">
        <v>1073207.1000000001</v>
      </c>
      <c r="E34" s="24">
        <v>913440.5</v>
      </c>
      <c r="F34" s="24">
        <f t="shared" si="0"/>
        <v>85.113162221904787</v>
      </c>
      <c r="G34" s="24">
        <v>782734.1</v>
      </c>
      <c r="H34" s="24">
        <f t="shared" si="1"/>
        <v>85.690759277697893</v>
      </c>
      <c r="I34" s="24">
        <v>780369</v>
      </c>
      <c r="J34" s="24">
        <f t="shared" si="1"/>
        <v>99.697841195368909</v>
      </c>
      <c r="K34" s="24">
        <v>764140.8</v>
      </c>
      <c r="L34" s="24">
        <f t="shared" si="1"/>
        <v>97.920445327787249</v>
      </c>
    </row>
    <row r="35" spans="1:12" ht="31.5" x14ac:dyDescent="0.25">
      <c r="A35" s="9">
        <v>28</v>
      </c>
      <c r="B35" s="5" t="s">
        <v>51</v>
      </c>
      <c r="C35" s="10" t="s">
        <v>82</v>
      </c>
      <c r="D35" s="24">
        <v>20746849.300000001</v>
      </c>
      <c r="E35" s="24">
        <v>12324812</v>
      </c>
      <c r="F35" s="24">
        <f t="shared" si="0"/>
        <v>59.405704556787811</v>
      </c>
      <c r="G35" s="24">
        <v>12146477.9</v>
      </c>
      <c r="H35" s="24">
        <f t="shared" si="1"/>
        <v>98.553048111403243</v>
      </c>
      <c r="I35" s="24">
        <v>11128660.1</v>
      </c>
      <c r="J35" s="24">
        <f t="shared" si="1"/>
        <v>91.620469667178156</v>
      </c>
      <c r="K35" s="24">
        <v>5911530.7999999998</v>
      </c>
      <c r="L35" s="24">
        <f t="shared" si="1"/>
        <v>53.119879184736718</v>
      </c>
    </row>
    <row r="36" spans="1:12" ht="31.5" x14ac:dyDescent="0.25">
      <c r="A36" s="9">
        <v>29</v>
      </c>
      <c r="B36" s="5" t="s">
        <v>52</v>
      </c>
      <c r="C36" s="10" t="s">
        <v>53</v>
      </c>
      <c r="D36" s="24">
        <v>264449.2</v>
      </c>
      <c r="E36" s="24">
        <v>279023.3</v>
      </c>
      <c r="F36" s="24">
        <f t="shared" si="0"/>
        <v>105.51111517826486</v>
      </c>
      <c r="G36" s="24">
        <v>255778.6</v>
      </c>
      <c r="H36" s="24">
        <f t="shared" si="1"/>
        <v>91.669262029371751</v>
      </c>
      <c r="I36" s="24">
        <v>243838.6</v>
      </c>
      <c r="J36" s="24">
        <f t="shared" si="1"/>
        <v>95.331900323170117</v>
      </c>
      <c r="K36" s="24">
        <v>243838.6</v>
      </c>
      <c r="L36" s="24">
        <f t="shared" si="1"/>
        <v>100</v>
      </c>
    </row>
    <row r="37" spans="1:12" ht="47.25" x14ac:dyDescent="0.25">
      <c r="A37" s="9">
        <v>30</v>
      </c>
      <c r="B37" s="5" t="s">
        <v>54</v>
      </c>
      <c r="C37" s="10" t="s">
        <v>81</v>
      </c>
      <c r="D37" s="24">
        <v>167111.29999999999</v>
      </c>
      <c r="E37" s="24">
        <v>171154.3</v>
      </c>
      <c r="F37" s="24">
        <f t="shared" si="0"/>
        <v>102.41934566962259</v>
      </c>
      <c r="G37" s="24">
        <v>161758</v>
      </c>
      <c r="H37" s="24">
        <f t="shared" si="1"/>
        <v>94.510041523934845</v>
      </c>
      <c r="I37" s="24">
        <v>162529.9</v>
      </c>
      <c r="J37" s="24">
        <f t="shared" si="1"/>
        <v>100.47719432732846</v>
      </c>
      <c r="K37" s="24">
        <v>155051.4</v>
      </c>
      <c r="L37" s="24">
        <f t="shared" si="1"/>
        <v>95.398692794371982</v>
      </c>
    </row>
    <row r="38" spans="1:12" ht="31.5" x14ac:dyDescent="0.25">
      <c r="A38" s="9">
        <v>31</v>
      </c>
      <c r="B38" s="5" t="s">
        <v>55</v>
      </c>
      <c r="C38" s="10" t="s">
        <v>80</v>
      </c>
      <c r="D38" s="24">
        <v>16002343.4</v>
      </c>
      <c r="E38" s="24">
        <v>11772610.199999999</v>
      </c>
      <c r="F38" s="24">
        <f t="shared" si="0"/>
        <v>73.568038791118553</v>
      </c>
      <c r="G38" s="24">
        <v>12728982.6</v>
      </c>
      <c r="H38" s="24">
        <f t="shared" si="1"/>
        <v>108.12370734911447</v>
      </c>
      <c r="I38" s="24">
        <v>8153721.2999999998</v>
      </c>
      <c r="J38" s="24">
        <f t="shared" si="1"/>
        <v>64.056347284189073</v>
      </c>
      <c r="K38" s="24">
        <v>5816113.5999999996</v>
      </c>
      <c r="L38" s="24">
        <f t="shared" si="1"/>
        <v>71.33078733019731</v>
      </c>
    </row>
    <row r="39" spans="1:12" ht="15.75" x14ac:dyDescent="0.25">
      <c r="A39" s="9">
        <v>32</v>
      </c>
      <c r="B39" s="5" t="s">
        <v>103</v>
      </c>
      <c r="C39" s="10" t="s">
        <v>56</v>
      </c>
      <c r="D39" s="24">
        <v>10475945.4</v>
      </c>
      <c r="E39" s="24">
        <v>16995118.199999999</v>
      </c>
      <c r="F39" s="24">
        <f t="shared" si="0"/>
        <v>162.22992342056307</v>
      </c>
      <c r="G39" s="24">
        <f>22876042.6+146321.4</f>
        <v>23022364</v>
      </c>
      <c r="H39" s="24">
        <f t="shared" si="1"/>
        <v>135.46457123199062</v>
      </c>
      <c r="I39" s="24">
        <v>33809592.399999999</v>
      </c>
      <c r="J39" s="24">
        <f t="shared" si="1"/>
        <v>146.85543326480285</v>
      </c>
      <c r="K39" s="24">
        <v>46018693.299999997</v>
      </c>
      <c r="L39" s="24">
        <f t="shared" si="1"/>
        <v>136.11135193691362</v>
      </c>
    </row>
    <row r="40" spans="1:12" ht="31.5" x14ac:dyDescent="0.25">
      <c r="A40" s="9">
        <v>33</v>
      </c>
      <c r="B40" s="5" t="s">
        <v>57</v>
      </c>
      <c r="C40" s="10" t="s">
        <v>58</v>
      </c>
      <c r="D40" s="24">
        <v>39279826.299999997</v>
      </c>
      <c r="E40" s="24">
        <v>41554449.600000001</v>
      </c>
      <c r="F40" s="24">
        <f t="shared" si="0"/>
        <v>105.79081812283881</v>
      </c>
      <c r="G40" s="24">
        <v>38148614.200000003</v>
      </c>
      <c r="H40" s="24">
        <f t="shared" si="1"/>
        <v>91.803921282114644</v>
      </c>
      <c r="I40" s="24">
        <v>38212701.200000003</v>
      </c>
      <c r="J40" s="24">
        <f t="shared" si="1"/>
        <v>100.16799299619119</v>
      </c>
      <c r="K40" s="24">
        <v>37078809.100000001</v>
      </c>
      <c r="L40" s="24">
        <f t="shared" si="1"/>
        <v>97.03268268300279</v>
      </c>
    </row>
    <row r="41" spans="1:12" ht="31.5" x14ac:dyDescent="0.25">
      <c r="A41" s="9">
        <v>34</v>
      </c>
      <c r="B41" s="5" t="s">
        <v>59</v>
      </c>
      <c r="C41" s="10" t="s">
        <v>60</v>
      </c>
      <c r="D41" s="24">
        <v>49485471.799999997</v>
      </c>
      <c r="E41" s="24">
        <v>51031142.700000003</v>
      </c>
      <c r="F41" s="24">
        <f t="shared" si="0"/>
        <v>103.12348421420931</v>
      </c>
      <c r="G41" s="24">
        <v>55709724.5</v>
      </c>
      <c r="H41" s="24">
        <f t="shared" si="1"/>
        <v>109.16809138980929</v>
      </c>
      <c r="I41" s="24">
        <v>53988274.399999999</v>
      </c>
      <c r="J41" s="24">
        <f t="shared" si="1"/>
        <v>96.909964794387022</v>
      </c>
      <c r="K41" s="24">
        <v>51264455.299999997</v>
      </c>
      <c r="L41" s="24">
        <f t="shared" si="1"/>
        <v>94.954795036012484</v>
      </c>
    </row>
    <row r="42" spans="1:12" ht="31.5" x14ac:dyDescent="0.25">
      <c r="A42" s="9">
        <v>35</v>
      </c>
      <c r="B42" s="5" t="s">
        <v>61</v>
      </c>
      <c r="C42" s="10" t="s">
        <v>62</v>
      </c>
      <c r="D42" s="24">
        <v>119685.7</v>
      </c>
      <c r="E42" s="24">
        <v>130690.8</v>
      </c>
      <c r="F42" s="24">
        <f t="shared" si="0"/>
        <v>109.19499990391502</v>
      </c>
      <c r="G42" s="24">
        <v>150774</v>
      </c>
      <c r="H42" s="24">
        <f t="shared" si="1"/>
        <v>115.36695773535703</v>
      </c>
      <c r="I42" s="24">
        <v>126074</v>
      </c>
      <c r="J42" s="24">
        <f t="shared" si="1"/>
        <v>83.617865149163649</v>
      </c>
      <c r="K42" s="24">
        <v>126074</v>
      </c>
      <c r="L42" s="24">
        <f t="shared" si="1"/>
        <v>100</v>
      </c>
    </row>
    <row r="43" spans="1:12" ht="47.25" x14ac:dyDescent="0.25">
      <c r="A43" s="9">
        <v>36</v>
      </c>
      <c r="B43" s="5" t="s">
        <v>104</v>
      </c>
      <c r="C43" s="10" t="s">
        <v>79</v>
      </c>
      <c r="D43" s="24">
        <v>90</v>
      </c>
      <c r="E43" s="24">
        <v>0</v>
      </c>
      <c r="F43" s="24">
        <f t="shared" si="0"/>
        <v>0</v>
      </c>
      <c r="G43" s="24">
        <v>0</v>
      </c>
      <c r="H43" s="24"/>
      <c r="I43" s="24">
        <v>0</v>
      </c>
      <c r="J43" s="24"/>
      <c r="K43" s="24">
        <v>0</v>
      </c>
      <c r="L43" s="24"/>
    </row>
    <row r="44" spans="1:12" ht="63" x14ac:dyDescent="0.25">
      <c r="A44" s="9">
        <v>37</v>
      </c>
      <c r="B44" s="5" t="s">
        <v>63</v>
      </c>
      <c r="C44" s="10" t="s">
        <v>76</v>
      </c>
      <c r="D44" s="24">
        <v>663225.19999999995</v>
      </c>
      <c r="E44" s="24">
        <v>642559.6</v>
      </c>
      <c r="F44" s="24">
        <f t="shared" si="0"/>
        <v>96.88407497181953</v>
      </c>
      <c r="G44" s="24">
        <v>396898.2</v>
      </c>
      <c r="H44" s="24">
        <f t="shared" si="1"/>
        <v>61.768309118718335</v>
      </c>
      <c r="I44" s="24">
        <v>134875.4</v>
      </c>
      <c r="J44" s="24">
        <f t="shared" si="1"/>
        <v>33.982366259156628</v>
      </c>
      <c r="K44" s="24">
        <v>134875.4</v>
      </c>
      <c r="L44" s="24">
        <f t="shared" si="1"/>
        <v>100</v>
      </c>
    </row>
    <row r="45" spans="1:12" ht="47.25" x14ac:dyDescent="0.25">
      <c r="A45" s="9">
        <v>38</v>
      </c>
      <c r="B45" s="5" t="s">
        <v>64</v>
      </c>
      <c r="C45" s="10" t="s">
        <v>77</v>
      </c>
      <c r="D45" s="24">
        <v>23436.1</v>
      </c>
      <c r="E45" s="24">
        <v>16447.2</v>
      </c>
      <c r="F45" s="24">
        <f t="shared" si="0"/>
        <v>70.178912020344683</v>
      </c>
      <c r="G45" s="24">
        <v>10760.2</v>
      </c>
      <c r="H45" s="24">
        <f t="shared" si="1"/>
        <v>65.422685928303906</v>
      </c>
      <c r="I45" s="24">
        <v>10760.2</v>
      </c>
      <c r="J45" s="24">
        <f t="shared" si="1"/>
        <v>100</v>
      </c>
      <c r="K45" s="24">
        <v>10760.2</v>
      </c>
      <c r="L45" s="24">
        <f t="shared" si="1"/>
        <v>100</v>
      </c>
    </row>
    <row r="46" spans="1:12" ht="31.5" x14ac:dyDescent="0.25">
      <c r="A46" s="9">
        <v>39</v>
      </c>
      <c r="B46" s="5" t="s">
        <v>65</v>
      </c>
      <c r="C46" s="10" t="s">
        <v>78</v>
      </c>
      <c r="D46" s="24">
        <v>836252.8</v>
      </c>
      <c r="E46" s="24">
        <v>817371.3</v>
      </c>
      <c r="F46" s="24">
        <f t="shared" si="0"/>
        <v>97.742130130984322</v>
      </c>
      <c r="G46" s="24">
        <v>658487</v>
      </c>
      <c r="H46" s="24">
        <f t="shared" si="1"/>
        <v>80.561551402648945</v>
      </c>
      <c r="I46" s="24">
        <v>625186</v>
      </c>
      <c r="J46" s="24">
        <f t="shared" si="1"/>
        <v>94.942800693104033</v>
      </c>
      <c r="K46" s="24">
        <v>617365.69999999995</v>
      </c>
      <c r="L46" s="24">
        <f t="shared" si="1"/>
        <v>98.749124260620036</v>
      </c>
    </row>
    <row r="47" spans="1:12" ht="31.5" x14ac:dyDescent="0.25">
      <c r="A47" s="9">
        <v>40</v>
      </c>
      <c r="B47" s="5" t="s">
        <v>66</v>
      </c>
      <c r="C47" s="10" t="s">
        <v>67</v>
      </c>
      <c r="D47" s="24">
        <v>40772.400000000001</v>
      </c>
      <c r="E47" s="24">
        <v>43475.8</v>
      </c>
      <c r="F47" s="24">
        <f t="shared" si="0"/>
        <v>106.63046570719408</v>
      </c>
      <c r="G47" s="24">
        <v>42601.8</v>
      </c>
      <c r="H47" s="24">
        <f t="shared" si="1"/>
        <v>97.989686216239832</v>
      </c>
      <c r="I47" s="24">
        <v>42601.8</v>
      </c>
      <c r="J47" s="24">
        <f t="shared" si="1"/>
        <v>100</v>
      </c>
      <c r="K47" s="24">
        <v>42601.8</v>
      </c>
      <c r="L47" s="24">
        <f t="shared" si="1"/>
        <v>100</v>
      </c>
    </row>
    <row r="48" spans="1:12" ht="31.5" x14ac:dyDescent="0.25">
      <c r="A48" s="9">
        <v>41</v>
      </c>
      <c r="B48" s="5" t="s">
        <v>68</v>
      </c>
      <c r="C48" s="10" t="s">
        <v>69</v>
      </c>
      <c r="D48" s="24">
        <v>1249735.6000000001</v>
      </c>
      <c r="E48" s="24">
        <v>1180067.3999999999</v>
      </c>
      <c r="F48" s="24">
        <f t="shared" si="0"/>
        <v>94.425364853173733</v>
      </c>
      <c r="G48" s="24">
        <v>1160657.8999999999</v>
      </c>
      <c r="H48" s="24">
        <f t="shared" si="1"/>
        <v>98.355221066186559</v>
      </c>
      <c r="I48" s="24">
        <v>1160657.8999999999</v>
      </c>
      <c r="J48" s="24">
        <f t="shared" si="1"/>
        <v>100</v>
      </c>
      <c r="K48" s="24">
        <v>1160657.8999999999</v>
      </c>
      <c r="L48" s="24">
        <f t="shared" si="1"/>
        <v>100</v>
      </c>
    </row>
    <row r="49" spans="1:12" ht="31.5" x14ac:dyDescent="0.25">
      <c r="A49" s="9">
        <v>42</v>
      </c>
      <c r="B49" s="5" t="s">
        <v>70</v>
      </c>
      <c r="C49" s="10" t="s">
        <v>71</v>
      </c>
      <c r="D49" s="24">
        <v>58930.2</v>
      </c>
      <c r="E49" s="24">
        <v>59916.800000000003</v>
      </c>
      <c r="F49" s="24">
        <f t="shared" si="0"/>
        <v>101.67418403467154</v>
      </c>
      <c r="G49" s="24">
        <v>65820.800000000003</v>
      </c>
      <c r="H49" s="24">
        <f t="shared" si="1"/>
        <v>109.8536637470626</v>
      </c>
      <c r="I49" s="24">
        <v>57990.400000000001</v>
      </c>
      <c r="J49" s="24">
        <f t="shared" si="1"/>
        <v>88.10345665807769</v>
      </c>
      <c r="K49" s="24">
        <v>57990.400000000001</v>
      </c>
      <c r="L49" s="24">
        <f t="shared" si="1"/>
        <v>100</v>
      </c>
    </row>
    <row r="50" spans="1:12" ht="31.5" x14ac:dyDescent="0.25">
      <c r="A50" s="9">
        <v>43</v>
      </c>
      <c r="B50" s="5" t="s">
        <v>72</v>
      </c>
      <c r="C50" s="10" t="s">
        <v>73</v>
      </c>
      <c r="D50" s="24">
        <v>37255</v>
      </c>
      <c r="E50" s="24">
        <v>38649.4</v>
      </c>
      <c r="F50" s="24">
        <f t="shared" si="0"/>
        <v>103.74285330828077</v>
      </c>
      <c r="G50" s="24">
        <v>33753.5</v>
      </c>
      <c r="H50" s="24">
        <f t="shared" si="1"/>
        <v>87.332532975932352</v>
      </c>
      <c r="I50" s="24">
        <v>33753.5</v>
      </c>
      <c r="J50" s="24">
        <f t="shared" si="1"/>
        <v>100</v>
      </c>
      <c r="K50" s="24">
        <v>33753.5</v>
      </c>
      <c r="L50" s="24">
        <f t="shared" si="1"/>
        <v>100</v>
      </c>
    </row>
    <row r="51" spans="1:12" s="21" customFormat="1" ht="15.75" x14ac:dyDescent="0.25">
      <c r="A51" s="17"/>
      <c r="B51" s="18"/>
      <c r="C51" s="19" t="s">
        <v>74</v>
      </c>
      <c r="D51" s="20"/>
      <c r="E51" s="20"/>
      <c r="F51" s="24"/>
      <c r="G51" s="20"/>
      <c r="H51" s="24"/>
      <c r="I51" s="20">
        <v>7177235.7999999998</v>
      </c>
      <c r="J51" s="24"/>
      <c r="K51" s="20">
        <v>15114879.199999999</v>
      </c>
      <c r="L51" s="24"/>
    </row>
    <row r="52" spans="1:12" ht="18.75" x14ac:dyDescent="0.25">
      <c r="A52" s="11"/>
      <c r="B52" s="12"/>
      <c r="C52" s="13" t="s">
        <v>75</v>
      </c>
      <c r="D52" s="22">
        <f>D7+D51</f>
        <v>300730376.40000004</v>
      </c>
      <c r="E52" s="22">
        <f>E7+E51</f>
        <v>300596824.10000002</v>
      </c>
      <c r="F52" s="22">
        <f t="shared" si="0"/>
        <v>99.955590685051916</v>
      </c>
      <c r="G52" s="22">
        <f>G7+G51</f>
        <v>300933137.5999999</v>
      </c>
      <c r="H52" s="22">
        <f t="shared" si="1"/>
        <v>100.11188192057811</v>
      </c>
      <c r="I52" s="22">
        <f>I7+I51</f>
        <v>304181844.79999995</v>
      </c>
      <c r="J52" s="22">
        <f t="shared" si="1"/>
        <v>101.0795445213874</v>
      </c>
      <c r="K52" s="22">
        <f>K7+K51</f>
        <v>299106802.79999989</v>
      </c>
      <c r="L52" s="22">
        <f t="shared" si="1"/>
        <v>98.331576296627134</v>
      </c>
    </row>
    <row r="54" spans="1:12" ht="53.25" customHeight="1" x14ac:dyDescent="0.25">
      <c r="A54" s="30" t="s">
        <v>106</v>
      </c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</row>
    <row r="56" spans="1:12" ht="45.75" customHeight="1" x14ac:dyDescent="0.25">
      <c r="A56" s="29" t="s">
        <v>105</v>
      </c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</row>
  </sheetData>
  <mergeCells count="10">
    <mergeCell ref="A56:L56"/>
    <mergeCell ref="A54:L54"/>
    <mergeCell ref="F5:F6"/>
    <mergeCell ref="G5:L5"/>
    <mergeCell ref="A3:L3"/>
    <mergeCell ref="A5:A6"/>
    <mergeCell ref="B5:B6"/>
    <mergeCell ref="C5:C6"/>
    <mergeCell ref="D5:D6"/>
    <mergeCell ref="E5:E6"/>
  </mergeCells>
  <pageMargins left="0.78740157480314965" right="0.39370078740157483" top="0.78740157480314965" bottom="0.78740157480314965" header="0.31496062992125984" footer="0.31496062992125984"/>
  <pageSetup paperSize="9" scale="72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Жарков Дмитрий Анатольевич</dc:creator>
  <cp:lastModifiedBy>Старостина Рузанна Левоновна</cp:lastModifiedBy>
  <cp:lastPrinted>2025-08-19T08:31:39Z</cp:lastPrinted>
  <dcterms:created xsi:type="dcterms:W3CDTF">2022-08-31T12:27:54Z</dcterms:created>
  <dcterms:modified xsi:type="dcterms:W3CDTF">2026-10-07T06:38:33Z</dcterms:modified>
</cp:coreProperties>
</file>