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3240" yWindow="1470" windowWidth="29040" windowHeight="10170"/>
  </bookViews>
  <sheets>
    <sheet name="ГП 16 Содействие занятости" sheetId="1" r:id="rId1"/>
  </sheets>
  <definedNames>
    <definedName name="_xlnm._FilterDatabase" localSheetId="0" hidden="1">'ГП 16 Содействие занятости'!$B$91:$AW$218</definedName>
    <definedName name="_xlnm.Print_Area" localSheetId="0">'ГП 16 Содействие занятости'!$A$1:$AW$219</definedName>
  </definedNames>
  <calcPr calcId="145621"/>
</workbook>
</file>

<file path=xl/calcChain.xml><?xml version="1.0" encoding="utf-8"?>
<calcChain xmlns="http://schemas.openxmlformats.org/spreadsheetml/2006/main">
  <c r="Q186" i="1" l="1"/>
  <c r="Q185" i="1"/>
  <c r="AE176" i="1"/>
  <c r="AE95" i="1" s="1"/>
  <c r="AE175" i="1"/>
  <c r="X177" i="1"/>
  <c r="X96" i="1" s="1"/>
  <c r="X176" i="1"/>
  <c r="X175" i="1"/>
  <c r="Q177" i="1"/>
  <c r="AS177" i="1" s="1"/>
  <c r="Q176" i="1"/>
  <c r="AS176" i="1" s="1"/>
  <c r="Q175" i="1"/>
  <c r="AE96" i="1"/>
  <c r="AL96" i="1"/>
  <c r="X95" i="1"/>
  <c r="AL95" i="1"/>
  <c r="Q95" i="1"/>
  <c r="AS166" i="1"/>
  <c r="AS167" i="1"/>
  <c r="AS168" i="1"/>
  <c r="AS169" i="1"/>
  <c r="AS170" i="1"/>
  <c r="AS171" i="1"/>
  <c r="AS172" i="1"/>
  <c r="AS173" i="1"/>
  <c r="AS174" i="1"/>
  <c r="AS165" i="1"/>
  <c r="AS178" i="1"/>
  <c r="AS179" i="1"/>
  <c r="AS180" i="1"/>
  <c r="AS181" i="1"/>
  <c r="AS182" i="1"/>
  <c r="AS183" i="1"/>
  <c r="AS184" i="1"/>
  <c r="AS175" i="1" l="1"/>
  <c r="Q96" i="1"/>
  <c r="AV46" i="1" l="1"/>
  <c r="AV44" i="1"/>
  <c r="AV42" i="1"/>
  <c r="AV41" i="1"/>
  <c r="AV40" i="1"/>
  <c r="AS125" i="1" l="1"/>
  <c r="AS203" i="1" l="1"/>
  <c r="AS137" i="1" l="1"/>
  <c r="AS136" i="1"/>
  <c r="AS135" i="1"/>
  <c r="AL102" i="1" l="1"/>
  <c r="AE102" i="1"/>
  <c r="X102" i="1"/>
  <c r="Q102" i="1"/>
  <c r="AS208" i="1"/>
  <c r="AS207" i="1"/>
  <c r="AS117" i="1"/>
  <c r="AS116" i="1"/>
  <c r="AS115" i="1"/>
  <c r="AS103" i="1"/>
  <c r="AS104" i="1"/>
  <c r="AS196" i="1"/>
  <c r="AL195" i="1"/>
  <c r="AE195" i="1"/>
  <c r="X195" i="1"/>
  <c r="Q195" i="1"/>
  <c r="AS186" i="1"/>
  <c r="AS185" i="1"/>
  <c r="AS209" i="1"/>
  <c r="AS197" i="1"/>
  <c r="AS198" i="1"/>
  <c r="AS199" i="1"/>
  <c r="AS200" i="1"/>
  <c r="AS201" i="1"/>
  <c r="AS202" i="1"/>
  <c r="AS204" i="1"/>
  <c r="AS205" i="1"/>
  <c r="AS206" i="1"/>
  <c r="AS187" i="1"/>
  <c r="AS188" i="1"/>
  <c r="AS189" i="1"/>
  <c r="AS190" i="1"/>
  <c r="AS191" i="1"/>
  <c r="AS192" i="1"/>
  <c r="AS193" i="1"/>
  <c r="AS194" i="1"/>
  <c r="AS145" i="1"/>
  <c r="AS138" i="1"/>
  <c r="AS139" i="1"/>
  <c r="AS140" i="1"/>
  <c r="AS141" i="1"/>
  <c r="AS142" i="1"/>
  <c r="AS143" i="1"/>
  <c r="AS144" i="1"/>
  <c r="AS146" i="1"/>
  <c r="AS147" i="1"/>
  <c r="AS127" i="1"/>
  <c r="AS126" i="1"/>
  <c r="AS96" i="1" l="1"/>
  <c r="X94" i="1"/>
  <c r="Q94" i="1"/>
  <c r="AS95" i="1"/>
  <c r="AL94" i="1"/>
  <c r="AE94" i="1"/>
  <c r="AS102" i="1"/>
  <c r="AS195" i="1"/>
  <c r="AS94" i="1" l="1"/>
</calcChain>
</file>

<file path=xl/comments1.xml><?xml version="1.0" encoding="utf-8"?>
<comments xmlns="http://schemas.openxmlformats.org/spreadsheetml/2006/main">
  <authors>
    <author>Димиржиева Галина Владимировна</author>
  </authors>
  <commentList>
    <comment ref="AY175" authorId="0">
      <text>
        <r>
          <rPr>
            <b/>
            <sz val="9"/>
            <color indexed="81"/>
            <rFont val="Tahoma"/>
            <family val="2"/>
            <charset val="204"/>
          </rPr>
          <t>ответ соц.защ</t>
        </r>
      </text>
    </comment>
  </commentList>
</comments>
</file>

<file path=xl/sharedStrings.xml><?xml version="1.0" encoding="utf-8"?>
<sst xmlns="http://schemas.openxmlformats.org/spreadsheetml/2006/main" count="631" uniqueCount="186">
  <si>
    <t>государственной программы</t>
  </si>
  <si>
    <t>«Содействие занятости населения Ленинградской области»</t>
  </si>
  <si>
    <t>1. Основные положения</t>
  </si>
  <si>
    <t>Куратор государственной программы</t>
  </si>
  <si>
    <t>Мищеряков Егор Сергеевич</t>
  </si>
  <si>
    <t>Ответственный исполнитель государственной программы</t>
  </si>
  <si>
    <t>Косарева Юлия Викторовна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</si>
  <si>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</si>
  <si>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</si>
  <si>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</si>
  <si>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"Сохранение уровня безработицы по методологии Международной организации труда не более 3,3 проц. ежегодно на период до 2030 года"</t>
  </si>
  <si>
    <t>Цель 2 "Создание условий для формирования культуры безопасного труда и повышение эффективности мер, направленных на сохранение жизни и здоровья работников в процессе трудовой деятельности"</t>
  </si>
  <si>
    <t>Цель 3 "Создание благоприятных условий для переселения на территорию Ленинградской области соотечественников, проживающих за рубежом"</t>
  </si>
  <si>
    <t>Направления (подпрограммы) государственной программы</t>
  </si>
  <si>
    <t>Направление (подпрограмма) 1 "Активная политика содействия занятости населения на рынке труда Ленинградской области"
Направление (подпрограмма) 2 "Улучшение условий и охраны труда в Ленинградской области"
Направление (подпрограмма) 3 "Оказание содействия добровольному переселению в Ленинградскую область соотечественников, проживающих за рубежом"</t>
  </si>
  <si>
    <t>Объемы финансового обеспечения за весь период реализации</t>
  </si>
  <si>
    <t>Связь с национальными целями развития Российской Федерации/ государственной программой Российской Федерации</t>
  </si>
  <si>
    <t>Сохранение населения, укрепление здоровья и повышение благополучия людей, поддержка семьи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</si>
  <si>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</si>
  <si>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</si>
  <si>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</si>
  <si>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</si>
  <si>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</si>
  <si>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</si>
  <si>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</si>
  <si>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</si>
  <si>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</si>
  <si>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</si>
  <si>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</si>
  <si>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</si>
  <si>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</si>
  <si>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«Сохранение уровня безработицы по методологии Международной организации труда не более 3,3 проц. ежегодно на период до 2030 года»</t>
  </si>
  <si>
    <t>1.</t>
  </si>
  <si>
    <t>Уровень безработицы (по методологии Международной организации труда) в среднем за год</t>
  </si>
  <si>
    <t>ГП</t>
  </si>
  <si>
    <t>Убывание</t>
  </si>
  <si>
    <t>Процент</t>
  </si>
  <si>
    <t>3,3</t>
  </si>
  <si>
    <t>2,8</t>
  </si>
  <si>
    <t>3</t>
  </si>
  <si>
    <t xml:space="preserve">Распоряжение "Об утверждении Федерального плана статистических работ (вместе с "Федеральным планом статистических работ") (Итоги выборочных обследований
рабочей силы)" ПРАВИТЕЛЬСТВО РОССИЙСКОЙ ФЕДЕРАЦИИ от 06.05.2008 №  671-р (п.1.30.10.).
Приказ "Об утверждении Основных методологических и организационных положений по проведению выборочного обследования рабочей силы" ФЕДЕРАЛЬНАЯ СЛУЖБА ГОСУДАРСТВЕННОЙ СТАТИСТИКИ от 29.12.2023 № 707 </t>
  </si>
  <si>
    <t>2.</t>
  </si>
  <si>
    <t>Коэффициент напряженности на рынке труда (численность незанятых граждан в расчете на одну заявленную в службу занятости населения вакансию) на конец года</t>
  </si>
  <si>
    <t>КОМИТЕТ ПО ТРУДУ И ЗАНЯТОСТИ НАСЕЛЕНИЯ ЛЕНИНГРАДСКОЙ ОБЛАСТИ</t>
  </si>
  <si>
    <t>Единица</t>
  </si>
  <si>
    <t>Снижение уровня бедности ниже 7 процентов к 2030 году и ниже 5 процентов к 2036 году, в том числе уровня бедности многодетных семей до 12 процентов к 2030 году и до 8 процентов к 2036 году.</t>
  </si>
  <si>
    <t>0,1</t>
  </si>
  <si>
    <t>0,04</t>
  </si>
  <si>
    <t>Распоряжение "Об утверждении методики  расчета 
показателей государственной программы «Содействие занятости населения Ленинградской области» и ее структурных элементов
" КОМИТЕТ ПО ТРУДУ И ЗАНЯТОСТИ НАСЕЛЕНИЯ ЛЕНИНГРАДСКОЙ ОБЛАСТИ от 31.03.2026 № 36</t>
  </si>
  <si>
    <t>3.</t>
  </si>
  <si>
    <t>Доля занятости граждан в возрасте от 16 до 35 лет в общей занятости , %</t>
  </si>
  <si>
    <t>Возрастание</t>
  </si>
  <si>
    <t>10</t>
  </si>
  <si>
    <t>-</t>
  </si>
  <si>
    <t>15</t>
  </si>
  <si>
    <t>Постановление "Об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области" ПРАВИТЕЛЬСТВО ЛЕНИНГРАДСКОЙ ОБЛАСТИ от 20.10.2025 № 881.
Распоряжение "Об утверждении методики расчета показателей государственной программы «Содействие занятости населения Ленинградской области» и ее структурных элементов" КОМИТЕТ ПО ТРУДУ И ЗАНЯТОСТИ НАСЕЛЕНИЯ ЛЕНИНГРАДСКОЙ ОБЛАСТИ от 31.03.2026 № 36</t>
  </si>
  <si>
    <t>Цель государственной программы «Создание условий для формирования культуры безопасного труда и повышение эффективности мер, направленных на сохранение жизни и здоровья работников в процессе трудовой деятельности»</t>
  </si>
  <si>
    <t/>
  </si>
  <si>
    <t>Численность пострадавших в результате несчастных случаев на производстве в расчете на 1000 работающих</t>
  </si>
  <si>
    <t>Человек</t>
  </si>
  <si>
    <t>0,6</t>
  </si>
  <si>
    <t>0,4</t>
  </si>
  <si>
    <t>Цель государственной программы «Создание благоприятных условий для переселения на территорию Ленинградской области соотечественников, проживающих за рубежом»</t>
  </si>
  <si>
    <t>Снижение к 2030 году суммарной продолжительности временной нетрудоспособности граждан в трудоспособном возрасте на основе формирования здорового образа жизни, создания условий для своевременной профилактики заболеваний и привлечения граждан к систематическим занятиям спортом.</t>
  </si>
  <si>
    <t>Количество участников подпрограммы, прибывших в Ленинградскую область и зарегистрированных в территориальных подразделениях по вопросам миграции</t>
  </si>
  <si>
    <t>350</t>
  </si>
  <si>
    <t>160</t>
  </si>
  <si>
    <t>0</t>
  </si>
  <si>
    <t>Цели/показатели государственной программы</t>
  </si>
  <si>
    <t>Плановые значения по месяцам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</si>
  <si>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</si>
  <si>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</si>
  <si>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</si>
  <si>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</si>
  <si>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</si>
  <si>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</si>
  <si>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</si>
  <si>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</si>
  <si>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</si>
  <si>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</si>
  <si>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</si>
  <si>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</si>
  <si>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</si>
  <si>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</si>
  <si>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1.3.</t>
  </si>
  <si>
    <t>2.1.</t>
  </si>
  <si>
    <t>3.1.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</si>
  <si>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</si>
  <si>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</si>
  <si>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</si>
  <si>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</si>
  <si>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</si>
  <si>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Направление (подпрограмма) "Активная политика содействия занятости населения на рынке труда Ленинградской области"</t>
  </si>
  <si>
    <t>1.1</t>
  </si>
  <si>
    <t>Региональный проект "Управление рынком труда (Ленинградская область)"
Мищеряков Егор Сергеевич</t>
  </si>
  <si>
    <t>Ответственный за реализацию:
КОМИТЕТ ПО ТРУДУ И ЗАНЯТОСТИ НАСЕЛЕНИЯ ЛЕНИНГРАДСКОЙ ОБЛАСТИ</t>
  </si>
  <si>
    <t>Срок реализации:
2025 - 2030</t>
  </si>
  <si>
    <t>1.1.1</t>
  </si>
  <si>
    <t>Создана модель управления кадровым обеспечением экономики</t>
  </si>
  <si>
    <t xml:space="preserve">Модернизированы центры занятости населения в рамках регионального проекта, направленного на повышение эффективности службы занятости </t>
  </si>
  <si>
    <t>1.2</t>
  </si>
  <si>
    <t>Региональный проект "Образование для рынка труда (Ленинградская область)"
Мищеряков Егор Сергеевич</t>
  </si>
  <si>
    <t>1.2.1</t>
  </si>
  <si>
    <t>Создана система подготовки кадров для приоритетных отраслей экономики исходя из прогноза потребности</t>
  </si>
  <si>
    <t xml:space="preserve">Организовано профессиональное обучение и дополнительное профессиональное образование работников организаций ОПК </t>
  </si>
  <si>
    <t>1.3</t>
  </si>
  <si>
    <t>Региональный проект "Активные меры содействия занятости (Ленинградская область)"
Мищеряков Егор Сергеевич</t>
  </si>
  <si>
    <t>1.3.1</t>
  </si>
  <si>
    <t>К 2030 году созданы условия для расширения возможности для занятости отдельных категорий граждан в целях сокращения дефицита кадров</t>
  </si>
  <si>
    <t>Организовано привлечение работников в рамках региональных программ повышения мобильности трудовых ресурсов</t>
  </si>
  <si>
    <t>1.4</t>
  </si>
  <si>
    <t>Региональный проект "Человек труда (Ленинградская область)"
Мищеряков Егор Сергеевич</t>
  </si>
  <si>
    <t>1.4.1</t>
  </si>
  <si>
    <t>Повышен престиж рабочих профессий для граждан</t>
  </si>
  <si>
    <t>Проведен Всероссийский конкурс профессионального мастерства «Лучший по профессии», предусматривающий популяризацию рабочих профессии</t>
  </si>
  <si>
    <t>1.5</t>
  </si>
  <si>
    <t>Региональный проект "Отраслевой проект "Развитие инфраструктуры для оказания услуг в сфере занятости и социальной защиты населения""
Косарева Юлия Викторовна</t>
  </si>
  <si>
    <t>Срок реализации:
2024 - 2026</t>
  </si>
  <si>
    <t>1.5.1</t>
  </si>
  <si>
    <t xml:space="preserve">Повышение эффективности службы занятости, увеличение количества и качества предоставляемых государственных услуг в сфере занятости и социальной защиты населения </t>
  </si>
  <si>
    <t>Сокращение времени трудоустройства граждан, обратившихся в службу занятости населения</t>
  </si>
  <si>
    <t>1.6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</si>
  <si>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</si>
  <si>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1.6.1</t>
  </si>
  <si>
    <t>Поддержание стабильного развития рынка труда путем реализации мер активной политики занятости, повышения конкурентоспособности и качества рабочей силы и обеспечения государственных гарантий социальной поддержки безработных граждан</t>
  </si>
  <si>
    <t>Сохранение уровня и недопущение роста безработицы</t>
  </si>
  <si>
    <t>1.7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</si>
  <si>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</si>
  <si>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1.7.1</t>
  </si>
  <si>
    <t xml:space="preserve">Реализация мер, направленных на повышение занятости граждан, нуждающихся в дополнительной поддержке, включая повышение трудовой мотивации инвалидов молодого возраста и стимулирование работодателей Ленинградской области на создание рабочих мест для трудоустройства инвалидов, 
в том числе работников организаций, получивших инвалидность в результате участия в специальной военной операции
</t>
  </si>
  <si>
    <t>Обеспечение социальной поддержки граждан, нуждающихся в дополнительной поддержке</t>
  </si>
  <si>
    <t>Направление (подпрограмма) "Улучшение условий и охраны труда в Ленинградской области"</t>
  </si>
  <si>
    <t>2.1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</si>
  <si>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</si>
  <si>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2.1.1</t>
  </si>
  <si>
    <t>Обеспечение приоритета предупреждения производственного травматизма</t>
  </si>
  <si>
    <t>Снижение количества зарегистрированных групповых несчастных случаев на производстве, несчастных случаев на производстве с тяжелым и смертельным исходом</t>
  </si>
  <si>
    <t>2.2</t>
  </si>
  <si>
    <t>Комплекс процессных мероприятий "Нормативное правовое регулирование охраны труда и оценка условий труда работников"</t>
  </si>
  <si>
    <t>2.2.1</t>
  </si>
  <si>
    <t>Внедрение культуры безопасного труда</t>
  </si>
  <si>
    <t>Снижение численности пострадавших (застрахованных) в результате страховых несчастных случаев на производстве со смертельным исходом</t>
  </si>
  <si>
    <t>Направление (подпрограмма) "Оказание содействия добровольному переселению в Ленинградскую область соотечественников, проживающих за рубежом"</t>
  </si>
  <si>
    <t>3.1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</si>
  <si>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
и содействие их трудоустройству"</t>
  </si>
  <si>
    <t>3.1.1</t>
  </si>
  <si>
    <t>Увеличение численности населения и трудовых ресурсов региона</t>
  </si>
  <si>
    <t>Пополнение рынка труда квалифицированными кадрами</t>
  </si>
  <si>
    <t>3.2</t>
  </si>
  <si>
    <t>Комплекс процессных мероприятий "Создание условий для адаптации и интеграции участников подпрограммы и членов их семей в принимающее сообщество"</t>
  </si>
  <si>
    <t>3.2.1</t>
  </si>
  <si>
    <t xml:space="preserve">Адаптация и интеграция участников подпрограммы и членов их семей в принимающее сообщество </t>
  </si>
  <si>
    <t>Сохранение занятости участников подпрограммы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</si>
  <si>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</si>
  <si>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</si>
  <si>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</si>
  <si>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</si>
  <si>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"Содействие занятости населения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</si>
  <si>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</si>
  <si>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</si>
  <si>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</si>
  <si>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</si>
  <si>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</si>
  <si>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</si>
  <si>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</si>
  <si>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</si>
  <si>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</si>
  <si>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</si>
  <si>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"Содействие занятости (Ленинградская область)" (всего), в том числе:</t>
  </si>
  <si>
    <t>Региональный проект "Управление рынком труда (Ленинградская область)" (всего), в том числе:</t>
  </si>
  <si>
    <t>Региональный проект "Образование для рынка труда (Ленинградская область)" (всего), в том числе:</t>
  </si>
  <si>
    <t>Региональный проект "Активные меры содействия занятости (Ленинградская область)" (всего), в том числе:</t>
  </si>
  <si>
    <t>Региональный проект "Человек труда (Ленинградская область)" (всего), в том числе:</t>
  </si>
  <si>
    <t>Региональный проект "Отраслевой проект "Развитие инфраструктуры для оказания услуг в сфере занятости и социальной защиты населения"" (всего), в том числе:</t>
  </si>
  <si>
    <t>Комплекс процессных мероприятий "Активная политика содействия занятости населения и социальная поддержка безработных граждан" (всего), в том числе:</t>
  </si>
  <si>
    <t>Комплекс процессных мероприятий "Содействие трудоустройству инвалидов и граждан, нуждающихся в дополнительной поддержке" (всего), в том числе: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</si>
  <si>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 (всего), в том числе:</t>
  </si>
  <si>
    <t>Комплекс процессных мероприятий "Нормативное правовое регулирование охраны труда и оценка условий труда работников" (всего), в том числе: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</si>
  <si>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
и содействие их трудоустройству" (всего), в том числе:</t>
  </si>
  <si>
    <t>Комплекс процессных мероприятий "Создание условий для адаптации и интеграции участников подпрограммы и членов их семей в принимающее сообщество" (всего), в том числе:</t>
  </si>
  <si>
    <t>П А С П О Р Т   (ПРОЕКТ)</t>
  </si>
  <si>
    <t>На конец 2027 года</t>
  </si>
  <si>
    <t>3. Помесячный план достижения показателей государственной программы в 2027 году</t>
  </si>
  <si>
    <t>Региональный проект "Производительность труда " (всего), в том числе:</t>
  </si>
  <si>
    <t>Х</t>
  </si>
  <si>
    <t>10 065 027,4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</si>
</sst>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/>
    </xf>
    <xf numFmtId="4" fontId="0" fillId="0" borderId="0" xfId="0" applyNumberFormat="1"/>
    <xf numFmtId="0" fontId="5" fillId="0" borderId="1" xfId="0" applyNumberFormat="1" applyFont="1" applyBorder="1" applyAlignment="1">
      <alignment horizontal="center" vertical="top" wrapText="1"/>
    </xf>
    <xf numFmtId="0" fontId="6" fillId="0" borderId="0" xfId="0" applyFont="1"/>
    <xf numFmtId="4" fontId="6" fillId="0" borderId="0" xfId="0" applyNumberFormat="1" applyFont="1"/>
    <xf numFmtId="0" fontId="6" fillId="3" borderId="0" xfId="0" applyFont="1" applyFill="1"/>
    <xf numFmtId="4" fontId="6" fillId="3" borderId="0" xfId="0" applyNumberFormat="1" applyFont="1" applyFill="1"/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" fontId="5" fillId="3" borderId="1" xfId="0" applyNumberFormat="1" applyFont="1" applyFill="1" applyBorder="1" applyAlignment="1">
      <alignment horizontal="center" vertical="top" wrapText="1"/>
    </xf>
    <xf numFmtId="0" fontId="5" fillId="3" borderId="1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4" fontId="5" fillId="3" borderId="2" xfId="0" applyNumberFormat="1" applyFont="1" applyFill="1" applyBorder="1" applyAlignment="1">
      <alignment horizontal="center" vertical="top" wrapText="1"/>
    </xf>
    <xf numFmtId="4" fontId="5" fillId="3" borderId="3" xfId="0" applyNumberFormat="1" applyFont="1" applyFill="1" applyBorder="1" applyAlignment="1">
      <alignment horizontal="center" vertical="top" wrapText="1"/>
    </xf>
    <xf numFmtId="4" fontId="5" fillId="3" borderId="4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4" fontId="1" fillId="0" borderId="0" xfId="0" applyNumberFormat="1" applyFont="1" applyBorder="1" applyAlignment="1">
      <alignment horizontal="center" vertical="top"/>
    </xf>
    <xf numFmtId="0" fontId="5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left" vertical="top" wrapText="1"/>
    </xf>
    <xf numFmtId="0" fontId="5" fillId="3" borderId="1" xfId="0" applyNumberFormat="1" applyFont="1" applyFill="1" applyBorder="1" applyAlignment="1">
      <alignment horizontal="center" vertical="top" wrapText="1"/>
    </xf>
    <xf numFmtId="0" fontId="5" fillId="3" borderId="2" xfId="0" applyNumberFormat="1" applyFont="1" applyFill="1" applyBorder="1" applyAlignment="1">
      <alignment horizontal="center" vertical="top" wrapText="1"/>
    </xf>
    <xf numFmtId="0" fontId="5" fillId="3" borderId="4" xfId="0" applyNumberFormat="1" applyFont="1" applyFill="1" applyBorder="1" applyAlignment="1">
      <alignment horizontal="center" vertical="top" wrapText="1"/>
    </xf>
    <xf numFmtId="0" fontId="5" fillId="3" borderId="3" xfId="0" applyNumberFormat="1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0" fillId="0" borderId="0" xfId="0"/>
    <xf numFmtId="0" fontId="1" fillId="3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Y219"/>
  <sheetViews>
    <sheetView tabSelected="1" view="pageBreakPreview" topLeftCell="A37" zoomScaleNormal="75" zoomScaleSheetLayoutView="100" workbookViewId="0">
      <selection activeCell="P28" sqref="P28:R28"/>
    </sheetView>
  </sheetViews>
  <sheetFormatPr defaultRowHeight="15" x14ac:dyDescent="0.2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8.5703125" customWidth="1"/>
    <col min="6" max="6" width="7.140625" customWidth="1"/>
    <col min="7" max="7" width="4.42578125" customWidth="1"/>
    <col min="8" max="8" width="6.42578125" customWidth="1"/>
    <col min="9" max="9" width="5.5703125" customWidth="1"/>
    <col min="10" max="10" width="5" customWidth="1"/>
    <col min="11" max="11" width="2.42578125" customWidth="1"/>
    <col min="12" max="12" width="1.85546875" customWidth="1"/>
    <col min="13" max="13" width="6.42578125" customWidth="1"/>
    <col min="14" max="14" width="3.85546875" customWidth="1"/>
    <col min="15" max="15" width="5" customWidth="1"/>
    <col min="16" max="16" width="1.5703125" customWidth="1"/>
    <col min="17" max="17" width="4" customWidth="1"/>
    <col min="18" max="18" width="5.140625" customWidth="1"/>
    <col min="19" max="19" width="2.42578125" customWidth="1"/>
    <col min="20" max="20" width="5.42578125" customWidth="1"/>
    <col min="21" max="21" width="2.5703125" customWidth="1"/>
    <col min="22" max="22" width="2.42578125" customWidth="1"/>
    <col min="23" max="23" width="3" customWidth="1"/>
    <col min="24" max="24" width="2.85546875" customWidth="1"/>
    <col min="25" max="25" width="4.140625" customWidth="1"/>
    <col min="26" max="26" width="6.85546875" customWidth="1"/>
    <col min="27" max="27" width="3.5703125" customWidth="1"/>
    <col min="28" max="29" width="0.85546875" customWidth="1"/>
    <col min="30" max="30" width="6.5703125" customWidth="1"/>
    <col min="31" max="31" width="1" customWidth="1"/>
    <col min="32" max="32" width="1.140625" customWidth="1"/>
    <col min="33" max="33" width="8.85546875" customWidth="1"/>
    <col min="34" max="34" width="1.140625" customWidth="1"/>
    <col min="35" max="36" width="2" customWidth="1"/>
    <col min="37" max="37" width="7.42578125" customWidth="1"/>
    <col min="38" max="38" width="1.42578125" customWidth="1"/>
    <col min="39" max="39" width="4.7109375" customWidth="1"/>
    <col min="40" max="40" width="3.7109375" customWidth="1"/>
    <col min="41" max="41" width="2.5703125" customWidth="1"/>
    <col min="42" max="42" width="3.5703125" customWidth="1"/>
    <col min="43" max="43" width="1.5703125" customWidth="1"/>
    <col min="44" max="44" width="7.28515625" customWidth="1"/>
    <col min="45" max="45" width="1.28515625" customWidth="1"/>
    <col min="46" max="46" width="3.85546875" customWidth="1"/>
    <col min="47" max="47" width="8.140625" customWidth="1"/>
    <col min="48" max="48" width="5.5703125" customWidth="1"/>
    <col min="49" max="49" width="5.140625" customWidth="1"/>
    <col min="50" max="50" width="14.85546875" customWidth="1"/>
    <col min="51" max="51" width="14.5703125" style="6" hidden="1" customWidth="1"/>
  </cols>
  <sheetData>
    <row r="1" spans="2:49" ht="15" customHeight="1" x14ac:dyDescent="0.25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2"/>
    </row>
    <row r="2" spans="2:49" ht="1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pans="2:49" ht="15" customHeight="1" x14ac:dyDescent="0.25">
      <c r="B3" s="43" t="s">
        <v>180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</row>
    <row r="4" spans="2:49" ht="15" customHeight="1" x14ac:dyDescent="0.25">
      <c r="B4" s="44" t="s">
        <v>0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</row>
    <row r="5" spans="2:49" ht="15.75" customHeight="1" x14ac:dyDescent="0.25">
      <c r="B5" s="45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</row>
    <row r="6" spans="2:49" ht="1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1"/>
    </row>
    <row r="7" spans="2:49" ht="15.75" customHeight="1" x14ac:dyDescent="0.25">
      <c r="B7" s="30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</row>
    <row r="8" spans="2:49" ht="15" customHeight="1" x14ac:dyDescent="0.25"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</row>
    <row r="9" spans="2:49" ht="15.75" customHeight="1" x14ac:dyDescent="0.25">
      <c r="B9" s="25" t="s">
        <v>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 t="s">
        <v>4</v>
      </c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</row>
    <row r="10" spans="2:49" ht="15.75" customHeight="1" x14ac:dyDescent="0.25">
      <c r="B10" s="25" t="s">
        <v>5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 t="s">
        <v>6</v>
      </c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</row>
    <row r="11" spans="2:49" ht="15" customHeight="1" x14ac:dyDescent="0.25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</row>
    <row r="12" spans="2:49" ht="31.5" customHeight="1" x14ac:dyDescent="0.25">
      <c r="B12" s="25" t="s">
        <v>7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 t="s">
        <v>8</v>
      </c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</row>
    <row r="13" spans="2:49" ht="31.5" customHeight="1" x14ac:dyDescent="0.25">
      <c r="B13" s="25" t="s">
        <v>9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 t="s">
        <v>10</v>
      </c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</row>
    <row r="14" spans="2:49" ht="31.5" customHeight="1" x14ac:dyDescent="0.25">
      <c r="B14" s="2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25"/>
      <c r="R14" s="25" t="s">
        <v>11</v>
      </c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</row>
    <row r="15" spans="2:49" ht="31.5" customHeight="1" x14ac:dyDescent="0.25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 t="s">
        <v>12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</row>
    <row r="16" spans="2:49" ht="78.75" customHeight="1" x14ac:dyDescent="0.25">
      <c r="B16" s="25" t="s">
        <v>13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 t="s">
        <v>14</v>
      </c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</row>
    <row r="17" spans="2:50" ht="15.75" customHeight="1" x14ac:dyDescent="0.25">
      <c r="B17" s="25" t="s">
        <v>15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41" t="s">
        <v>185</v>
      </c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6"/>
    </row>
    <row r="18" spans="2:50" ht="15.75" customHeight="1" x14ac:dyDescent="0.25">
      <c r="B18" s="25" t="s">
        <v>16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 t="s">
        <v>17</v>
      </c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</row>
    <row r="19" spans="2:50" ht="15" customHeight="1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</row>
    <row r="20" spans="2:50" ht="15.75" customHeight="1" x14ac:dyDescent="0.25">
      <c r="B20" s="30" t="s">
        <v>18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</row>
    <row r="21" spans="2:50" ht="15" customHeight="1" x14ac:dyDescent="0.25">
      <c r="B21" s="1"/>
      <c r="C21" s="21"/>
      <c r="D21" s="21"/>
      <c r="E21" s="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</row>
    <row r="22" spans="2:50" ht="30.75" customHeight="1" x14ac:dyDescent="0.25">
      <c r="B22" s="29" t="s">
        <v>19</v>
      </c>
      <c r="C22" s="29" t="s">
        <v>20</v>
      </c>
      <c r="D22" s="29"/>
      <c r="E22" s="29" t="s">
        <v>21</v>
      </c>
      <c r="F22" s="29" t="s">
        <v>22</v>
      </c>
      <c r="G22" s="29"/>
      <c r="H22" s="29" t="s">
        <v>23</v>
      </c>
      <c r="I22" s="29"/>
      <c r="J22" s="29" t="s">
        <v>24</v>
      </c>
      <c r="K22" s="29"/>
      <c r="L22" s="29"/>
      <c r="M22" s="29"/>
      <c r="N22" s="29" t="s">
        <v>25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 t="s">
        <v>26</v>
      </c>
      <c r="AI22" s="29"/>
      <c r="AJ22" s="29"/>
      <c r="AK22" s="29"/>
      <c r="AL22" s="29"/>
      <c r="AM22" s="29"/>
      <c r="AN22" s="29" t="s">
        <v>27</v>
      </c>
      <c r="AO22" s="29"/>
      <c r="AP22" s="29"/>
      <c r="AQ22" s="29"/>
      <c r="AR22" s="29"/>
      <c r="AS22" s="29"/>
      <c r="AT22" s="29"/>
      <c r="AU22" s="29" t="s">
        <v>28</v>
      </c>
      <c r="AV22" s="29"/>
      <c r="AW22" s="29"/>
    </row>
    <row r="23" spans="2:50" ht="32.25" customHeight="1" x14ac:dyDescent="0.25">
      <c r="B23" s="29"/>
      <c r="C23" s="29"/>
      <c r="D23" s="29"/>
      <c r="E23" s="29"/>
      <c r="F23" s="29"/>
      <c r="G23" s="29"/>
      <c r="H23" s="29"/>
      <c r="I23" s="29"/>
      <c r="J23" s="29" t="s">
        <v>29</v>
      </c>
      <c r="K23" s="29"/>
      <c r="L23" s="29" t="s">
        <v>30</v>
      </c>
      <c r="M23" s="29"/>
      <c r="N23" s="29">
        <v>2024</v>
      </c>
      <c r="O23" s="29"/>
      <c r="P23" s="29">
        <v>2025</v>
      </c>
      <c r="Q23" s="29"/>
      <c r="R23" s="29"/>
      <c r="S23" s="12">
        <v>2026</v>
      </c>
      <c r="T23" s="13"/>
      <c r="U23" s="13"/>
      <c r="V23" s="14"/>
      <c r="W23" s="29">
        <v>2027</v>
      </c>
      <c r="X23" s="29"/>
      <c r="Y23" s="29"/>
      <c r="Z23" s="12">
        <v>2028</v>
      </c>
      <c r="AA23" s="13"/>
      <c r="AB23" s="13"/>
      <c r="AC23" s="14"/>
      <c r="AD23" s="29">
        <v>2029</v>
      </c>
      <c r="AE23" s="29"/>
      <c r="AF23" s="12">
        <v>2030</v>
      </c>
      <c r="AG23" s="32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</row>
    <row r="24" spans="2:50" ht="15.75" customHeight="1" x14ac:dyDescent="0.25">
      <c r="B24" s="7">
        <v>1</v>
      </c>
      <c r="C24" s="29">
        <v>2</v>
      </c>
      <c r="D24" s="29"/>
      <c r="E24" s="7">
        <v>3</v>
      </c>
      <c r="F24" s="29">
        <v>4</v>
      </c>
      <c r="G24" s="29"/>
      <c r="H24" s="29">
        <v>5</v>
      </c>
      <c r="I24" s="29"/>
      <c r="J24" s="29">
        <v>6</v>
      </c>
      <c r="K24" s="29"/>
      <c r="L24" s="29">
        <v>7</v>
      </c>
      <c r="M24" s="29"/>
      <c r="N24" s="29">
        <v>8</v>
      </c>
      <c r="O24" s="29"/>
      <c r="P24" s="29">
        <v>9</v>
      </c>
      <c r="Q24" s="29"/>
      <c r="R24" s="29"/>
      <c r="S24" s="12">
        <v>10</v>
      </c>
      <c r="T24" s="13"/>
      <c r="U24" s="13"/>
      <c r="V24" s="14"/>
      <c r="W24" s="29">
        <v>11</v>
      </c>
      <c r="X24" s="29"/>
      <c r="Y24" s="29"/>
      <c r="Z24" s="12">
        <v>12</v>
      </c>
      <c r="AA24" s="13"/>
      <c r="AB24" s="13"/>
      <c r="AC24" s="14"/>
      <c r="AD24" s="29">
        <v>13</v>
      </c>
      <c r="AE24" s="29"/>
      <c r="AF24" s="12">
        <v>14</v>
      </c>
      <c r="AG24" s="32"/>
      <c r="AH24" s="29">
        <v>15</v>
      </c>
      <c r="AI24" s="29"/>
      <c r="AJ24" s="29"/>
      <c r="AK24" s="29"/>
      <c r="AL24" s="29"/>
      <c r="AM24" s="29"/>
      <c r="AN24" s="29">
        <v>16</v>
      </c>
      <c r="AO24" s="29"/>
      <c r="AP24" s="29"/>
      <c r="AQ24" s="29"/>
      <c r="AR24" s="29"/>
      <c r="AS24" s="29"/>
      <c r="AT24" s="29"/>
      <c r="AU24" s="29">
        <v>17</v>
      </c>
      <c r="AV24" s="29"/>
      <c r="AW24" s="29"/>
    </row>
    <row r="25" spans="2:50" ht="31.5" customHeight="1" x14ac:dyDescent="0.25">
      <c r="B25" s="29" t="s">
        <v>31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</row>
    <row r="26" spans="2:50" ht="153" customHeight="1" x14ac:dyDescent="0.25">
      <c r="B26" s="7" t="s">
        <v>32</v>
      </c>
      <c r="C26" s="34" t="s">
        <v>33</v>
      </c>
      <c r="D26" s="34"/>
      <c r="E26" s="7" t="s">
        <v>34</v>
      </c>
      <c r="F26" s="29" t="s">
        <v>35</v>
      </c>
      <c r="G26" s="29"/>
      <c r="H26" s="29" t="s">
        <v>36</v>
      </c>
      <c r="I26" s="29"/>
      <c r="J26" s="29" t="s">
        <v>37</v>
      </c>
      <c r="K26" s="29"/>
      <c r="L26" s="29">
        <v>2022</v>
      </c>
      <c r="M26" s="29"/>
      <c r="N26" s="29" t="s">
        <v>38</v>
      </c>
      <c r="O26" s="29"/>
      <c r="P26" s="29" t="s">
        <v>39</v>
      </c>
      <c r="Q26" s="29"/>
      <c r="R26" s="29"/>
      <c r="S26" s="12" t="s">
        <v>38</v>
      </c>
      <c r="T26" s="13"/>
      <c r="U26" s="13"/>
      <c r="V26" s="14"/>
      <c r="W26" s="35">
        <v>2.8</v>
      </c>
      <c r="X26" s="35"/>
      <c r="Y26" s="35"/>
      <c r="Z26" s="36">
        <v>2.8</v>
      </c>
      <c r="AA26" s="38"/>
      <c r="AB26" s="38"/>
      <c r="AC26" s="39"/>
      <c r="AD26" s="35">
        <v>2.8</v>
      </c>
      <c r="AE26" s="35"/>
      <c r="AF26" s="36">
        <v>2.8</v>
      </c>
      <c r="AG26" s="37"/>
      <c r="AH26" s="34" t="s">
        <v>40</v>
      </c>
      <c r="AI26" s="34"/>
      <c r="AJ26" s="34"/>
      <c r="AK26" s="34"/>
      <c r="AL26" s="34"/>
      <c r="AM26" s="34"/>
      <c r="AN26" s="34" t="s">
        <v>43</v>
      </c>
      <c r="AO26" s="34"/>
      <c r="AP26" s="34"/>
      <c r="AQ26" s="34"/>
      <c r="AR26" s="34"/>
      <c r="AS26" s="34"/>
      <c r="AT26" s="34"/>
      <c r="AU26" s="34" t="s">
        <v>45</v>
      </c>
      <c r="AV26" s="34"/>
      <c r="AW26" s="34"/>
    </row>
    <row r="27" spans="2:50" ht="153" customHeight="1" x14ac:dyDescent="0.25">
      <c r="B27" s="7" t="s">
        <v>41</v>
      </c>
      <c r="C27" s="34" t="s">
        <v>42</v>
      </c>
      <c r="D27" s="34"/>
      <c r="E27" s="7" t="s">
        <v>34</v>
      </c>
      <c r="F27" s="29" t="s">
        <v>35</v>
      </c>
      <c r="G27" s="29"/>
      <c r="H27" s="29" t="s">
        <v>44</v>
      </c>
      <c r="I27" s="29"/>
      <c r="J27" s="29" t="s">
        <v>46</v>
      </c>
      <c r="K27" s="29"/>
      <c r="L27" s="29">
        <v>2022</v>
      </c>
      <c r="M27" s="29"/>
      <c r="N27" s="29" t="s">
        <v>46</v>
      </c>
      <c r="O27" s="29"/>
      <c r="P27" s="29" t="s">
        <v>47</v>
      </c>
      <c r="Q27" s="29"/>
      <c r="R27" s="29"/>
      <c r="S27" s="12" t="s">
        <v>46</v>
      </c>
      <c r="T27" s="13"/>
      <c r="U27" s="13"/>
      <c r="V27" s="14"/>
      <c r="W27" s="35">
        <v>0.09</v>
      </c>
      <c r="X27" s="35"/>
      <c r="Y27" s="35"/>
      <c r="Z27" s="36">
        <v>0.08</v>
      </c>
      <c r="AA27" s="38"/>
      <c r="AB27" s="38"/>
      <c r="AC27" s="39"/>
      <c r="AD27" s="35">
        <v>7.0000000000000007E-2</v>
      </c>
      <c r="AE27" s="35"/>
      <c r="AF27" s="36">
        <v>0.06</v>
      </c>
      <c r="AG27" s="37"/>
      <c r="AH27" s="34" t="s">
        <v>48</v>
      </c>
      <c r="AI27" s="34"/>
      <c r="AJ27" s="34"/>
      <c r="AK27" s="34"/>
      <c r="AL27" s="34"/>
      <c r="AM27" s="34"/>
      <c r="AN27" s="34" t="s">
        <v>43</v>
      </c>
      <c r="AO27" s="34"/>
      <c r="AP27" s="34"/>
      <c r="AQ27" s="34"/>
      <c r="AR27" s="34"/>
      <c r="AS27" s="34"/>
      <c r="AT27" s="34"/>
      <c r="AU27" s="34" t="s">
        <v>45</v>
      </c>
      <c r="AV27" s="34"/>
      <c r="AW27" s="34"/>
    </row>
    <row r="28" spans="2:50" ht="153" customHeight="1" x14ac:dyDescent="0.25">
      <c r="B28" s="7" t="s">
        <v>49</v>
      </c>
      <c r="C28" s="34" t="s">
        <v>50</v>
      </c>
      <c r="D28" s="34"/>
      <c r="E28" s="7" t="s">
        <v>34</v>
      </c>
      <c r="F28" s="29" t="s">
        <v>51</v>
      </c>
      <c r="G28" s="29"/>
      <c r="H28" s="29" t="s">
        <v>36</v>
      </c>
      <c r="I28" s="29"/>
      <c r="J28" s="29" t="s">
        <v>52</v>
      </c>
      <c r="K28" s="29"/>
      <c r="L28" s="29">
        <v>2024</v>
      </c>
      <c r="M28" s="29"/>
      <c r="N28" s="29" t="s">
        <v>53</v>
      </c>
      <c r="O28" s="29"/>
      <c r="P28" s="29" t="s">
        <v>52</v>
      </c>
      <c r="Q28" s="29"/>
      <c r="R28" s="29"/>
      <c r="S28" s="12" t="s">
        <v>52</v>
      </c>
      <c r="T28" s="13"/>
      <c r="U28" s="13"/>
      <c r="V28" s="14"/>
      <c r="W28" s="29" t="s">
        <v>52</v>
      </c>
      <c r="X28" s="29"/>
      <c r="Y28" s="29"/>
      <c r="Z28" s="12" t="s">
        <v>52</v>
      </c>
      <c r="AA28" s="13"/>
      <c r="AB28" s="13"/>
      <c r="AC28" s="14"/>
      <c r="AD28" s="29" t="s">
        <v>52</v>
      </c>
      <c r="AE28" s="29"/>
      <c r="AF28" s="12" t="s">
        <v>54</v>
      </c>
      <c r="AG28" s="32"/>
      <c r="AH28" s="34" t="s">
        <v>55</v>
      </c>
      <c r="AI28" s="34"/>
      <c r="AJ28" s="34"/>
      <c r="AK28" s="34"/>
      <c r="AL28" s="34"/>
      <c r="AM28" s="34"/>
      <c r="AN28" s="34" t="s">
        <v>43</v>
      </c>
      <c r="AO28" s="34"/>
      <c r="AP28" s="34"/>
      <c r="AQ28" s="34"/>
      <c r="AR28" s="34"/>
      <c r="AS28" s="34"/>
      <c r="AT28" s="34"/>
      <c r="AU28" s="34" t="s">
        <v>57</v>
      </c>
      <c r="AV28" s="34"/>
      <c r="AW28" s="34"/>
    </row>
    <row r="29" spans="2:50" ht="22.5" customHeight="1" x14ac:dyDescent="0.25">
      <c r="B29" s="29" t="s">
        <v>56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</row>
    <row r="30" spans="2:50" ht="65.25" customHeight="1" x14ac:dyDescent="0.25">
      <c r="B30" s="7" t="s">
        <v>32</v>
      </c>
      <c r="C30" s="34" t="s">
        <v>58</v>
      </c>
      <c r="D30" s="34"/>
      <c r="E30" s="7" t="s">
        <v>34</v>
      </c>
      <c r="F30" s="29" t="s">
        <v>35</v>
      </c>
      <c r="G30" s="29"/>
      <c r="H30" s="29" t="s">
        <v>59</v>
      </c>
      <c r="I30" s="29"/>
      <c r="J30" s="29" t="s">
        <v>60</v>
      </c>
      <c r="K30" s="29"/>
      <c r="L30" s="29">
        <v>2022</v>
      </c>
      <c r="M30" s="29"/>
      <c r="N30" s="29" t="s">
        <v>61</v>
      </c>
      <c r="O30" s="29"/>
      <c r="P30" s="29" t="s">
        <v>61</v>
      </c>
      <c r="Q30" s="29"/>
      <c r="R30" s="29"/>
      <c r="S30" s="12" t="s">
        <v>61</v>
      </c>
      <c r="T30" s="13"/>
      <c r="U30" s="13"/>
      <c r="V30" s="14"/>
      <c r="W30" s="35">
        <v>0.39</v>
      </c>
      <c r="X30" s="35"/>
      <c r="Y30" s="35"/>
      <c r="Z30" s="36">
        <v>0.38</v>
      </c>
      <c r="AA30" s="38"/>
      <c r="AB30" s="38"/>
      <c r="AC30" s="39"/>
      <c r="AD30" s="35">
        <v>0.37</v>
      </c>
      <c r="AE30" s="35"/>
      <c r="AF30" s="36">
        <v>0.36</v>
      </c>
      <c r="AG30" s="37"/>
      <c r="AH30" s="34" t="s">
        <v>48</v>
      </c>
      <c r="AI30" s="34"/>
      <c r="AJ30" s="34"/>
      <c r="AK30" s="34"/>
      <c r="AL30" s="34"/>
      <c r="AM30" s="34"/>
      <c r="AN30" s="34" t="s">
        <v>43</v>
      </c>
      <c r="AO30" s="34"/>
      <c r="AP30" s="34"/>
      <c r="AQ30" s="34"/>
      <c r="AR30" s="34"/>
      <c r="AS30" s="34"/>
      <c r="AT30" s="34"/>
      <c r="AU30" s="34" t="s">
        <v>63</v>
      </c>
      <c r="AV30" s="34"/>
      <c r="AW30" s="34"/>
    </row>
    <row r="31" spans="2:50" ht="15.75" customHeight="1" x14ac:dyDescent="0.25">
      <c r="B31" s="28" t="s">
        <v>62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</row>
    <row r="32" spans="2:50" ht="75" customHeight="1" x14ac:dyDescent="0.25">
      <c r="B32" s="4" t="s">
        <v>32</v>
      </c>
      <c r="C32" s="25" t="s">
        <v>64</v>
      </c>
      <c r="D32" s="25"/>
      <c r="E32" s="4" t="s">
        <v>34</v>
      </c>
      <c r="F32" s="28" t="s">
        <v>51</v>
      </c>
      <c r="G32" s="28"/>
      <c r="H32" s="28" t="s">
        <v>59</v>
      </c>
      <c r="I32" s="28"/>
      <c r="J32" s="28" t="s">
        <v>65</v>
      </c>
      <c r="K32" s="28"/>
      <c r="L32" s="28">
        <v>2022</v>
      </c>
      <c r="M32" s="28"/>
      <c r="N32" s="28" t="s">
        <v>53</v>
      </c>
      <c r="O32" s="28"/>
      <c r="P32" s="28" t="s">
        <v>66</v>
      </c>
      <c r="Q32" s="28"/>
      <c r="R32" s="28"/>
      <c r="S32" s="15" t="s">
        <v>66</v>
      </c>
      <c r="T32" s="16"/>
      <c r="U32" s="16"/>
      <c r="V32" s="17"/>
      <c r="W32" s="29">
        <v>160</v>
      </c>
      <c r="X32" s="29"/>
      <c r="Y32" s="29"/>
      <c r="Z32" s="12">
        <v>160</v>
      </c>
      <c r="AA32" s="13"/>
      <c r="AB32" s="13"/>
      <c r="AC32" s="14"/>
      <c r="AD32" s="29">
        <v>160</v>
      </c>
      <c r="AE32" s="29"/>
      <c r="AF32" s="12" t="s">
        <v>67</v>
      </c>
      <c r="AG32" s="32"/>
      <c r="AH32" s="25" t="s">
        <v>48</v>
      </c>
      <c r="AI32" s="25"/>
      <c r="AJ32" s="25"/>
      <c r="AK32" s="25"/>
      <c r="AL32" s="25"/>
      <c r="AM32" s="25"/>
      <c r="AN32" s="25" t="s">
        <v>43</v>
      </c>
      <c r="AO32" s="25"/>
      <c r="AP32" s="25"/>
      <c r="AQ32" s="25"/>
      <c r="AR32" s="25"/>
      <c r="AS32" s="25"/>
      <c r="AT32" s="25"/>
      <c r="AU32" s="25" t="s">
        <v>45</v>
      </c>
      <c r="AV32" s="25"/>
      <c r="AW32" s="25"/>
    </row>
    <row r="33" spans="2:49" ht="15" customHeight="1" x14ac:dyDescent="0.25">
      <c r="B33" s="1"/>
      <c r="C33" s="21"/>
      <c r="D33" s="21"/>
      <c r="E33" s="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1"/>
      <c r="W33" s="21"/>
      <c r="X33" s="21"/>
      <c r="Y33" s="21"/>
      <c r="Z33" s="21"/>
      <c r="AA33" s="21"/>
      <c r="AB33" s="21"/>
      <c r="AC33" s="1"/>
      <c r="AD33" s="21"/>
      <c r="AE33" s="21"/>
      <c r="AF33" s="33"/>
      <c r="AG33" s="33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</row>
    <row r="34" spans="2:49" ht="15.75" customHeight="1" x14ac:dyDescent="0.25">
      <c r="B34" s="30" t="s">
        <v>182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</row>
    <row r="35" spans="2:49" ht="15" customHeight="1" x14ac:dyDescent="0.25">
      <c r="B35" s="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1"/>
      <c r="AP35" s="1"/>
      <c r="AQ35" s="1"/>
      <c r="AR35" s="21"/>
      <c r="AS35" s="21"/>
      <c r="AT35" s="21"/>
      <c r="AU35" s="21"/>
      <c r="AV35" s="21"/>
      <c r="AW35" s="21"/>
    </row>
    <row r="36" spans="2:49" ht="15.75" customHeight="1" x14ac:dyDescent="0.25">
      <c r="B36" s="28" t="s">
        <v>19</v>
      </c>
      <c r="C36" s="28" t="s">
        <v>68</v>
      </c>
      <c r="D36" s="28"/>
      <c r="E36" s="28" t="s">
        <v>21</v>
      </c>
      <c r="F36" s="28"/>
      <c r="G36" s="28"/>
      <c r="H36" s="28" t="s">
        <v>23</v>
      </c>
      <c r="I36" s="28"/>
      <c r="J36" s="28"/>
      <c r="K36" s="28"/>
      <c r="L36" s="28"/>
      <c r="M36" s="28" t="s">
        <v>69</v>
      </c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 t="s">
        <v>181</v>
      </c>
      <c r="AW36" s="28"/>
    </row>
    <row r="37" spans="2:49" ht="16.149999999999999" customHeight="1" x14ac:dyDescent="0.25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 t="s">
        <v>70</v>
      </c>
      <c r="N37" s="28"/>
      <c r="O37" s="28" t="s">
        <v>71</v>
      </c>
      <c r="P37" s="28"/>
      <c r="Q37" s="28"/>
      <c r="R37" s="28" t="s">
        <v>72</v>
      </c>
      <c r="S37" s="28"/>
      <c r="T37" s="28"/>
      <c r="U37" s="28" t="s">
        <v>73</v>
      </c>
      <c r="V37" s="28"/>
      <c r="W37" s="28"/>
      <c r="X37" s="28"/>
      <c r="Y37" s="15" t="s">
        <v>74</v>
      </c>
      <c r="Z37" s="16"/>
      <c r="AA37" s="17"/>
      <c r="AB37" s="28" t="s">
        <v>75</v>
      </c>
      <c r="AC37" s="28"/>
      <c r="AD37" s="28"/>
      <c r="AE37" s="28"/>
      <c r="AF37" s="28"/>
      <c r="AG37" s="28" t="s">
        <v>76</v>
      </c>
      <c r="AH37" s="28"/>
      <c r="AI37" s="28"/>
      <c r="AJ37" s="28" t="s">
        <v>77</v>
      </c>
      <c r="AK37" s="28"/>
      <c r="AL37" s="28"/>
      <c r="AM37" s="15" t="s">
        <v>78</v>
      </c>
      <c r="AN37" s="16"/>
      <c r="AO37" s="20"/>
      <c r="AP37" s="20"/>
      <c r="AQ37" s="17"/>
      <c r="AR37" s="28" t="s">
        <v>79</v>
      </c>
      <c r="AS37" s="28"/>
      <c r="AT37" s="28" t="s">
        <v>80</v>
      </c>
      <c r="AU37" s="28"/>
      <c r="AV37" s="28"/>
      <c r="AW37" s="28"/>
    </row>
    <row r="38" spans="2:49" ht="15.75" customHeight="1" x14ac:dyDescent="0.25">
      <c r="B38" s="4">
        <v>1</v>
      </c>
      <c r="C38" s="28">
        <v>2</v>
      </c>
      <c r="D38" s="28"/>
      <c r="E38" s="28">
        <v>3</v>
      </c>
      <c r="F38" s="28"/>
      <c r="G38" s="28"/>
      <c r="H38" s="28">
        <v>4</v>
      </c>
      <c r="I38" s="28"/>
      <c r="J38" s="28"/>
      <c r="K38" s="28"/>
      <c r="L38" s="28"/>
      <c r="M38" s="28">
        <v>5</v>
      </c>
      <c r="N38" s="28"/>
      <c r="O38" s="28">
        <v>6</v>
      </c>
      <c r="P38" s="28"/>
      <c r="Q38" s="28"/>
      <c r="R38" s="28">
        <v>7</v>
      </c>
      <c r="S38" s="28"/>
      <c r="T38" s="28"/>
      <c r="U38" s="28">
        <v>8</v>
      </c>
      <c r="V38" s="28"/>
      <c r="W38" s="28"/>
      <c r="X38" s="28"/>
      <c r="Y38" s="15">
        <v>9</v>
      </c>
      <c r="Z38" s="16"/>
      <c r="AA38" s="17"/>
      <c r="AB38" s="28">
        <v>10</v>
      </c>
      <c r="AC38" s="28"/>
      <c r="AD38" s="28"/>
      <c r="AE38" s="28"/>
      <c r="AF38" s="28"/>
      <c r="AG38" s="28">
        <v>11</v>
      </c>
      <c r="AH38" s="28"/>
      <c r="AI38" s="28"/>
      <c r="AJ38" s="28">
        <v>12</v>
      </c>
      <c r="AK38" s="28"/>
      <c r="AL38" s="28"/>
      <c r="AM38" s="15">
        <v>13</v>
      </c>
      <c r="AN38" s="16"/>
      <c r="AO38" s="20"/>
      <c r="AP38" s="20"/>
      <c r="AQ38" s="17"/>
      <c r="AR38" s="28">
        <v>14</v>
      </c>
      <c r="AS38" s="28"/>
      <c r="AT38" s="28">
        <v>15</v>
      </c>
      <c r="AU38" s="28"/>
      <c r="AV38" s="28">
        <v>16</v>
      </c>
      <c r="AW38" s="28"/>
    </row>
    <row r="39" spans="2:49" ht="15.75" customHeight="1" x14ac:dyDescent="0.25">
      <c r="B39" s="4" t="s">
        <v>32</v>
      </c>
      <c r="C39" s="25" t="s">
        <v>31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</row>
    <row r="40" spans="2:49" ht="47.25" customHeight="1" x14ac:dyDescent="0.25">
      <c r="B40" s="4" t="s">
        <v>81</v>
      </c>
      <c r="C40" s="25" t="s">
        <v>33</v>
      </c>
      <c r="D40" s="25"/>
      <c r="E40" s="28" t="s">
        <v>34</v>
      </c>
      <c r="F40" s="28"/>
      <c r="G40" s="28"/>
      <c r="H40" s="28" t="s">
        <v>36</v>
      </c>
      <c r="I40" s="28"/>
      <c r="J40" s="28"/>
      <c r="K40" s="28"/>
      <c r="L40" s="28"/>
      <c r="M40" s="28" t="s">
        <v>82</v>
      </c>
      <c r="N40" s="28"/>
      <c r="O40" s="28" t="s">
        <v>82</v>
      </c>
      <c r="P40" s="28"/>
      <c r="Q40" s="28"/>
      <c r="R40" s="28" t="s">
        <v>82</v>
      </c>
      <c r="S40" s="28"/>
      <c r="T40" s="28"/>
      <c r="U40" s="28" t="s">
        <v>82</v>
      </c>
      <c r="V40" s="28"/>
      <c r="W40" s="28"/>
      <c r="X40" s="28"/>
      <c r="Y40" s="15" t="s">
        <v>82</v>
      </c>
      <c r="Z40" s="16"/>
      <c r="AA40" s="17"/>
      <c r="AB40" s="28" t="s">
        <v>82</v>
      </c>
      <c r="AC40" s="28"/>
      <c r="AD40" s="28"/>
      <c r="AE40" s="28"/>
      <c r="AF40" s="28"/>
      <c r="AG40" s="28" t="s">
        <v>82</v>
      </c>
      <c r="AH40" s="28"/>
      <c r="AI40" s="28"/>
      <c r="AJ40" s="28" t="s">
        <v>82</v>
      </c>
      <c r="AK40" s="28"/>
      <c r="AL40" s="28"/>
      <c r="AM40" s="15" t="s">
        <v>82</v>
      </c>
      <c r="AN40" s="16"/>
      <c r="AO40" s="20"/>
      <c r="AP40" s="20"/>
      <c r="AQ40" s="17"/>
      <c r="AR40" s="28" t="s">
        <v>82</v>
      </c>
      <c r="AS40" s="28"/>
      <c r="AT40" s="28" t="s">
        <v>82</v>
      </c>
      <c r="AU40" s="28"/>
      <c r="AV40" s="28">
        <f>W26</f>
        <v>2.8</v>
      </c>
      <c r="AW40" s="28"/>
    </row>
    <row r="41" spans="2:49" ht="78.75" customHeight="1" x14ac:dyDescent="0.25">
      <c r="B41" s="4" t="s">
        <v>83</v>
      </c>
      <c r="C41" s="25" t="s">
        <v>42</v>
      </c>
      <c r="D41" s="25"/>
      <c r="E41" s="28" t="s">
        <v>34</v>
      </c>
      <c r="F41" s="28"/>
      <c r="G41" s="28"/>
      <c r="H41" s="28" t="s">
        <v>44</v>
      </c>
      <c r="I41" s="28"/>
      <c r="J41" s="28"/>
      <c r="K41" s="28"/>
      <c r="L41" s="28"/>
      <c r="M41" s="28" t="s">
        <v>82</v>
      </c>
      <c r="N41" s="28"/>
      <c r="O41" s="28" t="s">
        <v>82</v>
      </c>
      <c r="P41" s="28"/>
      <c r="Q41" s="28"/>
      <c r="R41" s="28" t="s">
        <v>82</v>
      </c>
      <c r="S41" s="28"/>
      <c r="T41" s="28"/>
      <c r="U41" s="28" t="s">
        <v>82</v>
      </c>
      <c r="V41" s="28"/>
      <c r="W41" s="28"/>
      <c r="X41" s="28"/>
      <c r="Y41" s="15" t="s">
        <v>82</v>
      </c>
      <c r="Z41" s="16"/>
      <c r="AA41" s="17"/>
      <c r="AB41" s="28" t="s">
        <v>82</v>
      </c>
      <c r="AC41" s="28"/>
      <c r="AD41" s="28"/>
      <c r="AE41" s="28"/>
      <c r="AF41" s="28"/>
      <c r="AG41" s="28" t="s">
        <v>82</v>
      </c>
      <c r="AH41" s="28"/>
      <c r="AI41" s="28"/>
      <c r="AJ41" s="28" t="s">
        <v>82</v>
      </c>
      <c r="AK41" s="28"/>
      <c r="AL41" s="28"/>
      <c r="AM41" s="15" t="s">
        <v>82</v>
      </c>
      <c r="AN41" s="16"/>
      <c r="AO41" s="20"/>
      <c r="AP41" s="20"/>
      <c r="AQ41" s="17"/>
      <c r="AR41" s="28" t="s">
        <v>82</v>
      </c>
      <c r="AS41" s="28"/>
      <c r="AT41" s="28" t="s">
        <v>82</v>
      </c>
      <c r="AU41" s="28"/>
      <c r="AV41" s="28">
        <f>W27</f>
        <v>0.09</v>
      </c>
      <c r="AW41" s="28"/>
    </row>
    <row r="42" spans="2:49" ht="31.5" customHeight="1" x14ac:dyDescent="0.25">
      <c r="B42" s="4" t="s">
        <v>84</v>
      </c>
      <c r="C42" s="25" t="s">
        <v>50</v>
      </c>
      <c r="D42" s="25"/>
      <c r="E42" s="28" t="s">
        <v>34</v>
      </c>
      <c r="F42" s="28"/>
      <c r="G42" s="28"/>
      <c r="H42" s="28" t="s">
        <v>36</v>
      </c>
      <c r="I42" s="28"/>
      <c r="J42" s="28"/>
      <c r="K42" s="28"/>
      <c r="L42" s="28"/>
      <c r="M42" s="28" t="s">
        <v>82</v>
      </c>
      <c r="N42" s="28"/>
      <c r="O42" s="28" t="s">
        <v>82</v>
      </c>
      <c r="P42" s="28"/>
      <c r="Q42" s="28"/>
      <c r="R42" s="28" t="s">
        <v>82</v>
      </c>
      <c r="S42" s="28"/>
      <c r="T42" s="28"/>
      <c r="U42" s="28" t="s">
        <v>82</v>
      </c>
      <c r="V42" s="28"/>
      <c r="W42" s="28"/>
      <c r="X42" s="28"/>
      <c r="Y42" s="15" t="s">
        <v>82</v>
      </c>
      <c r="Z42" s="16"/>
      <c r="AA42" s="17"/>
      <c r="AB42" s="28" t="s">
        <v>82</v>
      </c>
      <c r="AC42" s="28"/>
      <c r="AD42" s="28"/>
      <c r="AE42" s="28"/>
      <c r="AF42" s="28"/>
      <c r="AG42" s="28" t="s">
        <v>82</v>
      </c>
      <c r="AH42" s="28"/>
      <c r="AI42" s="28"/>
      <c r="AJ42" s="28" t="s">
        <v>82</v>
      </c>
      <c r="AK42" s="28"/>
      <c r="AL42" s="28"/>
      <c r="AM42" s="15" t="s">
        <v>82</v>
      </c>
      <c r="AN42" s="16"/>
      <c r="AO42" s="20"/>
      <c r="AP42" s="20"/>
      <c r="AQ42" s="17"/>
      <c r="AR42" s="28" t="s">
        <v>82</v>
      </c>
      <c r="AS42" s="28"/>
      <c r="AT42" s="28" t="s">
        <v>82</v>
      </c>
      <c r="AU42" s="28"/>
      <c r="AV42" s="28" t="str">
        <f>W28</f>
        <v>10</v>
      </c>
      <c r="AW42" s="28"/>
    </row>
    <row r="43" spans="2:49" ht="15.75" customHeight="1" x14ac:dyDescent="0.25">
      <c r="B43" s="4" t="s">
        <v>41</v>
      </c>
      <c r="C43" s="25" t="s">
        <v>56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</row>
    <row r="44" spans="2:49" ht="63" customHeight="1" x14ac:dyDescent="0.25">
      <c r="B44" s="4" t="s">
        <v>85</v>
      </c>
      <c r="C44" s="25" t="s">
        <v>58</v>
      </c>
      <c r="D44" s="25"/>
      <c r="E44" s="28" t="s">
        <v>34</v>
      </c>
      <c r="F44" s="28"/>
      <c r="G44" s="28"/>
      <c r="H44" s="28" t="s">
        <v>59</v>
      </c>
      <c r="I44" s="28"/>
      <c r="J44" s="28"/>
      <c r="K44" s="28"/>
      <c r="L44" s="28"/>
      <c r="M44" s="28" t="s">
        <v>82</v>
      </c>
      <c r="N44" s="28"/>
      <c r="O44" s="28" t="s">
        <v>82</v>
      </c>
      <c r="P44" s="28"/>
      <c r="Q44" s="28"/>
      <c r="R44" s="28" t="s">
        <v>82</v>
      </c>
      <c r="S44" s="28"/>
      <c r="T44" s="28"/>
      <c r="U44" s="28" t="s">
        <v>82</v>
      </c>
      <c r="V44" s="28"/>
      <c r="W44" s="28"/>
      <c r="X44" s="28"/>
      <c r="Y44" s="15" t="s">
        <v>82</v>
      </c>
      <c r="Z44" s="16"/>
      <c r="AA44" s="17"/>
      <c r="AB44" s="28" t="s">
        <v>82</v>
      </c>
      <c r="AC44" s="28"/>
      <c r="AD44" s="28"/>
      <c r="AE44" s="28"/>
      <c r="AF44" s="28"/>
      <c r="AG44" s="28" t="s">
        <v>82</v>
      </c>
      <c r="AH44" s="28"/>
      <c r="AI44" s="28"/>
      <c r="AJ44" s="28" t="s">
        <v>82</v>
      </c>
      <c r="AK44" s="28"/>
      <c r="AL44" s="28"/>
      <c r="AM44" s="15" t="s">
        <v>82</v>
      </c>
      <c r="AN44" s="16"/>
      <c r="AO44" s="20"/>
      <c r="AP44" s="20"/>
      <c r="AQ44" s="17"/>
      <c r="AR44" s="28" t="s">
        <v>82</v>
      </c>
      <c r="AS44" s="28"/>
      <c r="AT44" s="28" t="s">
        <v>82</v>
      </c>
      <c r="AU44" s="28"/>
      <c r="AV44" s="28">
        <f>W30</f>
        <v>0.39</v>
      </c>
      <c r="AW44" s="28"/>
    </row>
    <row r="45" spans="2:49" ht="15.75" customHeight="1" x14ac:dyDescent="0.25">
      <c r="B45" s="4" t="s">
        <v>49</v>
      </c>
      <c r="C45" s="25" t="s">
        <v>62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</row>
    <row r="46" spans="2:49" ht="78.75" customHeight="1" x14ac:dyDescent="0.25">
      <c r="B46" s="4" t="s">
        <v>86</v>
      </c>
      <c r="C46" s="25" t="s">
        <v>64</v>
      </c>
      <c r="D46" s="25"/>
      <c r="E46" s="28" t="s">
        <v>34</v>
      </c>
      <c r="F46" s="28"/>
      <c r="G46" s="28"/>
      <c r="H46" s="28" t="s">
        <v>59</v>
      </c>
      <c r="I46" s="28"/>
      <c r="J46" s="28"/>
      <c r="K46" s="28"/>
      <c r="L46" s="28"/>
      <c r="M46" s="28" t="s">
        <v>82</v>
      </c>
      <c r="N46" s="28"/>
      <c r="O46" s="28" t="s">
        <v>82</v>
      </c>
      <c r="P46" s="28"/>
      <c r="Q46" s="28"/>
      <c r="R46" s="28" t="s">
        <v>82</v>
      </c>
      <c r="S46" s="28"/>
      <c r="T46" s="28"/>
      <c r="U46" s="28" t="s">
        <v>82</v>
      </c>
      <c r="V46" s="28"/>
      <c r="W46" s="28"/>
      <c r="X46" s="28"/>
      <c r="Y46" s="15" t="s">
        <v>82</v>
      </c>
      <c r="Z46" s="16"/>
      <c r="AA46" s="17"/>
      <c r="AB46" s="28" t="s">
        <v>82</v>
      </c>
      <c r="AC46" s="28"/>
      <c r="AD46" s="28"/>
      <c r="AE46" s="28"/>
      <c r="AF46" s="28"/>
      <c r="AG46" s="28" t="s">
        <v>82</v>
      </c>
      <c r="AH46" s="28"/>
      <c r="AI46" s="28"/>
      <c r="AJ46" s="28" t="s">
        <v>82</v>
      </c>
      <c r="AK46" s="28"/>
      <c r="AL46" s="28"/>
      <c r="AM46" s="15" t="s">
        <v>82</v>
      </c>
      <c r="AN46" s="16"/>
      <c r="AO46" s="20"/>
      <c r="AP46" s="20"/>
      <c r="AQ46" s="17"/>
      <c r="AR46" s="28" t="s">
        <v>82</v>
      </c>
      <c r="AS46" s="28"/>
      <c r="AT46" s="28" t="s">
        <v>82</v>
      </c>
      <c r="AU46" s="28"/>
      <c r="AV46" s="28">
        <f>W32</f>
        <v>160</v>
      </c>
      <c r="AW46" s="28"/>
    </row>
    <row r="47" spans="2:49" ht="15" customHeight="1" x14ac:dyDescent="0.25">
      <c r="B47" s="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1"/>
      <c r="AP47" s="1"/>
      <c r="AQ47" s="1"/>
      <c r="AR47" s="21"/>
      <c r="AS47" s="21"/>
      <c r="AT47" s="21"/>
      <c r="AU47" s="21"/>
      <c r="AV47" s="21"/>
      <c r="AW47" s="21"/>
    </row>
    <row r="48" spans="2:49" ht="15.75" customHeight="1" x14ac:dyDescent="0.25">
      <c r="B48" s="30" t="s">
        <v>87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</row>
    <row r="49" spans="2:49" ht="15" customHeight="1" x14ac:dyDescent="0.25">
      <c r="B49" s="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</row>
    <row r="50" spans="2:49" ht="47.25" customHeight="1" x14ac:dyDescent="0.25">
      <c r="B50" s="4" t="s">
        <v>88</v>
      </c>
      <c r="C50" s="28" t="s">
        <v>89</v>
      </c>
      <c r="D50" s="28"/>
      <c r="E50" s="28"/>
      <c r="F50" s="28"/>
      <c r="G50" s="28"/>
      <c r="H50" s="28"/>
      <c r="I50" s="28" t="s">
        <v>90</v>
      </c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 t="s">
        <v>91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</row>
    <row r="51" spans="2:49" ht="15.75" customHeight="1" x14ac:dyDescent="0.25">
      <c r="B51" s="4">
        <v>1</v>
      </c>
      <c r="C51" s="28">
        <v>2</v>
      </c>
      <c r="D51" s="28"/>
      <c r="E51" s="28"/>
      <c r="F51" s="28"/>
      <c r="G51" s="28"/>
      <c r="H51" s="28"/>
      <c r="I51" s="28">
        <v>3</v>
      </c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>
        <v>4</v>
      </c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</row>
    <row r="52" spans="2:49" ht="15.75" customHeight="1" x14ac:dyDescent="0.25">
      <c r="B52" s="3">
        <v>1</v>
      </c>
      <c r="C52" s="28" t="s">
        <v>92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</row>
    <row r="53" spans="2:49" ht="31.5" customHeight="1" x14ac:dyDescent="0.25">
      <c r="B53" s="3" t="s">
        <v>93</v>
      </c>
      <c r="C53" s="28" t="s">
        <v>94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</row>
    <row r="54" spans="2:49" ht="31.5" customHeight="1" x14ac:dyDescent="0.25">
      <c r="B54" s="3"/>
      <c r="C54" s="28" t="s">
        <v>95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 t="s">
        <v>96</v>
      </c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</row>
    <row r="55" spans="2:49" ht="31.5" customHeight="1" x14ac:dyDescent="0.25">
      <c r="B55" s="3" t="s">
        <v>97</v>
      </c>
      <c r="C55" s="25" t="s">
        <v>98</v>
      </c>
      <c r="D55" s="25"/>
      <c r="E55" s="25"/>
      <c r="F55" s="25"/>
      <c r="G55" s="25"/>
      <c r="H55" s="25"/>
      <c r="I55" s="25" t="s">
        <v>99</v>
      </c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 t="s">
        <v>33</v>
      </c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</row>
    <row r="56" spans="2:49" ht="31.5" customHeight="1" x14ac:dyDescent="0.25">
      <c r="B56" s="3" t="s">
        <v>100</v>
      </c>
      <c r="C56" s="28" t="s">
        <v>101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</row>
    <row r="57" spans="2:49" ht="31.5" customHeight="1" x14ac:dyDescent="0.25">
      <c r="B57" s="3"/>
      <c r="C57" s="28" t="s">
        <v>95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 t="s">
        <v>96</v>
      </c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</row>
    <row r="58" spans="2:49" ht="31.5" customHeight="1" x14ac:dyDescent="0.25">
      <c r="B58" s="3" t="s">
        <v>102</v>
      </c>
      <c r="C58" s="25" t="s">
        <v>103</v>
      </c>
      <c r="D58" s="25"/>
      <c r="E58" s="25"/>
      <c r="F58" s="25"/>
      <c r="G58" s="25"/>
      <c r="H58" s="25"/>
      <c r="I58" s="25" t="s">
        <v>104</v>
      </c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 t="s">
        <v>33</v>
      </c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</row>
    <row r="59" spans="2:49" ht="31.5" customHeight="1" x14ac:dyDescent="0.25">
      <c r="B59" s="3" t="s">
        <v>105</v>
      </c>
      <c r="C59" s="28" t="s">
        <v>106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</row>
    <row r="60" spans="2:49" ht="31.5" customHeight="1" x14ac:dyDescent="0.25">
      <c r="B60" s="3"/>
      <c r="C60" s="28" t="s">
        <v>95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 t="s">
        <v>96</v>
      </c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</row>
    <row r="61" spans="2:49" ht="47.25" customHeight="1" x14ac:dyDescent="0.25">
      <c r="B61" s="3" t="s">
        <v>107</v>
      </c>
      <c r="C61" s="25" t="s">
        <v>108</v>
      </c>
      <c r="D61" s="25"/>
      <c r="E61" s="25"/>
      <c r="F61" s="25"/>
      <c r="G61" s="25"/>
      <c r="H61" s="25"/>
      <c r="I61" s="25" t="s">
        <v>109</v>
      </c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 t="s">
        <v>33</v>
      </c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</row>
    <row r="62" spans="2:49" ht="31.5" customHeight="1" x14ac:dyDescent="0.25">
      <c r="B62" s="3" t="s">
        <v>110</v>
      </c>
      <c r="C62" s="28" t="s">
        <v>111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</row>
    <row r="63" spans="2:49" ht="31.5" customHeight="1" x14ac:dyDescent="0.25">
      <c r="B63" s="3"/>
      <c r="C63" s="28" t="s">
        <v>95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 t="s">
        <v>96</v>
      </c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</row>
    <row r="64" spans="2:49" ht="31.5" customHeight="1" x14ac:dyDescent="0.25">
      <c r="B64" s="3" t="s">
        <v>112</v>
      </c>
      <c r="C64" s="25" t="s">
        <v>113</v>
      </c>
      <c r="D64" s="25"/>
      <c r="E64" s="25"/>
      <c r="F64" s="25"/>
      <c r="G64" s="25"/>
      <c r="H64" s="25"/>
      <c r="I64" s="25" t="s">
        <v>114</v>
      </c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 t="s">
        <v>33</v>
      </c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</row>
    <row r="65" spans="2:49" ht="31.5" customHeight="1" x14ac:dyDescent="0.25">
      <c r="B65" s="3" t="s">
        <v>115</v>
      </c>
      <c r="C65" s="28" t="s">
        <v>116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</row>
    <row r="66" spans="2:49" ht="31.5" customHeight="1" x14ac:dyDescent="0.25">
      <c r="B66" s="3"/>
      <c r="C66" s="28" t="s">
        <v>95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 t="s">
        <v>117</v>
      </c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</row>
    <row r="67" spans="2:49" ht="47.25" customHeight="1" x14ac:dyDescent="0.25">
      <c r="B67" s="3" t="s">
        <v>118</v>
      </c>
      <c r="C67" s="25" t="s">
        <v>119</v>
      </c>
      <c r="D67" s="25"/>
      <c r="E67" s="25"/>
      <c r="F67" s="25"/>
      <c r="G67" s="25"/>
      <c r="H67" s="25"/>
      <c r="I67" s="25" t="s">
        <v>120</v>
      </c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 t="s">
        <v>33</v>
      </c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</row>
    <row r="68" spans="2:49" ht="15.75" customHeight="1" x14ac:dyDescent="0.25">
      <c r="B68" s="3" t="s">
        <v>121</v>
      </c>
      <c r="C68" s="28" t="s">
        <v>122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</row>
    <row r="69" spans="2:49" ht="31.5" customHeight="1" x14ac:dyDescent="0.25">
      <c r="B69" s="3"/>
      <c r="C69" s="28" t="s">
        <v>95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 t="s">
        <v>53</v>
      </c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</row>
    <row r="70" spans="2:49" ht="78.75" customHeight="1" x14ac:dyDescent="0.25">
      <c r="B70" s="3" t="s">
        <v>123</v>
      </c>
      <c r="C70" s="25" t="s">
        <v>124</v>
      </c>
      <c r="D70" s="25"/>
      <c r="E70" s="25"/>
      <c r="F70" s="25"/>
      <c r="G70" s="25"/>
      <c r="H70" s="25"/>
      <c r="I70" s="25" t="s">
        <v>125</v>
      </c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 t="s">
        <v>33</v>
      </c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</row>
    <row r="71" spans="2:49" ht="15.75" customHeight="1" x14ac:dyDescent="0.25">
      <c r="B71" s="3" t="s">
        <v>126</v>
      </c>
      <c r="C71" s="28" t="s">
        <v>127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</row>
    <row r="72" spans="2:49" ht="31.5" customHeight="1" x14ac:dyDescent="0.25">
      <c r="B72" s="3"/>
      <c r="C72" s="28" t="s">
        <v>95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 t="s">
        <v>53</v>
      </c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</row>
    <row r="73" spans="2:49" ht="126" customHeight="1" x14ac:dyDescent="0.25">
      <c r="B73" s="3" t="s">
        <v>128</v>
      </c>
      <c r="C73" s="25" t="s">
        <v>129</v>
      </c>
      <c r="D73" s="25"/>
      <c r="E73" s="25"/>
      <c r="F73" s="25"/>
      <c r="G73" s="25"/>
      <c r="H73" s="25"/>
      <c r="I73" s="25" t="s">
        <v>130</v>
      </c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 t="s">
        <v>42</v>
      </c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2:49" ht="15.75" customHeight="1" x14ac:dyDescent="0.25">
      <c r="B74" s="3">
        <v>2</v>
      </c>
      <c r="C74" s="28" t="s">
        <v>131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</row>
    <row r="75" spans="2:49" ht="15.75" customHeight="1" x14ac:dyDescent="0.25">
      <c r="B75" s="3" t="s">
        <v>132</v>
      </c>
      <c r="C75" s="28" t="s">
        <v>133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</row>
    <row r="76" spans="2:49" ht="31.5" customHeight="1" x14ac:dyDescent="0.25">
      <c r="B76" s="3"/>
      <c r="C76" s="28" t="s">
        <v>95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 t="s">
        <v>53</v>
      </c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</row>
    <row r="77" spans="2:49" ht="31.5" customHeight="1" x14ac:dyDescent="0.25">
      <c r="B77" s="3" t="s">
        <v>134</v>
      </c>
      <c r="C77" s="25" t="s">
        <v>135</v>
      </c>
      <c r="D77" s="25"/>
      <c r="E77" s="25"/>
      <c r="F77" s="25"/>
      <c r="G77" s="25"/>
      <c r="H77" s="25"/>
      <c r="I77" s="25" t="s">
        <v>136</v>
      </c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 t="s">
        <v>58</v>
      </c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</row>
    <row r="78" spans="2:49" ht="15.75" customHeight="1" x14ac:dyDescent="0.25">
      <c r="B78" s="3" t="s">
        <v>137</v>
      </c>
      <c r="C78" s="28" t="s">
        <v>138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</row>
    <row r="79" spans="2:49" ht="31.5" customHeight="1" x14ac:dyDescent="0.25">
      <c r="B79" s="3"/>
      <c r="C79" s="28" t="s">
        <v>95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 t="s">
        <v>53</v>
      </c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</row>
    <row r="80" spans="2:49" ht="31.5" customHeight="1" x14ac:dyDescent="0.25">
      <c r="B80" s="3" t="s">
        <v>139</v>
      </c>
      <c r="C80" s="25" t="s">
        <v>140</v>
      </c>
      <c r="D80" s="25"/>
      <c r="E80" s="25"/>
      <c r="F80" s="25"/>
      <c r="G80" s="25"/>
      <c r="H80" s="25"/>
      <c r="I80" s="25" t="s">
        <v>141</v>
      </c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 t="s">
        <v>58</v>
      </c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</row>
    <row r="81" spans="2:51" ht="15.75" customHeight="1" x14ac:dyDescent="0.25">
      <c r="B81" s="3">
        <v>3</v>
      </c>
      <c r="C81" s="28" t="s">
        <v>142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</row>
    <row r="82" spans="2:51" ht="31.5" customHeight="1" x14ac:dyDescent="0.25">
      <c r="B82" s="3" t="s">
        <v>143</v>
      </c>
      <c r="C82" s="28" t="s">
        <v>144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</row>
    <row r="83" spans="2:51" ht="31.5" customHeight="1" x14ac:dyDescent="0.25">
      <c r="B83" s="3"/>
      <c r="C83" s="28" t="s">
        <v>95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 t="s">
        <v>53</v>
      </c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</row>
    <row r="84" spans="2:51" ht="31.5" customHeight="1" x14ac:dyDescent="0.25">
      <c r="B84" s="3" t="s">
        <v>145</v>
      </c>
      <c r="C84" s="25" t="s">
        <v>146</v>
      </c>
      <c r="D84" s="25"/>
      <c r="E84" s="25"/>
      <c r="F84" s="25"/>
      <c r="G84" s="25"/>
      <c r="H84" s="25"/>
      <c r="I84" s="25" t="s">
        <v>147</v>
      </c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 t="s">
        <v>33</v>
      </c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</row>
    <row r="85" spans="2:51" ht="15.75" customHeight="1" x14ac:dyDescent="0.25">
      <c r="B85" s="3" t="s">
        <v>148</v>
      </c>
      <c r="C85" s="28" t="s">
        <v>149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</row>
    <row r="86" spans="2:51" ht="31.5" customHeight="1" x14ac:dyDescent="0.25">
      <c r="B86" s="3"/>
      <c r="C86" s="28" t="s">
        <v>95</v>
      </c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 t="s">
        <v>53</v>
      </c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</row>
    <row r="87" spans="2:51" ht="31.5" customHeight="1" x14ac:dyDescent="0.25">
      <c r="B87" s="3" t="s">
        <v>150</v>
      </c>
      <c r="C87" s="25" t="s">
        <v>151</v>
      </c>
      <c r="D87" s="25"/>
      <c r="E87" s="25"/>
      <c r="F87" s="25"/>
      <c r="G87" s="25"/>
      <c r="H87" s="25"/>
      <c r="I87" s="25" t="s">
        <v>152</v>
      </c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 t="s">
        <v>33</v>
      </c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</row>
    <row r="88" spans="2:51" ht="15" customHeight="1" x14ac:dyDescent="0.25">
      <c r="B88" s="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</row>
    <row r="89" spans="2:51" ht="15.75" customHeight="1" x14ac:dyDescent="0.25">
      <c r="B89" s="30" t="s">
        <v>153</v>
      </c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</row>
    <row r="90" spans="2:51" ht="15" customHeight="1" x14ac:dyDescent="0.25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31"/>
      <c r="AT90" s="21"/>
      <c r="AU90" s="21"/>
      <c r="AV90" s="21"/>
      <c r="AW90" s="21"/>
    </row>
    <row r="91" spans="2:51" ht="41.25" customHeight="1" x14ac:dyDescent="0.25">
      <c r="B91" s="28" t="s">
        <v>154</v>
      </c>
      <c r="C91" s="28"/>
      <c r="D91" s="28" t="s">
        <v>155</v>
      </c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</row>
    <row r="92" spans="2:51" ht="21.6" customHeight="1" x14ac:dyDescent="0.25">
      <c r="B92" s="28"/>
      <c r="C92" s="28"/>
      <c r="D92" s="28">
        <v>2024</v>
      </c>
      <c r="E92" s="28"/>
      <c r="F92" s="28"/>
      <c r="G92" s="28">
        <v>2025</v>
      </c>
      <c r="H92" s="28"/>
      <c r="I92" s="28"/>
      <c r="J92" s="28"/>
      <c r="K92" s="28">
        <v>2026</v>
      </c>
      <c r="L92" s="28"/>
      <c r="M92" s="28"/>
      <c r="N92" s="28"/>
      <c r="O92" s="28"/>
      <c r="P92" s="28"/>
      <c r="Q92" s="29">
        <v>2027</v>
      </c>
      <c r="R92" s="29"/>
      <c r="S92" s="29"/>
      <c r="T92" s="29"/>
      <c r="U92" s="29"/>
      <c r="V92" s="29"/>
      <c r="W92" s="29"/>
      <c r="X92" s="29">
        <v>2028</v>
      </c>
      <c r="Y92" s="29"/>
      <c r="Z92" s="29"/>
      <c r="AA92" s="29"/>
      <c r="AB92" s="29"/>
      <c r="AC92" s="29"/>
      <c r="AD92" s="29"/>
      <c r="AE92" s="29">
        <v>2029</v>
      </c>
      <c r="AF92" s="29"/>
      <c r="AG92" s="29"/>
      <c r="AH92" s="29"/>
      <c r="AI92" s="29"/>
      <c r="AJ92" s="29"/>
      <c r="AK92" s="29"/>
      <c r="AL92" s="29">
        <v>2030</v>
      </c>
      <c r="AM92" s="29"/>
      <c r="AN92" s="29"/>
      <c r="AO92" s="29"/>
      <c r="AP92" s="29"/>
      <c r="AQ92" s="29"/>
      <c r="AR92" s="29"/>
      <c r="AS92" s="29" t="s">
        <v>156</v>
      </c>
      <c r="AT92" s="29"/>
      <c r="AU92" s="29"/>
      <c r="AV92" s="29"/>
      <c r="AW92" s="29"/>
      <c r="AX92" s="8"/>
    </row>
    <row r="93" spans="2:51" ht="15.75" customHeight="1" x14ac:dyDescent="0.25">
      <c r="B93" s="28">
        <v>1</v>
      </c>
      <c r="C93" s="28"/>
      <c r="D93" s="28">
        <v>2</v>
      </c>
      <c r="E93" s="28"/>
      <c r="F93" s="28"/>
      <c r="G93" s="28">
        <v>3</v>
      </c>
      <c r="H93" s="28"/>
      <c r="I93" s="28"/>
      <c r="J93" s="28"/>
      <c r="K93" s="28">
        <v>4</v>
      </c>
      <c r="L93" s="28"/>
      <c r="M93" s="28"/>
      <c r="N93" s="28"/>
      <c r="O93" s="28"/>
      <c r="P93" s="28"/>
      <c r="Q93" s="29">
        <v>5</v>
      </c>
      <c r="R93" s="29"/>
      <c r="S93" s="29"/>
      <c r="T93" s="29"/>
      <c r="U93" s="29"/>
      <c r="V93" s="29"/>
      <c r="W93" s="29"/>
      <c r="X93" s="29">
        <v>6</v>
      </c>
      <c r="Y93" s="29"/>
      <c r="Z93" s="29"/>
      <c r="AA93" s="29"/>
      <c r="AB93" s="29"/>
      <c r="AC93" s="29"/>
      <c r="AD93" s="29"/>
      <c r="AE93" s="29">
        <v>7</v>
      </c>
      <c r="AF93" s="29"/>
      <c r="AG93" s="29"/>
      <c r="AH93" s="29"/>
      <c r="AI93" s="29"/>
      <c r="AJ93" s="29"/>
      <c r="AK93" s="29"/>
      <c r="AL93" s="29">
        <v>8</v>
      </c>
      <c r="AM93" s="29"/>
      <c r="AN93" s="29"/>
      <c r="AO93" s="29"/>
      <c r="AP93" s="29"/>
      <c r="AQ93" s="29"/>
      <c r="AR93" s="29"/>
      <c r="AS93" s="29">
        <v>9</v>
      </c>
      <c r="AT93" s="29"/>
      <c r="AU93" s="29"/>
      <c r="AV93" s="29"/>
      <c r="AW93" s="29"/>
      <c r="AX93" s="8"/>
    </row>
    <row r="94" spans="2:51" ht="47.25" customHeight="1" x14ac:dyDescent="0.25">
      <c r="B94" s="25" t="s">
        <v>157</v>
      </c>
      <c r="C94" s="25"/>
      <c r="D94" s="26">
        <v>1033463.38</v>
      </c>
      <c r="E94" s="26"/>
      <c r="F94" s="26"/>
      <c r="G94" s="26">
        <v>1708623.71</v>
      </c>
      <c r="H94" s="26"/>
      <c r="I94" s="26"/>
      <c r="J94" s="26"/>
      <c r="K94" s="26">
        <v>1577487.92</v>
      </c>
      <c r="L94" s="26"/>
      <c r="M94" s="26"/>
      <c r="N94" s="26"/>
      <c r="O94" s="26"/>
      <c r="P94" s="26"/>
      <c r="Q94" s="27">
        <f>Q95+Q102</f>
        <v>1547384.0430000001</v>
      </c>
      <c r="R94" s="27"/>
      <c r="S94" s="27"/>
      <c r="T94" s="27"/>
      <c r="U94" s="27"/>
      <c r="V94" s="27"/>
      <c r="W94" s="27"/>
      <c r="X94" s="27">
        <f>X95+X102</f>
        <v>1548631.71</v>
      </c>
      <c r="Y94" s="27"/>
      <c r="Z94" s="27"/>
      <c r="AA94" s="27"/>
      <c r="AB94" s="27"/>
      <c r="AC94" s="27"/>
      <c r="AD94" s="27"/>
      <c r="AE94" s="27">
        <f>AE95+AE102</f>
        <v>1337439.3799999999</v>
      </c>
      <c r="AF94" s="27"/>
      <c r="AG94" s="27"/>
      <c r="AH94" s="27"/>
      <c r="AI94" s="27"/>
      <c r="AJ94" s="27"/>
      <c r="AK94" s="27"/>
      <c r="AL94" s="27">
        <f>AL95+AL102</f>
        <v>1311997.23</v>
      </c>
      <c r="AM94" s="27"/>
      <c r="AN94" s="27"/>
      <c r="AO94" s="27"/>
      <c r="AP94" s="27"/>
      <c r="AQ94" s="27"/>
      <c r="AR94" s="27"/>
      <c r="AS94" s="27">
        <f>SUM(D94:AR94)</f>
        <v>10065027.373</v>
      </c>
      <c r="AT94" s="27"/>
      <c r="AU94" s="27"/>
      <c r="AV94" s="27"/>
      <c r="AW94" s="27"/>
      <c r="AX94" s="9"/>
      <c r="AY94" s="6">
        <v>9911052.6030000001</v>
      </c>
    </row>
    <row r="95" spans="2:51" ht="31.5" customHeight="1" x14ac:dyDescent="0.25">
      <c r="B95" s="25" t="s">
        <v>158</v>
      </c>
      <c r="C95" s="25"/>
      <c r="D95" s="26">
        <v>876001.38</v>
      </c>
      <c r="E95" s="26"/>
      <c r="F95" s="26"/>
      <c r="G95" s="26">
        <v>1270382.3700000001</v>
      </c>
      <c r="H95" s="26"/>
      <c r="I95" s="26"/>
      <c r="J95" s="26"/>
      <c r="K95" s="26">
        <v>1121716.92</v>
      </c>
      <c r="L95" s="26"/>
      <c r="M95" s="26"/>
      <c r="N95" s="26"/>
      <c r="O95" s="26"/>
      <c r="P95" s="26"/>
      <c r="Q95" s="27">
        <f>Q116+Q126+Q136+Q146+Q166+Q176+Q186+Q196+Q208</f>
        <v>1073382.213</v>
      </c>
      <c r="R95" s="27"/>
      <c r="S95" s="27"/>
      <c r="T95" s="27"/>
      <c r="U95" s="27"/>
      <c r="V95" s="27"/>
      <c r="W95" s="27"/>
      <c r="X95" s="27">
        <f t="shared" ref="X95" si="0">X116+X126+X136+X146+X166+X176+X186+X196+X208</f>
        <v>1055669.8</v>
      </c>
      <c r="Y95" s="27"/>
      <c r="Z95" s="27"/>
      <c r="AA95" s="27"/>
      <c r="AB95" s="27"/>
      <c r="AC95" s="27"/>
      <c r="AD95" s="27"/>
      <c r="AE95" s="27">
        <f t="shared" ref="AE95" si="1">AE116+AE126+AE136+AE146+AE166+AE176+AE186+AE196+AE208</f>
        <v>824759</v>
      </c>
      <c r="AF95" s="27"/>
      <c r="AG95" s="27"/>
      <c r="AH95" s="27"/>
      <c r="AI95" s="27"/>
      <c r="AJ95" s="27"/>
      <c r="AK95" s="27"/>
      <c r="AL95" s="27">
        <f t="shared" ref="AL95" si="2">AL116+AL126+AL136+AL146+AL166+AL176+AL186+AL196+AL208</f>
        <v>778809.63</v>
      </c>
      <c r="AM95" s="27"/>
      <c r="AN95" s="27"/>
      <c r="AO95" s="27"/>
      <c r="AP95" s="27"/>
      <c r="AQ95" s="27"/>
      <c r="AR95" s="27"/>
      <c r="AS95" s="27">
        <f>SUM(D95:AR95)</f>
        <v>7000721.3129999992</v>
      </c>
      <c r="AT95" s="27"/>
      <c r="AU95" s="27"/>
      <c r="AV95" s="27"/>
      <c r="AW95" s="27"/>
      <c r="AX95" s="9"/>
      <c r="AY95" s="6">
        <v>6846746.5429999996</v>
      </c>
    </row>
    <row r="96" spans="2:51" s="10" customFormat="1" ht="31.5" customHeight="1" x14ac:dyDescent="0.25">
      <c r="B96" s="19" t="s">
        <v>159</v>
      </c>
      <c r="C96" s="19"/>
      <c r="D96" s="18">
        <v>199709.21</v>
      </c>
      <c r="E96" s="18"/>
      <c r="F96" s="18"/>
      <c r="G96" s="18">
        <v>318850.7</v>
      </c>
      <c r="H96" s="18"/>
      <c r="I96" s="18"/>
      <c r="J96" s="18"/>
      <c r="K96" s="18">
        <v>221312.5</v>
      </c>
      <c r="L96" s="18"/>
      <c r="M96" s="18"/>
      <c r="N96" s="18"/>
      <c r="O96" s="18"/>
      <c r="P96" s="18"/>
      <c r="Q96" s="18">
        <f>Q177+Q127+Q137+Q147+Q167+Q209</f>
        <v>238204.2</v>
      </c>
      <c r="R96" s="18"/>
      <c r="S96" s="18"/>
      <c r="T96" s="18"/>
      <c r="U96" s="18"/>
      <c r="V96" s="18"/>
      <c r="W96" s="18"/>
      <c r="X96" s="18">
        <f t="shared" ref="X96" si="3">X177+X127+X137+X147+X167+X209</f>
        <v>230910.8</v>
      </c>
      <c r="Y96" s="18"/>
      <c r="Z96" s="18"/>
      <c r="AA96" s="18"/>
      <c r="AB96" s="18"/>
      <c r="AC96" s="18"/>
      <c r="AD96" s="18"/>
      <c r="AE96" s="18">
        <f t="shared" ref="AE96" si="4">AE177+AE127+AE137+AE147+AE167+AE209</f>
        <v>0</v>
      </c>
      <c r="AF96" s="18"/>
      <c r="AG96" s="18"/>
      <c r="AH96" s="18"/>
      <c r="AI96" s="18"/>
      <c r="AJ96" s="18"/>
      <c r="AK96" s="18"/>
      <c r="AL96" s="18">
        <f t="shared" ref="AL96" si="5">AL177+AL127+AL137+AL147+AL167+AL209</f>
        <v>0</v>
      </c>
      <c r="AM96" s="18"/>
      <c r="AN96" s="18"/>
      <c r="AO96" s="18"/>
      <c r="AP96" s="18"/>
      <c r="AQ96" s="18"/>
      <c r="AR96" s="18"/>
      <c r="AS96" s="18">
        <f>SUM(D96:AR96)</f>
        <v>1208987.4100000001</v>
      </c>
      <c r="AT96" s="18"/>
      <c r="AU96" s="18"/>
      <c r="AV96" s="18"/>
      <c r="AW96" s="18"/>
      <c r="AX96" s="11"/>
      <c r="AY96" s="11">
        <v>1174867.71</v>
      </c>
    </row>
    <row r="97" spans="2:51" ht="47.25" customHeight="1" x14ac:dyDescent="0.25">
      <c r="B97" s="25" t="s">
        <v>160</v>
      </c>
      <c r="C97" s="25"/>
      <c r="D97" s="26">
        <v>0</v>
      </c>
      <c r="E97" s="26"/>
      <c r="F97" s="26"/>
      <c r="G97" s="26">
        <v>0</v>
      </c>
      <c r="H97" s="26"/>
      <c r="I97" s="26"/>
      <c r="J97" s="26"/>
      <c r="K97" s="26">
        <v>0</v>
      </c>
      <c r="L97" s="26"/>
      <c r="M97" s="26"/>
      <c r="N97" s="26"/>
      <c r="O97" s="26"/>
      <c r="P97" s="26"/>
      <c r="Q97" s="27">
        <v>0</v>
      </c>
      <c r="R97" s="27"/>
      <c r="S97" s="27"/>
      <c r="T97" s="27"/>
      <c r="U97" s="27"/>
      <c r="V97" s="27"/>
      <c r="W97" s="27"/>
      <c r="X97" s="27">
        <v>0</v>
      </c>
      <c r="Y97" s="27"/>
      <c r="Z97" s="27"/>
      <c r="AA97" s="27"/>
      <c r="AB97" s="27"/>
      <c r="AC97" s="27"/>
      <c r="AD97" s="27"/>
      <c r="AE97" s="27">
        <v>0</v>
      </c>
      <c r="AF97" s="27"/>
      <c r="AG97" s="27"/>
      <c r="AH97" s="27"/>
      <c r="AI97" s="27"/>
      <c r="AJ97" s="27"/>
      <c r="AK97" s="27"/>
      <c r="AL97" s="27">
        <v>0</v>
      </c>
      <c r="AM97" s="27"/>
      <c r="AN97" s="27"/>
      <c r="AO97" s="27"/>
      <c r="AP97" s="27"/>
      <c r="AQ97" s="27"/>
      <c r="AR97" s="27"/>
      <c r="AS97" s="27">
        <v>0</v>
      </c>
      <c r="AT97" s="27"/>
      <c r="AU97" s="27"/>
      <c r="AV97" s="27"/>
      <c r="AW97" s="27"/>
      <c r="AX97" s="8"/>
      <c r="AY97" s="6">
        <v>0</v>
      </c>
    </row>
    <row r="98" spans="2:51" ht="31.5" customHeight="1" x14ac:dyDescent="0.25">
      <c r="B98" s="25" t="s">
        <v>161</v>
      </c>
      <c r="C98" s="25"/>
      <c r="D98" s="26">
        <v>0</v>
      </c>
      <c r="E98" s="26"/>
      <c r="F98" s="26"/>
      <c r="G98" s="26">
        <v>0</v>
      </c>
      <c r="H98" s="26"/>
      <c r="I98" s="26"/>
      <c r="J98" s="26"/>
      <c r="K98" s="26">
        <v>0</v>
      </c>
      <c r="L98" s="26"/>
      <c r="M98" s="26"/>
      <c r="N98" s="26"/>
      <c r="O98" s="26"/>
      <c r="P98" s="26"/>
      <c r="Q98" s="27">
        <v>0</v>
      </c>
      <c r="R98" s="27"/>
      <c r="S98" s="27"/>
      <c r="T98" s="27"/>
      <c r="U98" s="27"/>
      <c r="V98" s="27"/>
      <c r="W98" s="27"/>
      <c r="X98" s="27">
        <v>0</v>
      </c>
      <c r="Y98" s="27"/>
      <c r="Z98" s="27"/>
      <c r="AA98" s="27"/>
      <c r="AB98" s="27"/>
      <c r="AC98" s="27"/>
      <c r="AD98" s="27"/>
      <c r="AE98" s="27">
        <v>0</v>
      </c>
      <c r="AF98" s="27"/>
      <c r="AG98" s="27"/>
      <c r="AH98" s="27"/>
      <c r="AI98" s="27"/>
      <c r="AJ98" s="27"/>
      <c r="AK98" s="27"/>
      <c r="AL98" s="27">
        <v>0</v>
      </c>
      <c r="AM98" s="27"/>
      <c r="AN98" s="27"/>
      <c r="AO98" s="27"/>
      <c r="AP98" s="27"/>
      <c r="AQ98" s="27"/>
      <c r="AR98" s="27"/>
      <c r="AS98" s="27">
        <v>0</v>
      </c>
      <c r="AT98" s="27"/>
      <c r="AU98" s="27"/>
      <c r="AV98" s="27"/>
      <c r="AW98" s="27"/>
      <c r="AX98" s="8"/>
      <c r="AY98" s="6">
        <v>0</v>
      </c>
    </row>
    <row r="99" spans="2:51" ht="63" customHeight="1" x14ac:dyDescent="0.25">
      <c r="B99" s="25" t="s">
        <v>162</v>
      </c>
      <c r="C99" s="25"/>
      <c r="D99" s="26">
        <v>0</v>
      </c>
      <c r="E99" s="26"/>
      <c r="F99" s="26"/>
      <c r="G99" s="26">
        <v>0</v>
      </c>
      <c r="H99" s="26"/>
      <c r="I99" s="26"/>
      <c r="J99" s="26"/>
      <c r="K99" s="26">
        <v>0</v>
      </c>
      <c r="L99" s="26"/>
      <c r="M99" s="26"/>
      <c r="N99" s="26"/>
      <c r="O99" s="26"/>
      <c r="P99" s="26"/>
      <c r="Q99" s="27">
        <v>0</v>
      </c>
      <c r="R99" s="27"/>
      <c r="S99" s="27"/>
      <c r="T99" s="27"/>
      <c r="U99" s="27"/>
      <c r="V99" s="27"/>
      <c r="W99" s="27"/>
      <c r="X99" s="27">
        <v>0</v>
      </c>
      <c r="Y99" s="27"/>
      <c r="Z99" s="27"/>
      <c r="AA99" s="27"/>
      <c r="AB99" s="27"/>
      <c r="AC99" s="27"/>
      <c r="AD99" s="27"/>
      <c r="AE99" s="27">
        <v>0</v>
      </c>
      <c r="AF99" s="27"/>
      <c r="AG99" s="27"/>
      <c r="AH99" s="27"/>
      <c r="AI99" s="27"/>
      <c r="AJ99" s="27"/>
      <c r="AK99" s="27"/>
      <c r="AL99" s="27">
        <v>0</v>
      </c>
      <c r="AM99" s="27"/>
      <c r="AN99" s="27"/>
      <c r="AO99" s="27"/>
      <c r="AP99" s="27"/>
      <c r="AQ99" s="27"/>
      <c r="AR99" s="27"/>
      <c r="AS99" s="27">
        <v>0</v>
      </c>
      <c r="AT99" s="27"/>
      <c r="AU99" s="27"/>
      <c r="AV99" s="27"/>
      <c r="AW99" s="27"/>
      <c r="AX99" s="8"/>
      <c r="AY99" s="6">
        <v>0</v>
      </c>
    </row>
    <row r="100" spans="2:51" ht="60.75" customHeight="1" x14ac:dyDescent="0.25">
      <c r="B100" s="25" t="s">
        <v>163</v>
      </c>
      <c r="C100" s="25"/>
      <c r="D100" s="26">
        <v>0</v>
      </c>
      <c r="E100" s="26"/>
      <c r="F100" s="26"/>
      <c r="G100" s="26">
        <v>0</v>
      </c>
      <c r="H100" s="26"/>
      <c r="I100" s="26"/>
      <c r="J100" s="26"/>
      <c r="K100" s="26">
        <v>0</v>
      </c>
      <c r="L100" s="26"/>
      <c r="M100" s="26"/>
      <c r="N100" s="26"/>
      <c r="O100" s="26"/>
      <c r="P100" s="26"/>
      <c r="Q100" s="27">
        <v>0</v>
      </c>
      <c r="R100" s="27"/>
      <c r="S100" s="27"/>
      <c r="T100" s="27"/>
      <c r="U100" s="27"/>
      <c r="V100" s="27"/>
      <c r="W100" s="27"/>
      <c r="X100" s="27">
        <v>0</v>
      </c>
      <c r="Y100" s="27"/>
      <c r="Z100" s="27"/>
      <c r="AA100" s="27"/>
      <c r="AB100" s="27"/>
      <c r="AC100" s="27"/>
      <c r="AD100" s="27"/>
      <c r="AE100" s="27">
        <v>0</v>
      </c>
      <c r="AF100" s="27"/>
      <c r="AG100" s="27"/>
      <c r="AH100" s="27"/>
      <c r="AI100" s="27"/>
      <c r="AJ100" s="27"/>
      <c r="AK100" s="27"/>
      <c r="AL100" s="27">
        <v>0</v>
      </c>
      <c r="AM100" s="27"/>
      <c r="AN100" s="27"/>
      <c r="AO100" s="27"/>
      <c r="AP100" s="27"/>
      <c r="AQ100" s="27"/>
      <c r="AR100" s="27"/>
      <c r="AS100" s="27">
        <v>0</v>
      </c>
      <c r="AT100" s="27"/>
      <c r="AU100" s="27"/>
      <c r="AV100" s="27"/>
      <c r="AW100" s="27"/>
      <c r="AX100" s="8"/>
      <c r="AY100" s="6">
        <v>0</v>
      </c>
    </row>
    <row r="101" spans="2:51" s="10" customFormat="1" ht="31.5" customHeight="1" x14ac:dyDescent="0.25">
      <c r="B101" s="19" t="s">
        <v>164</v>
      </c>
      <c r="C101" s="19"/>
      <c r="D101" s="18">
        <v>0</v>
      </c>
      <c r="E101" s="18"/>
      <c r="F101" s="18"/>
      <c r="G101" s="18">
        <v>0</v>
      </c>
      <c r="H101" s="18"/>
      <c r="I101" s="18"/>
      <c r="J101" s="18"/>
      <c r="K101" s="18">
        <v>0</v>
      </c>
      <c r="L101" s="18"/>
      <c r="M101" s="18"/>
      <c r="N101" s="18"/>
      <c r="O101" s="18"/>
      <c r="P101" s="18"/>
      <c r="Q101" s="18">
        <v>0</v>
      </c>
      <c r="R101" s="18"/>
      <c r="S101" s="18"/>
      <c r="T101" s="18"/>
      <c r="U101" s="18"/>
      <c r="V101" s="18"/>
      <c r="W101" s="18"/>
      <c r="X101" s="18">
        <v>0</v>
      </c>
      <c r="Y101" s="18"/>
      <c r="Z101" s="18"/>
      <c r="AA101" s="18"/>
      <c r="AB101" s="18"/>
      <c r="AC101" s="18"/>
      <c r="AD101" s="18"/>
      <c r="AE101" s="18">
        <v>0</v>
      </c>
      <c r="AF101" s="18"/>
      <c r="AG101" s="18"/>
      <c r="AH101" s="18"/>
      <c r="AI101" s="18"/>
      <c r="AJ101" s="18"/>
      <c r="AK101" s="18"/>
      <c r="AL101" s="18">
        <v>0</v>
      </c>
      <c r="AM101" s="18"/>
      <c r="AN101" s="18"/>
      <c r="AO101" s="18"/>
      <c r="AP101" s="18"/>
      <c r="AQ101" s="18"/>
      <c r="AR101" s="18"/>
      <c r="AS101" s="18">
        <v>0</v>
      </c>
      <c r="AT101" s="18"/>
      <c r="AU101" s="18"/>
      <c r="AV101" s="18"/>
      <c r="AW101" s="18"/>
      <c r="AY101" s="11">
        <v>0</v>
      </c>
    </row>
    <row r="102" spans="2:51" s="10" customFormat="1" ht="15.75" customHeight="1" x14ac:dyDescent="0.25">
      <c r="B102" s="19" t="s">
        <v>165</v>
      </c>
      <c r="C102" s="19"/>
      <c r="D102" s="18">
        <v>157462</v>
      </c>
      <c r="E102" s="18"/>
      <c r="F102" s="18"/>
      <c r="G102" s="18">
        <v>438241.34</v>
      </c>
      <c r="H102" s="18"/>
      <c r="I102" s="18"/>
      <c r="J102" s="18"/>
      <c r="K102" s="18">
        <v>455771</v>
      </c>
      <c r="L102" s="18"/>
      <c r="M102" s="18"/>
      <c r="N102" s="18"/>
      <c r="O102" s="18"/>
      <c r="P102" s="18"/>
      <c r="Q102" s="18">
        <f>Q203</f>
        <v>474001.83</v>
      </c>
      <c r="R102" s="18"/>
      <c r="S102" s="18"/>
      <c r="T102" s="18"/>
      <c r="U102" s="18"/>
      <c r="V102" s="18"/>
      <c r="W102" s="18"/>
      <c r="X102" s="18">
        <f>X203</f>
        <v>492961.91</v>
      </c>
      <c r="Y102" s="18"/>
      <c r="Z102" s="18"/>
      <c r="AA102" s="18"/>
      <c r="AB102" s="18"/>
      <c r="AC102" s="18"/>
      <c r="AD102" s="18"/>
      <c r="AE102" s="18">
        <f>AE203</f>
        <v>512680.38</v>
      </c>
      <c r="AF102" s="18"/>
      <c r="AG102" s="18"/>
      <c r="AH102" s="18"/>
      <c r="AI102" s="18"/>
      <c r="AJ102" s="18"/>
      <c r="AK102" s="18"/>
      <c r="AL102" s="18">
        <f>AL203</f>
        <v>533187.6</v>
      </c>
      <c r="AM102" s="18"/>
      <c r="AN102" s="18"/>
      <c r="AO102" s="18"/>
      <c r="AP102" s="18"/>
      <c r="AQ102" s="18"/>
      <c r="AR102" s="18"/>
      <c r="AS102" s="18">
        <f>SUM(D102:AR102)</f>
        <v>3064306.06</v>
      </c>
      <c r="AT102" s="18"/>
      <c r="AU102" s="18"/>
      <c r="AV102" s="18"/>
      <c r="AW102" s="18"/>
      <c r="AX102" s="11"/>
      <c r="AY102" s="11">
        <v>3064306.06</v>
      </c>
    </row>
    <row r="103" spans="2:51" s="10" customFormat="1" ht="15.75" customHeight="1" x14ac:dyDescent="0.25">
      <c r="B103" s="19" t="s">
        <v>166</v>
      </c>
      <c r="C103" s="19"/>
      <c r="D103" s="18">
        <v>0</v>
      </c>
      <c r="E103" s="18"/>
      <c r="F103" s="18"/>
      <c r="G103" s="18">
        <v>0</v>
      </c>
      <c r="H103" s="18"/>
      <c r="I103" s="18"/>
      <c r="J103" s="18"/>
      <c r="K103" s="18">
        <v>0</v>
      </c>
      <c r="L103" s="18"/>
      <c r="M103" s="18"/>
      <c r="N103" s="18"/>
      <c r="O103" s="18"/>
      <c r="P103" s="18"/>
      <c r="Q103" s="18">
        <v>0</v>
      </c>
      <c r="R103" s="18"/>
      <c r="S103" s="18"/>
      <c r="T103" s="18"/>
      <c r="U103" s="18"/>
      <c r="V103" s="18"/>
      <c r="W103" s="18"/>
      <c r="X103" s="18">
        <v>0</v>
      </c>
      <c r="Y103" s="18"/>
      <c r="Z103" s="18"/>
      <c r="AA103" s="18"/>
      <c r="AB103" s="18"/>
      <c r="AC103" s="18"/>
      <c r="AD103" s="18"/>
      <c r="AE103" s="18">
        <v>0</v>
      </c>
      <c r="AF103" s="18"/>
      <c r="AG103" s="18"/>
      <c r="AH103" s="18"/>
      <c r="AI103" s="18"/>
      <c r="AJ103" s="18"/>
      <c r="AK103" s="18"/>
      <c r="AL103" s="18">
        <v>0</v>
      </c>
      <c r="AM103" s="18"/>
      <c r="AN103" s="18"/>
      <c r="AO103" s="18"/>
      <c r="AP103" s="18"/>
      <c r="AQ103" s="18"/>
      <c r="AR103" s="18"/>
      <c r="AS103" s="18">
        <f t="shared" ref="AS103:AS104" si="6">SUM(D103:AR103)</f>
        <v>0</v>
      </c>
      <c r="AT103" s="18"/>
      <c r="AU103" s="18"/>
      <c r="AV103" s="18"/>
      <c r="AW103" s="18"/>
      <c r="AY103" s="11">
        <v>0</v>
      </c>
    </row>
    <row r="104" spans="2:51" s="10" customFormat="1" ht="15.75" customHeight="1" x14ac:dyDescent="0.25">
      <c r="B104" s="19" t="s">
        <v>167</v>
      </c>
      <c r="C104" s="19"/>
      <c r="D104" s="18">
        <v>14</v>
      </c>
      <c r="E104" s="18"/>
      <c r="F104" s="18"/>
      <c r="G104" s="18">
        <v>14</v>
      </c>
      <c r="H104" s="18"/>
      <c r="I104" s="18"/>
      <c r="J104" s="18"/>
      <c r="K104" s="18">
        <v>14</v>
      </c>
      <c r="L104" s="18"/>
      <c r="M104" s="18"/>
      <c r="N104" s="18"/>
      <c r="O104" s="18"/>
      <c r="P104" s="18"/>
      <c r="Q104" s="18">
        <v>14</v>
      </c>
      <c r="R104" s="18"/>
      <c r="S104" s="18"/>
      <c r="T104" s="18"/>
      <c r="U104" s="18"/>
      <c r="V104" s="18"/>
      <c r="W104" s="18"/>
      <c r="X104" s="18">
        <v>14</v>
      </c>
      <c r="Y104" s="18"/>
      <c r="Z104" s="18"/>
      <c r="AA104" s="18"/>
      <c r="AB104" s="18"/>
      <c r="AC104" s="18"/>
      <c r="AD104" s="18"/>
      <c r="AE104" s="18">
        <v>14</v>
      </c>
      <c r="AF104" s="18"/>
      <c r="AG104" s="18"/>
      <c r="AH104" s="18"/>
      <c r="AI104" s="18"/>
      <c r="AJ104" s="18"/>
      <c r="AK104" s="18"/>
      <c r="AL104" s="18">
        <v>14</v>
      </c>
      <c r="AM104" s="18"/>
      <c r="AN104" s="18"/>
      <c r="AO104" s="18"/>
      <c r="AP104" s="18"/>
      <c r="AQ104" s="18"/>
      <c r="AR104" s="18"/>
      <c r="AS104" s="18">
        <f t="shared" si="6"/>
        <v>98</v>
      </c>
      <c r="AT104" s="18"/>
      <c r="AU104" s="18"/>
      <c r="AV104" s="18"/>
      <c r="AW104" s="18"/>
      <c r="AY104" s="11">
        <v>98</v>
      </c>
    </row>
    <row r="105" spans="2:51" s="10" customFormat="1" ht="47.25" customHeight="1" x14ac:dyDescent="0.25">
      <c r="B105" s="19" t="s">
        <v>168</v>
      </c>
      <c r="C105" s="19"/>
      <c r="D105" s="18">
        <v>4766.5</v>
      </c>
      <c r="E105" s="18"/>
      <c r="F105" s="18"/>
      <c r="G105" s="18" t="s">
        <v>82</v>
      </c>
      <c r="H105" s="18"/>
      <c r="I105" s="18"/>
      <c r="J105" s="18"/>
      <c r="K105" s="18" t="s">
        <v>82</v>
      </c>
      <c r="L105" s="18"/>
      <c r="M105" s="18"/>
      <c r="N105" s="18"/>
      <c r="O105" s="18"/>
      <c r="P105" s="18"/>
      <c r="Q105" s="18" t="s">
        <v>82</v>
      </c>
      <c r="R105" s="18"/>
      <c r="S105" s="18"/>
      <c r="T105" s="18"/>
      <c r="U105" s="18"/>
      <c r="V105" s="18"/>
      <c r="W105" s="18"/>
      <c r="X105" s="18" t="s">
        <v>82</v>
      </c>
      <c r="Y105" s="18"/>
      <c r="Z105" s="18"/>
      <c r="AA105" s="18"/>
      <c r="AB105" s="18"/>
      <c r="AC105" s="18"/>
      <c r="AD105" s="18"/>
      <c r="AE105" s="18" t="s">
        <v>82</v>
      </c>
      <c r="AF105" s="18"/>
      <c r="AG105" s="18"/>
      <c r="AH105" s="18"/>
      <c r="AI105" s="18"/>
      <c r="AJ105" s="18"/>
      <c r="AK105" s="18"/>
      <c r="AL105" s="18" t="s">
        <v>82</v>
      </c>
      <c r="AM105" s="18"/>
      <c r="AN105" s="18"/>
      <c r="AO105" s="18"/>
      <c r="AP105" s="18"/>
      <c r="AQ105" s="18"/>
      <c r="AR105" s="18"/>
      <c r="AS105" s="18">
        <v>4766.5</v>
      </c>
      <c r="AT105" s="18"/>
      <c r="AU105" s="18"/>
      <c r="AV105" s="18"/>
      <c r="AW105" s="18"/>
      <c r="AY105" s="11">
        <v>4766.5</v>
      </c>
    </row>
    <row r="106" spans="2:51" s="10" customFormat="1" ht="31.5" customHeight="1" x14ac:dyDescent="0.25">
      <c r="B106" s="19" t="s">
        <v>158</v>
      </c>
      <c r="C106" s="19"/>
      <c r="D106" s="18">
        <v>4766.5</v>
      </c>
      <c r="E106" s="18"/>
      <c r="F106" s="18"/>
      <c r="G106" s="18" t="s">
        <v>82</v>
      </c>
      <c r="H106" s="18"/>
      <c r="I106" s="18"/>
      <c r="J106" s="18"/>
      <c r="K106" s="18" t="s">
        <v>82</v>
      </c>
      <c r="L106" s="18"/>
      <c r="M106" s="18"/>
      <c r="N106" s="18"/>
      <c r="O106" s="18"/>
      <c r="P106" s="18"/>
      <c r="Q106" s="18" t="s">
        <v>82</v>
      </c>
      <c r="R106" s="18"/>
      <c r="S106" s="18"/>
      <c r="T106" s="18"/>
      <c r="U106" s="18"/>
      <c r="V106" s="18"/>
      <c r="W106" s="18"/>
      <c r="X106" s="18" t="s">
        <v>82</v>
      </c>
      <c r="Y106" s="18"/>
      <c r="Z106" s="18"/>
      <c r="AA106" s="18"/>
      <c r="AB106" s="18"/>
      <c r="AC106" s="18"/>
      <c r="AD106" s="18"/>
      <c r="AE106" s="18" t="s">
        <v>82</v>
      </c>
      <c r="AF106" s="18"/>
      <c r="AG106" s="18"/>
      <c r="AH106" s="18"/>
      <c r="AI106" s="18"/>
      <c r="AJ106" s="18"/>
      <c r="AK106" s="18"/>
      <c r="AL106" s="18" t="s">
        <v>82</v>
      </c>
      <c r="AM106" s="18"/>
      <c r="AN106" s="18"/>
      <c r="AO106" s="18"/>
      <c r="AP106" s="18"/>
      <c r="AQ106" s="18"/>
      <c r="AR106" s="18"/>
      <c r="AS106" s="18">
        <v>4766.5</v>
      </c>
      <c r="AT106" s="18"/>
      <c r="AU106" s="18"/>
      <c r="AV106" s="18"/>
      <c r="AW106" s="18"/>
      <c r="AY106" s="11">
        <v>4766.5</v>
      </c>
    </row>
    <row r="107" spans="2:51" s="10" customFormat="1" ht="31.5" customHeight="1" x14ac:dyDescent="0.25">
      <c r="B107" s="19" t="s">
        <v>159</v>
      </c>
      <c r="C107" s="19"/>
      <c r="D107" s="18">
        <v>3193.5</v>
      </c>
      <c r="E107" s="18"/>
      <c r="F107" s="18"/>
      <c r="G107" s="18" t="s">
        <v>82</v>
      </c>
      <c r="H107" s="18"/>
      <c r="I107" s="18"/>
      <c r="J107" s="18"/>
      <c r="K107" s="18" t="s">
        <v>82</v>
      </c>
      <c r="L107" s="18"/>
      <c r="M107" s="18"/>
      <c r="N107" s="18"/>
      <c r="O107" s="18"/>
      <c r="P107" s="18"/>
      <c r="Q107" s="18" t="s">
        <v>82</v>
      </c>
      <c r="R107" s="18"/>
      <c r="S107" s="18"/>
      <c r="T107" s="18"/>
      <c r="U107" s="18"/>
      <c r="V107" s="18"/>
      <c r="W107" s="18"/>
      <c r="X107" s="18" t="s">
        <v>82</v>
      </c>
      <c r="Y107" s="18"/>
      <c r="Z107" s="18"/>
      <c r="AA107" s="18"/>
      <c r="AB107" s="18"/>
      <c r="AC107" s="18"/>
      <c r="AD107" s="18"/>
      <c r="AE107" s="18" t="s">
        <v>82</v>
      </c>
      <c r="AF107" s="18"/>
      <c r="AG107" s="18"/>
      <c r="AH107" s="18"/>
      <c r="AI107" s="18"/>
      <c r="AJ107" s="18"/>
      <c r="AK107" s="18"/>
      <c r="AL107" s="18" t="s">
        <v>82</v>
      </c>
      <c r="AM107" s="18"/>
      <c r="AN107" s="18"/>
      <c r="AO107" s="18"/>
      <c r="AP107" s="18"/>
      <c r="AQ107" s="18"/>
      <c r="AR107" s="18"/>
      <c r="AS107" s="18">
        <v>3193.5</v>
      </c>
      <c r="AT107" s="18"/>
      <c r="AU107" s="18"/>
      <c r="AV107" s="18"/>
      <c r="AW107" s="18"/>
      <c r="AY107" s="11">
        <v>3193.5</v>
      </c>
    </row>
    <row r="108" spans="2:51" s="10" customFormat="1" ht="47.25" customHeight="1" x14ac:dyDescent="0.25">
      <c r="B108" s="19" t="s">
        <v>160</v>
      </c>
      <c r="C108" s="19"/>
      <c r="D108" s="18">
        <v>0</v>
      </c>
      <c r="E108" s="18"/>
      <c r="F108" s="18"/>
      <c r="G108" s="18" t="s">
        <v>82</v>
      </c>
      <c r="H108" s="18"/>
      <c r="I108" s="18"/>
      <c r="J108" s="18"/>
      <c r="K108" s="18" t="s">
        <v>82</v>
      </c>
      <c r="L108" s="18"/>
      <c r="M108" s="18"/>
      <c r="N108" s="18"/>
      <c r="O108" s="18"/>
      <c r="P108" s="18"/>
      <c r="Q108" s="18" t="s">
        <v>82</v>
      </c>
      <c r="R108" s="18"/>
      <c r="S108" s="18"/>
      <c r="T108" s="18"/>
      <c r="U108" s="18"/>
      <c r="V108" s="18"/>
      <c r="W108" s="18"/>
      <c r="X108" s="18" t="s">
        <v>82</v>
      </c>
      <c r="Y108" s="18"/>
      <c r="Z108" s="18"/>
      <c r="AA108" s="18"/>
      <c r="AB108" s="18"/>
      <c r="AC108" s="18"/>
      <c r="AD108" s="18"/>
      <c r="AE108" s="18" t="s">
        <v>82</v>
      </c>
      <c r="AF108" s="18"/>
      <c r="AG108" s="18"/>
      <c r="AH108" s="18"/>
      <c r="AI108" s="18"/>
      <c r="AJ108" s="18"/>
      <c r="AK108" s="18"/>
      <c r="AL108" s="18" t="s">
        <v>82</v>
      </c>
      <c r="AM108" s="18"/>
      <c r="AN108" s="18"/>
      <c r="AO108" s="18"/>
      <c r="AP108" s="18"/>
      <c r="AQ108" s="18"/>
      <c r="AR108" s="18"/>
      <c r="AS108" s="18">
        <v>0</v>
      </c>
      <c r="AT108" s="18"/>
      <c r="AU108" s="18"/>
      <c r="AV108" s="18"/>
      <c r="AW108" s="18"/>
      <c r="AY108" s="11">
        <v>0</v>
      </c>
    </row>
    <row r="109" spans="2:51" s="10" customFormat="1" ht="31.5" customHeight="1" x14ac:dyDescent="0.25">
      <c r="B109" s="19" t="s">
        <v>161</v>
      </c>
      <c r="C109" s="19"/>
      <c r="D109" s="18">
        <v>0</v>
      </c>
      <c r="E109" s="18"/>
      <c r="F109" s="18"/>
      <c r="G109" s="18" t="s">
        <v>82</v>
      </c>
      <c r="H109" s="18"/>
      <c r="I109" s="18"/>
      <c r="J109" s="18"/>
      <c r="K109" s="18" t="s">
        <v>82</v>
      </c>
      <c r="L109" s="18"/>
      <c r="M109" s="18"/>
      <c r="N109" s="18"/>
      <c r="O109" s="18"/>
      <c r="P109" s="18"/>
      <c r="Q109" s="18" t="s">
        <v>82</v>
      </c>
      <c r="R109" s="18"/>
      <c r="S109" s="18"/>
      <c r="T109" s="18"/>
      <c r="U109" s="18"/>
      <c r="V109" s="18"/>
      <c r="W109" s="18"/>
      <c r="X109" s="18" t="s">
        <v>82</v>
      </c>
      <c r="Y109" s="18"/>
      <c r="Z109" s="18"/>
      <c r="AA109" s="18"/>
      <c r="AB109" s="18"/>
      <c r="AC109" s="18"/>
      <c r="AD109" s="18"/>
      <c r="AE109" s="18" t="s">
        <v>82</v>
      </c>
      <c r="AF109" s="18"/>
      <c r="AG109" s="18"/>
      <c r="AH109" s="18"/>
      <c r="AI109" s="18"/>
      <c r="AJ109" s="18"/>
      <c r="AK109" s="18"/>
      <c r="AL109" s="18" t="s">
        <v>82</v>
      </c>
      <c r="AM109" s="18"/>
      <c r="AN109" s="18"/>
      <c r="AO109" s="18"/>
      <c r="AP109" s="18"/>
      <c r="AQ109" s="18"/>
      <c r="AR109" s="18"/>
      <c r="AS109" s="18">
        <v>0</v>
      </c>
      <c r="AT109" s="18"/>
      <c r="AU109" s="18"/>
      <c r="AV109" s="18"/>
      <c r="AW109" s="18"/>
      <c r="AY109" s="11">
        <v>0</v>
      </c>
    </row>
    <row r="110" spans="2:51" s="10" customFormat="1" ht="63" customHeight="1" x14ac:dyDescent="0.25">
      <c r="B110" s="19" t="s">
        <v>162</v>
      </c>
      <c r="C110" s="19"/>
      <c r="D110" s="18">
        <v>0</v>
      </c>
      <c r="E110" s="18"/>
      <c r="F110" s="18"/>
      <c r="G110" s="18" t="s">
        <v>82</v>
      </c>
      <c r="H110" s="18"/>
      <c r="I110" s="18"/>
      <c r="J110" s="18"/>
      <c r="K110" s="18" t="s">
        <v>82</v>
      </c>
      <c r="L110" s="18"/>
      <c r="M110" s="18"/>
      <c r="N110" s="18"/>
      <c r="O110" s="18"/>
      <c r="P110" s="18"/>
      <c r="Q110" s="18" t="s">
        <v>82</v>
      </c>
      <c r="R110" s="18"/>
      <c r="S110" s="18"/>
      <c r="T110" s="18"/>
      <c r="U110" s="18"/>
      <c r="V110" s="18"/>
      <c r="W110" s="18"/>
      <c r="X110" s="18" t="s">
        <v>82</v>
      </c>
      <c r="Y110" s="18"/>
      <c r="Z110" s="18"/>
      <c r="AA110" s="18"/>
      <c r="AB110" s="18"/>
      <c r="AC110" s="18"/>
      <c r="AD110" s="18"/>
      <c r="AE110" s="18" t="s">
        <v>82</v>
      </c>
      <c r="AF110" s="18"/>
      <c r="AG110" s="18"/>
      <c r="AH110" s="18"/>
      <c r="AI110" s="18"/>
      <c r="AJ110" s="18"/>
      <c r="AK110" s="18"/>
      <c r="AL110" s="18" t="s">
        <v>82</v>
      </c>
      <c r="AM110" s="18"/>
      <c r="AN110" s="18"/>
      <c r="AO110" s="18"/>
      <c r="AP110" s="18"/>
      <c r="AQ110" s="18"/>
      <c r="AR110" s="18"/>
      <c r="AS110" s="18">
        <v>0</v>
      </c>
      <c r="AT110" s="18"/>
      <c r="AU110" s="18"/>
      <c r="AV110" s="18"/>
      <c r="AW110" s="18"/>
      <c r="AY110" s="11">
        <v>0</v>
      </c>
    </row>
    <row r="111" spans="2:51" s="10" customFormat="1" ht="78.75" customHeight="1" x14ac:dyDescent="0.25">
      <c r="B111" s="19" t="s">
        <v>163</v>
      </c>
      <c r="C111" s="19"/>
      <c r="D111" s="18">
        <v>0</v>
      </c>
      <c r="E111" s="18"/>
      <c r="F111" s="18"/>
      <c r="G111" s="18" t="s">
        <v>82</v>
      </c>
      <c r="H111" s="18"/>
      <c r="I111" s="18"/>
      <c r="J111" s="18"/>
      <c r="K111" s="18" t="s">
        <v>82</v>
      </c>
      <c r="L111" s="18"/>
      <c r="M111" s="18"/>
      <c r="N111" s="18"/>
      <c r="O111" s="18"/>
      <c r="P111" s="18"/>
      <c r="Q111" s="18" t="s">
        <v>82</v>
      </c>
      <c r="R111" s="18"/>
      <c r="S111" s="18"/>
      <c r="T111" s="18"/>
      <c r="U111" s="18"/>
      <c r="V111" s="18"/>
      <c r="W111" s="18"/>
      <c r="X111" s="18" t="s">
        <v>82</v>
      </c>
      <c r="Y111" s="18"/>
      <c r="Z111" s="18"/>
      <c r="AA111" s="18"/>
      <c r="AB111" s="18"/>
      <c r="AC111" s="18"/>
      <c r="AD111" s="18"/>
      <c r="AE111" s="18" t="s">
        <v>82</v>
      </c>
      <c r="AF111" s="18"/>
      <c r="AG111" s="18"/>
      <c r="AH111" s="18"/>
      <c r="AI111" s="18"/>
      <c r="AJ111" s="18"/>
      <c r="AK111" s="18"/>
      <c r="AL111" s="18" t="s">
        <v>82</v>
      </c>
      <c r="AM111" s="18"/>
      <c r="AN111" s="18"/>
      <c r="AO111" s="18"/>
      <c r="AP111" s="18"/>
      <c r="AQ111" s="18"/>
      <c r="AR111" s="18"/>
      <c r="AS111" s="18">
        <v>0</v>
      </c>
      <c r="AT111" s="18"/>
      <c r="AU111" s="18"/>
      <c r="AV111" s="18"/>
      <c r="AW111" s="18"/>
      <c r="AY111" s="11">
        <v>0</v>
      </c>
    </row>
    <row r="112" spans="2:51" s="10" customFormat="1" ht="31.5" customHeight="1" x14ac:dyDescent="0.25">
      <c r="B112" s="19" t="s">
        <v>164</v>
      </c>
      <c r="C112" s="19"/>
      <c r="D112" s="18">
        <v>0</v>
      </c>
      <c r="E112" s="18"/>
      <c r="F112" s="18"/>
      <c r="G112" s="18" t="s">
        <v>82</v>
      </c>
      <c r="H112" s="18"/>
      <c r="I112" s="18"/>
      <c r="J112" s="18"/>
      <c r="K112" s="18" t="s">
        <v>82</v>
      </c>
      <c r="L112" s="18"/>
      <c r="M112" s="18"/>
      <c r="N112" s="18"/>
      <c r="O112" s="18"/>
      <c r="P112" s="18"/>
      <c r="Q112" s="18" t="s">
        <v>82</v>
      </c>
      <c r="R112" s="18"/>
      <c r="S112" s="18"/>
      <c r="T112" s="18"/>
      <c r="U112" s="18"/>
      <c r="V112" s="18"/>
      <c r="W112" s="18"/>
      <c r="X112" s="18" t="s">
        <v>82</v>
      </c>
      <c r="Y112" s="18"/>
      <c r="Z112" s="18"/>
      <c r="AA112" s="18"/>
      <c r="AB112" s="18"/>
      <c r="AC112" s="18"/>
      <c r="AD112" s="18"/>
      <c r="AE112" s="18" t="s">
        <v>82</v>
      </c>
      <c r="AF112" s="18"/>
      <c r="AG112" s="18"/>
      <c r="AH112" s="18"/>
      <c r="AI112" s="18"/>
      <c r="AJ112" s="18"/>
      <c r="AK112" s="18"/>
      <c r="AL112" s="18" t="s">
        <v>82</v>
      </c>
      <c r="AM112" s="18"/>
      <c r="AN112" s="18"/>
      <c r="AO112" s="18"/>
      <c r="AP112" s="18"/>
      <c r="AQ112" s="18"/>
      <c r="AR112" s="18"/>
      <c r="AS112" s="18">
        <v>0</v>
      </c>
      <c r="AT112" s="18"/>
      <c r="AU112" s="18"/>
      <c r="AV112" s="18"/>
      <c r="AW112" s="18"/>
      <c r="AY112" s="11">
        <v>0</v>
      </c>
    </row>
    <row r="113" spans="2:51" s="10" customFormat="1" ht="15.75" customHeight="1" x14ac:dyDescent="0.25">
      <c r="B113" s="19" t="s">
        <v>165</v>
      </c>
      <c r="C113" s="19"/>
      <c r="D113" s="18">
        <v>0</v>
      </c>
      <c r="E113" s="18"/>
      <c r="F113" s="18"/>
      <c r="G113" s="18" t="s">
        <v>82</v>
      </c>
      <c r="H113" s="18"/>
      <c r="I113" s="18"/>
      <c r="J113" s="18"/>
      <c r="K113" s="18" t="s">
        <v>82</v>
      </c>
      <c r="L113" s="18"/>
      <c r="M113" s="18"/>
      <c r="N113" s="18"/>
      <c r="O113" s="18"/>
      <c r="P113" s="18"/>
      <c r="Q113" s="18" t="s">
        <v>82</v>
      </c>
      <c r="R113" s="18"/>
      <c r="S113" s="18"/>
      <c r="T113" s="18"/>
      <c r="U113" s="18"/>
      <c r="V113" s="18"/>
      <c r="W113" s="18"/>
      <c r="X113" s="18" t="s">
        <v>82</v>
      </c>
      <c r="Y113" s="18"/>
      <c r="Z113" s="18"/>
      <c r="AA113" s="18"/>
      <c r="AB113" s="18"/>
      <c r="AC113" s="18"/>
      <c r="AD113" s="18"/>
      <c r="AE113" s="18" t="s">
        <v>82</v>
      </c>
      <c r="AF113" s="18"/>
      <c r="AG113" s="18"/>
      <c r="AH113" s="18"/>
      <c r="AI113" s="18"/>
      <c r="AJ113" s="18"/>
      <c r="AK113" s="18"/>
      <c r="AL113" s="18" t="s">
        <v>82</v>
      </c>
      <c r="AM113" s="18"/>
      <c r="AN113" s="18"/>
      <c r="AO113" s="18"/>
      <c r="AP113" s="18"/>
      <c r="AQ113" s="18"/>
      <c r="AR113" s="18"/>
      <c r="AS113" s="18">
        <v>0</v>
      </c>
      <c r="AT113" s="18"/>
      <c r="AU113" s="18"/>
      <c r="AV113" s="18"/>
      <c r="AW113" s="18"/>
      <c r="AY113" s="11">
        <v>0</v>
      </c>
    </row>
    <row r="114" spans="2:51" s="10" customFormat="1" ht="15.75" customHeight="1" x14ac:dyDescent="0.25">
      <c r="B114" s="19" t="s">
        <v>166</v>
      </c>
      <c r="C114" s="19"/>
      <c r="D114" s="18">
        <v>0</v>
      </c>
      <c r="E114" s="18"/>
      <c r="F114" s="18"/>
      <c r="G114" s="18" t="s">
        <v>82</v>
      </c>
      <c r="H114" s="18"/>
      <c r="I114" s="18"/>
      <c r="J114" s="18"/>
      <c r="K114" s="18" t="s">
        <v>82</v>
      </c>
      <c r="L114" s="18"/>
      <c r="M114" s="18"/>
      <c r="N114" s="18"/>
      <c r="O114" s="18"/>
      <c r="P114" s="18"/>
      <c r="Q114" s="18" t="s">
        <v>82</v>
      </c>
      <c r="R114" s="18"/>
      <c r="S114" s="18"/>
      <c r="T114" s="18"/>
      <c r="U114" s="18"/>
      <c r="V114" s="18"/>
      <c r="W114" s="18"/>
      <c r="X114" s="18" t="s">
        <v>82</v>
      </c>
      <c r="Y114" s="18"/>
      <c r="Z114" s="18"/>
      <c r="AA114" s="18"/>
      <c r="AB114" s="18"/>
      <c r="AC114" s="18"/>
      <c r="AD114" s="18"/>
      <c r="AE114" s="18" t="s">
        <v>82</v>
      </c>
      <c r="AF114" s="18"/>
      <c r="AG114" s="18"/>
      <c r="AH114" s="18"/>
      <c r="AI114" s="18"/>
      <c r="AJ114" s="18"/>
      <c r="AK114" s="18"/>
      <c r="AL114" s="18" t="s">
        <v>82</v>
      </c>
      <c r="AM114" s="18"/>
      <c r="AN114" s="18"/>
      <c r="AO114" s="18"/>
      <c r="AP114" s="18"/>
      <c r="AQ114" s="18"/>
      <c r="AR114" s="18"/>
      <c r="AS114" s="18">
        <v>0</v>
      </c>
      <c r="AT114" s="18"/>
      <c r="AU114" s="18"/>
      <c r="AV114" s="18"/>
      <c r="AW114" s="18"/>
      <c r="AY114" s="11">
        <v>0</v>
      </c>
    </row>
    <row r="115" spans="2:51" s="10" customFormat="1" ht="47.25" customHeight="1" x14ac:dyDescent="0.25">
      <c r="B115" s="19" t="s">
        <v>169</v>
      </c>
      <c r="C115" s="19"/>
      <c r="D115" s="18" t="s">
        <v>82</v>
      </c>
      <c r="E115" s="18"/>
      <c r="F115" s="18"/>
      <c r="G115" s="18">
        <v>109053.23</v>
      </c>
      <c r="H115" s="18"/>
      <c r="I115" s="18"/>
      <c r="J115" s="18"/>
      <c r="K115" s="18">
        <v>1095.54</v>
      </c>
      <c r="L115" s="18"/>
      <c r="M115" s="18"/>
      <c r="N115" s="18"/>
      <c r="O115" s="18"/>
      <c r="P115" s="18"/>
      <c r="Q115" s="18">
        <v>0</v>
      </c>
      <c r="R115" s="18"/>
      <c r="S115" s="18"/>
      <c r="T115" s="18"/>
      <c r="U115" s="18"/>
      <c r="V115" s="18"/>
      <c r="W115" s="18"/>
      <c r="X115" s="18">
        <v>0</v>
      </c>
      <c r="Y115" s="18"/>
      <c r="Z115" s="18"/>
      <c r="AA115" s="18"/>
      <c r="AB115" s="18"/>
      <c r="AC115" s="18"/>
      <c r="AD115" s="18"/>
      <c r="AE115" s="18">
        <v>0</v>
      </c>
      <c r="AF115" s="18"/>
      <c r="AG115" s="18"/>
      <c r="AH115" s="18"/>
      <c r="AI115" s="18"/>
      <c r="AJ115" s="18"/>
      <c r="AK115" s="18"/>
      <c r="AL115" s="18">
        <v>0</v>
      </c>
      <c r="AM115" s="18"/>
      <c r="AN115" s="18"/>
      <c r="AO115" s="18"/>
      <c r="AP115" s="18"/>
      <c r="AQ115" s="18"/>
      <c r="AR115" s="18"/>
      <c r="AS115" s="18">
        <f>SUM(G115:AR115)</f>
        <v>110148.76999999999</v>
      </c>
      <c r="AT115" s="18"/>
      <c r="AU115" s="18"/>
      <c r="AV115" s="18"/>
      <c r="AW115" s="18"/>
      <c r="AY115" s="11">
        <v>110148.76999999999</v>
      </c>
    </row>
    <row r="116" spans="2:51" s="10" customFormat="1" ht="31.5" customHeight="1" x14ac:dyDescent="0.25">
      <c r="B116" s="19" t="s">
        <v>158</v>
      </c>
      <c r="C116" s="19"/>
      <c r="D116" s="18" t="s">
        <v>82</v>
      </c>
      <c r="E116" s="18"/>
      <c r="F116" s="18"/>
      <c r="G116" s="18">
        <v>109053.23</v>
      </c>
      <c r="H116" s="18"/>
      <c r="I116" s="18"/>
      <c r="J116" s="18"/>
      <c r="K116" s="18">
        <v>1095.54</v>
      </c>
      <c r="L116" s="18"/>
      <c r="M116" s="18"/>
      <c r="N116" s="18"/>
      <c r="O116" s="18"/>
      <c r="P116" s="18"/>
      <c r="Q116" s="18">
        <v>0</v>
      </c>
      <c r="R116" s="18"/>
      <c r="S116" s="18"/>
      <c r="T116" s="18"/>
      <c r="U116" s="18"/>
      <c r="V116" s="18"/>
      <c r="W116" s="18"/>
      <c r="X116" s="18">
        <v>0</v>
      </c>
      <c r="Y116" s="18"/>
      <c r="Z116" s="18"/>
      <c r="AA116" s="18"/>
      <c r="AB116" s="18"/>
      <c r="AC116" s="18"/>
      <c r="AD116" s="18"/>
      <c r="AE116" s="18">
        <v>0</v>
      </c>
      <c r="AF116" s="18"/>
      <c r="AG116" s="18"/>
      <c r="AH116" s="18"/>
      <c r="AI116" s="18"/>
      <c r="AJ116" s="18"/>
      <c r="AK116" s="18"/>
      <c r="AL116" s="18">
        <v>0</v>
      </c>
      <c r="AM116" s="18"/>
      <c r="AN116" s="18"/>
      <c r="AO116" s="18"/>
      <c r="AP116" s="18"/>
      <c r="AQ116" s="18"/>
      <c r="AR116" s="18"/>
      <c r="AS116" s="18">
        <f>SUM(G116:AR116)</f>
        <v>110148.76999999999</v>
      </c>
      <c r="AT116" s="18"/>
      <c r="AU116" s="18"/>
      <c r="AV116" s="18"/>
      <c r="AW116" s="18"/>
      <c r="AY116" s="11">
        <v>110148.76999999999</v>
      </c>
    </row>
    <row r="117" spans="2:51" s="10" customFormat="1" ht="31.5" customHeight="1" x14ac:dyDescent="0.25">
      <c r="B117" s="19" t="s">
        <v>159</v>
      </c>
      <c r="C117" s="19"/>
      <c r="D117" s="18" t="s">
        <v>82</v>
      </c>
      <c r="E117" s="18"/>
      <c r="F117" s="18"/>
      <c r="G117" s="18">
        <v>70884.600000000006</v>
      </c>
      <c r="H117" s="18"/>
      <c r="I117" s="18"/>
      <c r="J117" s="18"/>
      <c r="K117" s="18">
        <v>712.1</v>
      </c>
      <c r="L117" s="18"/>
      <c r="M117" s="18"/>
      <c r="N117" s="18"/>
      <c r="O117" s="18"/>
      <c r="P117" s="18"/>
      <c r="Q117" s="18">
        <v>0</v>
      </c>
      <c r="R117" s="18"/>
      <c r="S117" s="18"/>
      <c r="T117" s="18"/>
      <c r="U117" s="18"/>
      <c r="V117" s="18"/>
      <c r="W117" s="18"/>
      <c r="X117" s="18">
        <v>0</v>
      </c>
      <c r="Y117" s="18"/>
      <c r="Z117" s="18"/>
      <c r="AA117" s="18"/>
      <c r="AB117" s="18"/>
      <c r="AC117" s="18"/>
      <c r="AD117" s="18"/>
      <c r="AE117" s="18">
        <v>0</v>
      </c>
      <c r="AF117" s="18"/>
      <c r="AG117" s="18"/>
      <c r="AH117" s="18"/>
      <c r="AI117" s="18"/>
      <c r="AJ117" s="18"/>
      <c r="AK117" s="18"/>
      <c r="AL117" s="18">
        <v>0</v>
      </c>
      <c r="AM117" s="18"/>
      <c r="AN117" s="18"/>
      <c r="AO117" s="18"/>
      <c r="AP117" s="18"/>
      <c r="AQ117" s="18"/>
      <c r="AR117" s="18"/>
      <c r="AS117" s="18">
        <f>SUM(G117:AR117)</f>
        <v>71596.700000000012</v>
      </c>
      <c r="AT117" s="18"/>
      <c r="AU117" s="18"/>
      <c r="AV117" s="18"/>
      <c r="AW117" s="18"/>
      <c r="AY117" s="11">
        <v>71596.700000000012</v>
      </c>
    </row>
    <row r="118" spans="2:51" s="10" customFormat="1" ht="47.25" customHeight="1" x14ac:dyDescent="0.25">
      <c r="B118" s="19" t="s">
        <v>160</v>
      </c>
      <c r="C118" s="19"/>
      <c r="D118" s="18" t="s">
        <v>82</v>
      </c>
      <c r="E118" s="18"/>
      <c r="F118" s="18"/>
      <c r="G118" s="18">
        <v>0</v>
      </c>
      <c r="H118" s="18"/>
      <c r="I118" s="18"/>
      <c r="J118" s="18"/>
      <c r="K118" s="18">
        <v>0</v>
      </c>
      <c r="L118" s="18"/>
      <c r="M118" s="18"/>
      <c r="N118" s="18"/>
      <c r="O118" s="18"/>
      <c r="P118" s="18"/>
      <c r="Q118" s="18">
        <v>0</v>
      </c>
      <c r="R118" s="18"/>
      <c r="S118" s="18"/>
      <c r="T118" s="18"/>
      <c r="U118" s="18"/>
      <c r="V118" s="18"/>
      <c r="W118" s="18"/>
      <c r="X118" s="18">
        <v>0</v>
      </c>
      <c r="Y118" s="18"/>
      <c r="Z118" s="18"/>
      <c r="AA118" s="18"/>
      <c r="AB118" s="18"/>
      <c r="AC118" s="18"/>
      <c r="AD118" s="18"/>
      <c r="AE118" s="18">
        <v>0</v>
      </c>
      <c r="AF118" s="18"/>
      <c r="AG118" s="18"/>
      <c r="AH118" s="18"/>
      <c r="AI118" s="18"/>
      <c r="AJ118" s="18"/>
      <c r="AK118" s="18"/>
      <c r="AL118" s="18">
        <v>0</v>
      </c>
      <c r="AM118" s="18"/>
      <c r="AN118" s="18"/>
      <c r="AO118" s="18"/>
      <c r="AP118" s="18"/>
      <c r="AQ118" s="18"/>
      <c r="AR118" s="18"/>
      <c r="AS118" s="18">
        <v>0</v>
      </c>
      <c r="AT118" s="18"/>
      <c r="AU118" s="18"/>
      <c r="AV118" s="18"/>
      <c r="AW118" s="18"/>
      <c r="AY118" s="11">
        <v>0</v>
      </c>
    </row>
    <row r="119" spans="2:51" s="10" customFormat="1" ht="31.5" customHeight="1" x14ac:dyDescent="0.25">
      <c r="B119" s="19" t="s">
        <v>161</v>
      </c>
      <c r="C119" s="19"/>
      <c r="D119" s="18" t="s">
        <v>82</v>
      </c>
      <c r="E119" s="18"/>
      <c r="F119" s="18"/>
      <c r="G119" s="18">
        <v>0</v>
      </c>
      <c r="H119" s="18"/>
      <c r="I119" s="18"/>
      <c r="J119" s="18"/>
      <c r="K119" s="18">
        <v>0</v>
      </c>
      <c r="L119" s="18"/>
      <c r="M119" s="18"/>
      <c r="N119" s="18"/>
      <c r="O119" s="18"/>
      <c r="P119" s="18"/>
      <c r="Q119" s="18">
        <v>0</v>
      </c>
      <c r="R119" s="18"/>
      <c r="S119" s="18"/>
      <c r="T119" s="18"/>
      <c r="U119" s="18"/>
      <c r="V119" s="18"/>
      <c r="W119" s="18"/>
      <c r="X119" s="18">
        <v>0</v>
      </c>
      <c r="Y119" s="18"/>
      <c r="Z119" s="18"/>
      <c r="AA119" s="18"/>
      <c r="AB119" s="18"/>
      <c r="AC119" s="18"/>
      <c r="AD119" s="18"/>
      <c r="AE119" s="18">
        <v>0</v>
      </c>
      <c r="AF119" s="18"/>
      <c r="AG119" s="18"/>
      <c r="AH119" s="18"/>
      <c r="AI119" s="18"/>
      <c r="AJ119" s="18"/>
      <c r="AK119" s="18"/>
      <c r="AL119" s="18">
        <v>0</v>
      </c>
      <c r="AM119" s="18"/>
      <c r="AN119" s="18"/>
      <c r="AO119" s="18"/>
      <c r="AP119" s="18"/>
      <c r="AQ119" s="18"/>
      <c r="AR119" s="18"/>
      <c r="AS119" s="18">
        <v>0</v>
      </c>
      <c r="AT119" s="18"/>
      <c r="AU119" s="18"/>
      <c r="AV119" s="18"/>
      <c r="AW119" s="18"/>
      <c r="AY119" s="11">
        <v>0</v>
      </c>
    </row>
    <row r="120" spans="2:51" s="10" customFormat="1" ht="63" customHeight="1" x14ac:dyDescent="0.25">
      <c r="B120" s="19" t="s">
        <v>162</v>
      </c>
      <c r="C120" s="19"/>
      <c r="D120" s="18" t="s">
        <v>82</v>
      </c>
      <c r="E120" s="18"/>
      <c r="F120" s="18"/>
      <c r="G120" s="18">
        <v>0</v>
      </c>
      <c r="H120" s="18"/>
      <c r="I120" s="18"/>
      <c r="J120" s="18"/>
      <c r="K120" s="18">
        <v>0</v>
      </c>
      <c r="L120" s="18"/>
      <c r="M120" s="18"/>
      <c r="N120" s="18"/>
      <c r="O120" s="18"/>
      <c r="P120" s="18"/>
      <c r="Q120" s="18">
        <v>0</v>
      </c>
      <c r="R120" s="18"/>
      <c r="S120" s="18"/>
      <c r="T120" s="18"/>
      <c r="U120" s="18"/>
      <c r="V120" s="18"/>
      <c r="W120" s="18"/>
      <c r="X120" s="18">
        <v>0</v>
      </c>
      <c r="Y120" s="18"/>
      <c r="Z120" s="18"/>
      <c r="AA120" s="18"/>
      <c r="AB120" s="18"/>
      <c r="AC120" s="18"/>
      <c r="AD120" s="18"/>
      <c r="AE120" s="18">
        <v>0</v>
      </c>
      <c r="AF120" s="18"/>
      <c r="AG120" s="18"/>
      <c r="AH120" s="18"/>
      <c r="AI120" s="18"/>
      <c r="AJ120" s="18"/>
      <c r="AK120" s="18"/>
      <c r="AL120" s="18">
        <v>0</v>
      </c>
      <c r="AM120" s="18"/>
      <c r="AN120" s="18"/>
      <c r="AO120" s="18"/>
      <c r="AP120" s="18"/>
      <c r="AQ120" s="18"/>
      <c r="AR120" s="18"/>
      <c r="AS120" s="18">
        <v>0</v>
      </c>
      <c r="AT120" s="18"/>
      <c r="AU120" s="18"/>
      <c r="AV120" s="18"/>
      <c r="AW120" s="18"/>
      <c r="AY120" s="11">
        <v>0</v>
      </c>
    </row>
    <row r="121" spans="2:51" s="10" customFormat="1" ht="78.75" customHeight="1" x14ac:dyDescent="0.25">
      <c r="B121" s="19" t="s">
        <v>163</v>
      </c>
      <c r="C121" s="19"/>
      <c r="D121" s="18" t="s">
        <v>82</v>
      </c>
      <c r="E121" s="18"/>
      <c r="F121" s="18"/>
      <c r="G121" s="18">
        <v>0</v>
      </c>
      <c r="H121" s="18"/>
      <c r="I121" s="18"/>
      <c r="J121" s="18"/>
      <c r="K121" s="18">
        <v>0</v>
      </c>
      <c r="L121" s="18"/>
      <c r="M121" s="18"/>
      <c r="N121" s="18"/>
      <c r="O121" s="18"/>
      <c r="P121" s="18"/>
      <c r="Q121" s="18">
        <v>0</v>
      </c>
      <c r="R121" s="18"/>
      <c r="S121" s="18"/>
      <c r="T121" s="18"/>
      <c r="U121" s="18"/>
      <c r="V121" s="18"/>
      <c r="W121" s="18"/>
      <c r="X121" s="18">
        <v>0</v>
      </c>
      <c r="Y121" s="18"/>
      <c r="Z121" s="18"/>
      <c r="AA121" s="18"/>
      <c r="AB121" s="18"/>
      <c r="AC121" s="18"/>
      <c r="AD121" s="18"/>
      <c r="AE121" s="18">
        <v>0</v>
      </c>
      <c r="AF121" s="18"/>
      <c r="AG121" s="18"/>
      <c r="AH121" s="18"/>
      <c r="AI121" s="18"/>
      <c r="AJ121" s="18"/>
      <c r="AK121" s="18"/>
      <c r="AL121" s="18">
        <v>0</v>
      </c>
      <c r="AM121" s="18"/>
      <c r="AN121" s="18"/>
      <c r="AO121" s="18"/>
      <c r="AP121" s="18"/>
      <c r="AQ121" s="18"/>
      <c r="AR121" s="18"/>
      <c r="AS121" s="18">
        <v>0</v>
      </c>
      <c r="AT121" s="18"/>
      <c r="AU121" s="18"/>
      <c r="AV121" s="18"/>
      <c r="AW121" s="18"/>
      <c r="AY121" s="11">
        <v>0</v>
      </c>
    </row>
    <row r="122" spans="2:51" s="10" customFormat="1" ht="31.5" customHeight="1" x14ac:dyDescent="0.25">
      <c r="B122" s="19" t="s">
        <v>164</v>
      </c>
      <c r="C122" s="19"/>
      <c r="D122" s="18" t="s">
        <v>82</v>
      </c>
      <c r="E122" s="18"/>
      <c r="F122" s="18"/>
      <c r="G122" s="18">
        <v>0</v>
      </c>
      <c r="H122" s="18"/>
      <c r="I122" s="18"/>
      <c r="J122" s="18"/>
      <c r="K122" s="18">
        <v>0</v>
      </c>
      <c r="L122" s="18"/>
      <c r="M122" s="18"/>
      <c r="N122" s="18"/>
      <c r="O122" s="18"/>
      <c r="P122" s="18"/>
      <c r="Q122" s="18">
        <v>0</v>
      </c>
      <c r="R122" s="18"/>
      <c r="S122" s="18"/>
      <c r="T122" s="18"/>
      <c r="U122" s="18"/>
      <c r="V122" s="18"/>
      <c r="W122" s="18"/>
      <c r="X122" s="18">
        <v>0</v>
      </c>
      <c r="Y122" s="18"/>
      <c r="Z122" s="18"/>
      <c r="AA122" s="18"/>
      <c r="AB122" s="18"/>
      <c r="AC122" s="18"/>
      <c r="AD122" s="18"/>
      <c r="AE122" s="18">
        <v>0</v>
      </c>
      <c r="AF122" s="18"/>
      <c r="AG122" s="18"/>
      <c r="AH122" s="18"/>
      <c r="AI122" s="18"/>
      <c r="AJ122" s="18"/>
      <c r="AK122" s="18"/>
      <c r="AL122" s="18">
        <v>0</v>
      </c>
      <c r="AM122" s="18"/>
      <c r="AN122" s="18"/>
      <c r="AO122" s="18"/>
      <c r="AP122" s="18"/>
      <c r="AQ122" s="18"/>
      <c r="AR122" s="18"/>
      <c r="AS122" s="18">
        <v>0</v>
      </c>
      <c r="AT122" s="18"/>
      <c r="AU122" s="18"/>
      <c r="AV122" s="18"/>
      <c r="AW122" s="18"/>
      <c r="AY122" s="11">
        <v>0</v>
      </c>
    </row>
    <row r="123" spans="2:51" s="10" customFormat="1" ht="15.75" customHeight="1" x14ac:dyDescent="0.25">
      <c r="B123" s="19" t="s">
        <v>165</v>
      </c>
      <c r="C123" s="19"/>
      <c r="D123" s="18" t="s">
        <v>82</v>
      </c>
      <c r="E123" s="18"/>
      <c r="F123" s="18"/>
      <c r="G123" s="18">
        <v>0</v>
      </c>
      <c r="H123" s="18"/>
      <c r="I123" s="18"/>
      <c r="J123" s="18"/>
      <c r="K123" s="18">
        <v>0</v>
      </c>
      <c r="L123" s="18"/>
      <c r="M123" s="18"/>
      <c r="N123" s="18"/>
      <c r="O123" s="18"/>
      <c r="P123" s="18"/>
      <c r="Q123" s="18">
        <v>0</v>
      </c>
      <c r="R123" s="18"/>
      <c r="S123" s="18"/>
      <c r="T123" s="18"/>
      <c r="U123" s="18"/>
      <c r="V123" s="18"/>
      <c r="W123" s="18"/>
      <c r="X123" s="18">
        <v>0</v>
      </c>
      <c r="Y123" s="18"/>
      <c r="Z123" s="18"/>
      <c r="AA123" s="18"/>
      <c r="AB123" s="18"/>
      <c r="AC123" s="18"/>
      <c r="AD123" s="18"/>
      <c r="AE123" s="18">
        <v>0</v>
      </c>
      <c r="AF123" s="18"/>
      <c r="AG123" s="18"/>
      <c r="AH123" s="18"/>
      <c r="AI123" s="18"/>
      <c r="AJ123" s="18"/>
      <c r="AK123" s="18"/>
      <c r="AL123" s="18">
        <v>0</v>
      </c>
      <c r="AM123" s="18"/>
      <c r="AN123" s="18"/>
      <c r="AO123" s="18"/>
      <c r="AP123" s="18"/>
      <c r="AQ123" s="18"/>
      <c r="AR123" s="18"/>
      <c r="AS123" s="18">
        <v>0</v>
      </c>
      <c r="AT123" s="18"/>
      <c r="AU123" s="18"/>
      <c r="AV123" s="18"/>
      <c r="AW123" s="18"/>
      <c r="AY123" s="11">
        <v>0</v>
      </c>
    </row>
    <row r="124" spans="2:51" s="10" customFormat="1" ht="15.75" customHeight="1" x14ac:dyDescent="0.25">
      <c r="B124" s="19" t="s">
        <v>166</v>
      </c>
      <c r="C124" s="19"/>
      <c r="D124" s="18" t="s">
        <v>82</v>
      </c>
      <c r="E124" s="18"/>
      <c r="F124" s="18"/>
      <c r="G124" s="18">
        <v>0</v>
      </c>
      <c r="H124" s="18"/>
      <c r="I124" s="18"/>
      <c r="J124" s="18"/>
      <c r="K124" s="18">
        <v>0</v>
      </c>
      <c r="L124" s="18"/>
      <c r="M124" s="18"/>
      <c r="N124" s="18"/>
      <c r="O124" s="18"/>
      <c r="P124" s="18"/>
      <c r="Q124" s="18">
        <v>0</v>
      </c>
      <c r="R124" s="18"/>
      <c r="S124" s="18"/>
      <c r="T124" s="18"/>
      <c r="U124" s="18"/>
      <c r="V124" s="18"/>
      <c r="W124" s="18"/>
      <c r="X124" s="18">
        <v>0</v>
      </c>
      <c r="Y124" s="18"/>
      <c r="Z124" s="18"/>
      <c r="AA124" s="18"/>
      <c r="AB124" s="18"/>
      <c r="AC124" s="18"/>
      <c r="AD124" s="18"/>
      <c r="AE124" s="18">
        <v>0</v>
      </c>
      <c r="AF124" s="18"/>
      <c r="AG124" s="18"/>
      <c r="AH124" s="18"/>
      <c r="AI124" s="18"/>
      <c r="AJ124" s="18"/>
      <c r="AK124" s="18"/>
      <c r="AL124" s="18">
        <v>0</v>
      </c>
      <c r="AM124" s="18"/>
      <c r="AN124" s="18"/>
      <c r="AO124" s="18"/>
      <c r="AP124" s="18"/>
      <c r="AQ124" s="18"/>
      <c r="AR124" s="18"/>
      <c r="AS124" s="18">
        <v>0</v>
      </c>
      <c r="AT124" s="18"/>
      <c r="AU124" s="18"/>
      <c r="AV124" s="18"/>
      <c r="AW124" s="18"/>
      <c r="AY124" s="11">
        <v>0</v>
      </c>
    </row>
    <row r="125" spans="2:51" s="10" customFormat="1" ht="47.25" customHeight="1" x14ac:dyDescent="0.25">
      <c r="B125" s="19" t="s">
        <v>170</v>
      </c>
      <c r="C125" s="19"/>
      <c r="D125" s="18" t="s">
        <v>82</v>
      </c>
      <c r="E125" s="18"/>
      <c r="F125" s="18"/>
      <c r="G125" s="18">
        <v>9294.5</v>
      </c>
      <c r="H125" s="18"/>
      <c r="I125" s="18"/>
      <c r="J125" s="18"/>
      <c r="K125" s="18">
        <v>9294.4</v>
      </c>
      <c r="L125" s="18"/>
      <c r="M125" s="18"/>
      <c r="N125" s="18"/>
      <c r="O125" s="18"/>
      <c r="P125" s="18"/>
      <c r="Q125" s="18">
        <v>9175.4</v>
      </c>
      <c r="R125" s="18"/>
      <c r="S125" s="18"/>
      <c r="T125" s="18"/>
      <c r="U125" s="18"/>
      <c r="V125" s="18"/>
      <c r="W125" s="18"/>
      <c r="X125" s="18">
        <v>9175.2999999999993</v>
      </c>
      <c r="Y125" s="18"/>
      <c r="Z125" s="18"/>
      <c r="AA125" s="18"/>
      <c r="AB125" s="18"/>
      <c r="AC125" s="18"/>
      <c r="AD125" s="18"/>
      <c r="AE125" s="18">
        <v>4495.8999999999996</v>
      </c>
      <c r="AF125" s="18"/>
      <c r="AG125" s="18"/>
      <c r="AH125" s="18"/>
      <c r="AI125" s="18"/>
      <c r="AJ125" s="18"/>
      <c r="AK125" s="18"/>
      <c r="AL125" s="18">
        <v>0</v>
      </c>
      <c r="AM125" s="18"/>
      <c r="AN125" s="18"/>
      <c r="AO125" s="18"/>
      <c r="AP125" s="18"/>
      <c r="AQ125" s="18"/>
      <c r="AR125" s="18"/>
      <c r="AS125" s="18">
        <f>SUM(G125:AR125)</f>
        <v>41435.500000000007</v>
      </c>
      <c r="AT125" s="18"/>
      <c r="AU125" s="18"/>
      <c r="AV125" s="18"/>
      <c r="AW125" s="18"/>
      <c r="AY125" s="11">
        <v>41435.500000000007</v>
      </c>
    </row>
    <row r="126" spans="2:51" s="10" customFormat="1" ht="31.5" customHeight="1" x14ac:dyDescent="0.25">
      <c r="B126" s="19" t="s">
        <v>158</v>
      </c>
      <c r="C126" s="19"/>
      <c r="D126" s="18" t="s">
        <v>82</v>
      </c>
      <c r="E126" s="18"/>
      <c r="F126" s="18"/>
      <c r="G126" s="18">
        <v>9294.5</v>
      </c>
      <c r="H126" s="18"/>
      <c r="I126" s="18"/>
      <c r="J126" s="18"/>
      <c r="K126" s="18">
        <v>9294.4</v>
      </c>
      <c r="L126" s="18"/>
      <c r="M126" s="18"/>
      <c r="N126" s="18"/>
      <c r="O126" s="18"/>
      <c r="P126" s="18"/>
      <c r="Q126" s="18">
        <v>9175.4</v>
      </c>
      <c r="R126" s="18"/>
      <c r="S126" s="18"/>
      <c r="T126" s="18"/>
      <c r="U126" s="18"/>
      <c r="V126" s="18"/>
      <c r="W126" s="18"/>
      <c r="X126" s="18">
        <v>9175.2999999999993</v>
      </c>
      <c r="Y126" s="18"/>
      <c r="Z126" s="18"/>
      <c r="AA126" s="18"/>
      <c r="AB126" s="18"/>
      <c r="AC126" s="18"/>
      <c r="AD126" s="18"/>
      <c r="AE126" s="18">
        <v>4495.8999999999996</v>
      </c>
      <c r="AF126" s="18"/>
      <c r="AG126" s="18"/>
      <c r="AH126" s="18"/>
      <c r="AI126" s="18"/>
      <c r="AJ126" s="18"/>
      <c r="AK126" s="18"/>
      <c r="AL126" s="18">
        <v>0</v>
      </c>
      <c r="AM126" s="18"/>
      <c r="AN126" s="18"/>
      <c r="AO126" s="18"/>
      <c r="AP126" s="18"/>
      <c r="AQ126" s="18"/>
      <c r="AR126" s="18"/>
      <c r="AS126" s="18">
        <f>SUM(G126:AR126)</f>
        <v>41435.500000000007</v>
      </c>
      <c r="AT126" s="18"/>
      <c r="AU126" s="18"/>
      <c r="AV126" s="18"/>
      <c r="AW126" s="18"/>
      <c r="AY126" s="11">
        <v>41435.500000000007</v>
      </c>
    </row>
    <row r="127" spans="2:51" s="10" customFormat="1" ht="31.5" customHeight="1" x14ac:dyDescent="0.25">
      <c r="B127" s="19" t="s">
        <v>159</v>
      </c>
      <c r="C127" s="19"/>
      <c r="D127" s="18" t="s">
        <v>82</v>
      </c>
      <c r="E127" s="18"/>
      <c r="F127" s="18"/>
      <c r="G127" s="18">
        <v>6041.4</v>
      </c>
      <c r="H127" s="18"/>
      <c r="I127" s="18"/>
      <c r="J127" s="18"/>
      <c r="K127" s="18">
        <v>5669.6</v>
      </c>
      <c r="L127" s="18"/>
      <c r="M127" s="18"/>
      <c r="N127" s="18"/>
      <c r="O127" s="18"/>
      <c r="P127" s="18"/>
      <c r="Q127" s="18">
        <v>5138.2</v>
      </c>
      <c r="R127" s="18"/>
      <c r="S127" s="18"/>
      <c r="T127" s="18"/>
      <c r="U127" s="18"/>
      <c r="V127" s="18"/>
      <c r="W127" s="18"/>
      <c r="X127" s="18">
        <v>4679.3999999999996</v>
      </c>
      <c r="Y127" s="18"/>
      <c r="Z127" s="18"/>
      <c r="AA127" s="18"/>
      <c r="AB127" s="18"/>
      <c r="AC127" s="18"/>
      <c r="AD127" s="18"/>
      <c r="AE127" s="18">
        <v>0</v>
      </c>
      <c r="AF127" s="18"/>
      <c r="AG127" s="18"/>
      <c r="AH127" s="18"/>
      <c r="AI127" s="18"/>
      <c r="AJ127" s="18"/>
      <c r="AK127" s="18"/>
      <c r="AL127" s="18">
        <v>0</v>
      </c>
      <c r="AM127" s="18"/>
      <c r="AN127" s="18"/>
      <c r="AO127" s="18"/>
      <c r="AP127" s="18"/>
      <c r="AQ127" s="18"/>
      <c r="AR127" s="18"/>
      <c r="AS127" s="18">
        <f>SUM(G127:AR127)</f>
        <v>21528.6</v>
      </c>
      <c r="AT127" s="18"/>
      <c r="AU127" s="18"/>
      <c r="AV127" s="18"/>
      <c r="AW127" s="18"/>
      <c r="AY127" s="11">
        <v>21528.6</v>
      </c>
    </row>
    <row r="128" spans="2:51" s="10" customFormat="1" ht="47.25" customHeight="1" x14ac:dyDescent="0.25">
      <c r="B128" s="19" t="s">
        <v>160</v>
      </c>
      <c r="C128" s="19"/>
      <c r="D128" s="18" t="s">
        <v>82</v>
      </c>
      <c r="E128" s="18"/>
      <c r="F128" s="18"/>
      <c r="G128" s="18">
        <v>0</v>
      </c>
      <c r="H128" s="18"/>
      <c r="I128" s="18"/>
      <c r="J128" s="18"/>
      <c r="K128" s="18">
        <v>0</v>
      </c>
      <c r="L128" s="18"/>
      <c r="M128" s="18"/>
      <c r="N128" s="18"/>
      <c r="O128" s="18"/>
      <c r="P128" s="18"/>
      <c r="Q128" s="18">
        <v>0</v>
      </c>
      <c r="R128" s="18"/>
      <c r="S128" s="18"/>
      <c r="T128" s="18"/>
      <c r="U128" s="18"/>
      <c r="V128" s="18"/>
      <c r="W128" s="18"/>
      <c r="X128" s="18">
        <v>0</v>
      </c>
      <c r="Y128" s="18"/>
      <c r="Z128" s="18"/>
      <c r="AA128" s="18"/>
      <c r="AB128" s="18"/>
      <c r="AC128" s="18"/>
      <c r="AD128" s="18"/>
      <c r="AE128" s="18">
        <v>0</v>
      </c>
      <c r="AF128" s="18"/>
      <c r="AG128" s="18"/>
      <c r="AH128" s="18"/>
      <c r="AI128" s="18"/>
      <c r="AJ128" s="18"/>
      <c r="AK128" s="18"/>
      <c r="AL128" s="18">
        <v>0</v>
      </c>
      <c r="AM128" s="18"/>
      <c r="AN128" s="18"/>
      <c r="AO128" s="18"/>
      <c r="AP128" s="18"/>
      <c r="AQ128" s="18"/>
      <c r="AR128" s="18"/>
      <c r="AS128" s="18">
        <v>0</v>
      </c>
      <c r="AT128" s="18"/>
      <c r="AU128" s="18"/>
      <c r="AV128" s="18"/>
      <c r="AW128" s="18"/>
      <c r="AY128" s="11">
        <v>0</v>
      </c>
    </row>
    <row r="129" spans="2:51" s="10" customFormat="1" ht="31.5" customHeight="1" x14ac:dyDescent="0.25">
      <c r="B129" s="19" t="s">
        <v>161</v>
      </c>
      <c r="C129" s="19"/>
      <c r="D129" s="18" t="s">
        <v>82</v>
      </c>
      <c r="E129" s="18"/>
      <c r="F129" s="18"/>
      <c r="G129" s="18">
        <v>0</v>
      </c>
      <c r="H129" s="18"/>
      <c r="I129" s="18"/>
      <c r="J129" s="18"/>
      <c r="K129" s="18">
        <v>0</v>
      </c>
      <c r="L129" s="18"/>
      <c r="M129" s="18"/>
      <c r="N129" s="18"/>
      <c r="O129" s="18"/>
      <c r="P129" s="18"/>
      <c r="Q129" s="18">
        <v>0</v>
      </c>
      <c r="R129" s="18"/>
      <c r="S129" s="18"/>
      <c r="T129" s="18"/>
      <c r="U129" s="18"/>
      <c r="V129" s="18"/>
      <c r="W129" s="18"/>
      <c r="X129" s="18">
        <v>0</v>
      </c>
      <c r="Y129" s="18"/>
      <c r="Z129" s="18"/>
      <c r="AA129" s="18"/>
      <c r="AB129" s="18"/>
      <c r="AC129" s="18"/>
      <c r="AD129" s="18"/>
      <c r="AE129" s="18">
        <v>0</v>
      </c>
      <c r="AF129" s="18"/>
      <c r="AG129" s="18"/>
      <c r="AH129" s="18"/>
      <c r="AI129" s="18"/>
      <c r="AJ129" s="18"/>
      <c r="AK129" s="18"/>
      <c r="AL129" s="18">
        <v>0</v>
      </c>
      <c r="AM129" s="18"/>
      <c r="AN129" s="18"/>
      <c r="AO129" s="18"/>
      <c r="AP129" s="18"/>
      <c r="AQ129" s="18"/>
      <c r="AR129" s="18"/>
      <c r="AS129" s="18">
        <v>0</v>
      </c>
      <c r="AT129" s="18"/>
      <c r="AU129" s="18"/>
      <c r="AV129" s="18"/>
      <c r="AW129" s="18"/>
      <c r="AY129" s="11">
        <v>0</v>
      </c>
    </row>
    <row r="130" spans="2:51" s="10" customFormat="1" ht="63" customHeight="1" x14ac:dyDescent="0.25">
      <c r="B130" s="19" t="s">
        <v>162</v>
      </c>
      <c r="C130" s="19"/>
      <c r="D130" s="18" t="s">
        <v>82</v>
      </c>
      <c r="E130" s="18"/>
      <c r="F130" s="18"/>
      <c r="G130" s="18">
        <v>0</v>
      </c>
      <c r="H130" s="18"/>
      <c r="I130" s="18"/>
      <c r="J130" s="18"/>
      <c r="K130" s="18">
        <v>0</v>
      </c>
      <c r="L130" s="18"/>
      <c r="M130" s="18"/>
      <c r="N130" s="18"/>
      <c r="O130" s="18"/>
      <c r="P130" s="18"/>
      <c r="Q130" s="18">
        <v>0</v>
      </c>
      <c r="R130" s="18"/>
      <c r="S130" s="18"/>
      <c r="T130" s="18"/>
      <c r="U130" s="18"/>
      <c r="V130" s="18"/>
      <c r="W130" s="18"/>
      <c r="X130" s="18">
        <v>0</v>
      </c>
      <c r="Y130" s="18"/>
      <c r="Z130" s="18"/>
      <c r="AA130" s="18"/>
      <c r="AB130" s="18"/>
      <c r="AC130" s="18"/>
      <c r="AD130" s="18"/>
      <c r="AE130" s="18">
        <v>0</v>
      </c>
      <c r="AF130" s="18"/>
      <c r="AG130" s="18"/>
      <c r="AH130" s="18"/>
      <c r="AI130" s="18"/>
      <c r="AJ130" s="18"/>
      <c r="AK130" s="18"/>
      <c r="AL130" s="18">
        <v>0</v>
      </c>
      <c r="AM130" s="18"/>
      <c r="AN130" s="18"/>
      <c r="AO130" s="18"/>
      <c r="AP130" s="18"/>
      <c r="AQ130" s="18"/>
      <c r="AR130" s="18"/>
      <c r="AS130" s="18">
        <v>0</v>
      </c>
      <c r="AT130" s="18"/>
      <c r="AU130" s="18"/>
      <c r="AV130" s="18"/>
      <c r="AW130" s="18"/>
      <c r="AY130" s="11">
        <v>0</v>
      </c>
    </row>
    <row r="131" spans="2:51" s="10" customFormat="1" ht="78.75" customHeight="1" x14ac:dyDescent="0.25">
      <c r="B131" s="19" t="s">
        <v>163</v>
      </c>
      <c r="C131" s="19"/>
      <c r="D131" s="18" t="s">
        <v>82</v>
      </c>
      <c r="E131" s="18"/>
      <c r="F131" s="18"/>
      <c r="G131" s="18">
        <v>0</v>
      </c>
      <c r="H131" s="18"/>
      <c r="I131" s="18"/>
      <c r="J131" s="18"/>
      <c r="K131" s="18">
        <v>0</v>
      </c>
      <c r="L131" s="18"/>
      <c r="M131" s="18"/>
      <c r="N131" s="18"/>
      <c r="O131" s="18"/>
      <c r="P131" s="18"/>
      <c r="Q131" s="18">
        <v>0</v>
      </c>
      <c r="R131" s="18"/>
      <c r="S131" s="18"/>
      <c r="T131" s="18"/>
      <c r="U131" s="18"/>
      <c r="V131" s="18"/>
      <c r="W131" s="18"/>
      <c r="X131" s="18">
        <v>0</v>
      </c>
      <c r="Y131" s="18"/>
      <c r="Z131" s="18"/>
      <c r="AA131" s="18"/>
      <c r="AB131" s="18"/>
      <c r="AC131" s="18"/>
      <c r="AD131" s="18"/>
      <c r="AE131" s="18">
        <v>0</v>
      </c>
      <c r="AF131" s="18"/>
      <c r="AG131" s="18"/>
      <c r="AH131" s="18"/>
      <c r="AI131" s="18"/>
      <c r="AJ131" s="18"/>
      <c r="AK131" s="18"/>
      <c r="AL131" s="18">
        <v>0</v>
      </c>
      <c r="AM131" s="18"/>
      <c r="AN131" s="18"/>
      <c r="AO131" s="18"/>
      <c r="AP131" s="18"/>
      <c r="AQ131" s="18"/>
      <c r="AR131" s="18"/>
      <c r="AS131" s="18">
        <v>0</v>
      </c>
      <c r="AT131" s="18"/>
      <c r="AU131" s="18"/>
      <c r="AV131" s="18"/>
      <c r="AW131" s="18"/>
      <c r="AY131" s="11">
        <v>0</v>
      </c>
    </row>
    <row r="132" spans="2:51" s="10" customFormat="1" ht="31.5" customHeight="1" x14ac:dyDescent="0.25">
      <c r="B132" s="19" t="s">
        <v>164</v>
      </c>
      <c r="C132" s="19"/>
      <c r="D132" s="18" t="s">
        <v>82</v>
      </c>
      <c r="E132" s="18"/>
      <c r="F132" s="18"/>
      <c r="G132" s="18">
        <v>0</v>
      </c>
      <c r="H132" s="18"/>
      <c r="I132" s="18"/>
      <c r="J132" s="18"/>
      <c r="K132" s="18">
        <v>0</v>
      </c>
      <c r="L132" s="18"/>
      <c r="M132" s="18"/>
      <c r="N132" s="18"/>
      <c r="O132" s="18"/>
      <c r="P132" s="18"/>
      <c r="Q132" s="18">
        <v>0</v>
      </c>
      <c r="R132" s="18"/>
      <c r="S132" s="18"/>
      <c r="T132" s="18"/>
      <c r="U132" s="18"/>
      <c r="V132" s="18"/>
      <c r="W132" s="18"/>
      <c r="X132" s="18">
        <v>0</v>
      </c>
      <c r="Y132" s="18"/>
      <c r="Z132" s="18"/>
      <c r="AA132" s="18"/>
      <c r="AB132" s="18"/>
      <c r="AC132" s="18"/>
      <c r="AD132" s="18"/>
      <c r="AE132" s="18">
        <v>0</v>
      </c>
      <c r="AF132" s="18"/>
      <c r="AG132" s="18"/>
      <c r="AH132" s="18"/>
      <c r="AI132" s="18"/>
      <c r="AJ132" s="18"/>
      <c r="AK132" s="18"/>
      <c r="AL132" s="18">
        <v>0</v>
      </c>
      <c r="AM132" s="18"/>
      <c r="AN132" s="18"/>
      <c r="AO132" s="18"/>
      <c r="AP132" s="18"/>
      <c r="AQ132" s="18"/>
      <c r="AR132" s="18"/>
      <c r="AS132" s="18">
        <v>0</v>
      </c>
      <c r="AT132" s="18"/>
      <c r="AU132" s="18"/>
      <c r="AV132" s="18"/>
      <c r="AW132" s="18"/>
      <c r="AY132" s="11">
        <v>0</v>
      </c>
    </row>
    <row r="133" spans="2:51" s="10" customFormat="1" ht="15.75" customHeight="1" x14ac:dyDescent="0.25">
      <c r="B133" s="19" t="s">
        <v>165</v>
      </c>
      <c r="C133" s="19"/>
      <c r="D133" s="18" t="s">
        <v>82</v>
      </c>
      <c r="E133" s="18"/>
      <c r="F133" s="18"/>
      <c r="G133" s="18">
        <v>0</v>
      </c>
      <c r="H133" s="18"/>
      <c r="I133" s="18"/>
      <c r="J133" s="18"/>
      <c r="K133" s="18">
        <v>0</v>
      </c>
      <c r="L133" s="18"/>
      <c r="M133" s="18"/>
      <c r="N133" s="18"/>
      <c r="O133" s="18"/>
      <c r="P133" s="18"/>
      <c r="Q133" s="18">
        <v>0</v>
      </c>
      <c r="R133" s="18"/>
      <c r="S133" s="18"/>
      <c r="T133" s="18"/>
      <c r="U133" s="18"/>
      <c r="V133" s="18"/>
      <c r="W133" s="18"/>
      <c r="X133" s="18">
        <v>0</v>
      </c>
      <c r="Y133" s="18"/>
      <c r="Z133" s="18"/>
      <c r="AA133" s="18"/>
      <c r="AB133" s="18"/>
      <c r="AC133" s="18"/>
      <c r="AD133" s="18"/>
      <c r="AE133" s="18">
        <v>0</v>
      </c>
      <c r="AF133" s="18"/>
      <c r="AG133" s="18"/>
      <c r="AH133" s="18"/>
      <c r="AI133" s="18"/>
      <c r="AJ133" s="18"/>
      <c r="AK133" s="18"/>
      <c r="AL133" s="18">
        <v>0</v>
      </c>
      <c r="AM133" s="18"/>
      <c r="AN133" s="18"/>
      <c r="AO133" s="18"/>
      <c r="AP133" s="18"/>
      <c r="AQ133" s="18"/>
      <c r="AR133" s="18"/>
      <c r="AS133" s="18">
        <v>0</v>
      </c>
      <c r="AT133" s="18"/>
      <c r="AU133" s="18"/>
      <c r="AV133" s="18"/>
      <c r="AW133" s="18"/>
      <c r="AY133" s="11">
        <v>0</v>
      </c>
    </row>
    <row r="134" spans="2:51" s="10" customFormat="1" ht="15.75" customHeight="1" x14ac:dyDescent="0.25">
      <c r="B134" s="19" t="s">
        <v>166</v>
      </c>
      <c r="C134" s="19"/>
      <c r="D134" s="18" t="s">
        <v>82</v>
      </c>
      <c r="E134" s="18"/>
      <c r="F134" s="18"/>
      <c r="G134" s="18">
        <v>0</v>
      </c>
      <c r="H134" s="18"/>
      <c r="I134" s="18"/>
      <c r="J134" s="18"/>
      <c r="K134" s="18">
        <v>0</v>
      </c>
      <c r="L134" s="18"/>
      <c r="M134" s="18"/>
      <c r="N134" s="18"/>
      <c r="O134" s="18"/>
      <c r="P134" s="18"/>
      <c r="Q134" s="18">
        <v>0</v>
      </c>
      <c r="R134" s="18"/>
      <c r="S134" s="18"/>
      <c r="T134" s="18"/>
      <c r="U134" s="18"/>
      <c r="V134" s="18"/>
      <c r="W134" s="18"/>
      <c r="X134" s="18">
        <v>0</v>
      </c>
      <c r="Y134" s="18"/>
      <c r="Z134" s="18"/>
      <c r="AA134" s="18"/>
      <c r="AB134" s="18"/>
      <c r="AC134" s="18"/>
      <c r="AD134" s="18"/>
      <c r="AE134" s="18">
        <v>0</v>
      </c>
      <c r="AF134" s="18"/>
      <c r="AG134" s="18"/>
      <c r="AH134" s="18"/>
      <c r="AI134" s="18"/>
      <c r="AJ134" s="18"/>
      <c r="AK134" s="18"/>
      <c r="AL134" s="18">
        <v>0</v>
      </c>
      <c r="AM134" s="18"/>
      <c r="AN134" s="18"/>
      <c r="AO134" s="18"/>
      <c r="AP134" s="18"/>
      <c r="AQ134" s="18"/>
      <c r="AR134" s="18"/>
      <c r="AS134" s="18">
        <v>0</v>
      </c>
      <c r="AT134" s="18"/>
      <c r="AU134" s="18"/>
      <c r="AV134" s="18"/>
      <c r="AW134" s="18"/>
      <c r="AY134" s="11">
        <v>0</v>
      </c>
    </row>
    <row r="135" spans="2:51" s="10" customFormat="1" ht="47.25" customHeight="1" x14ac:dyDescent="0.25">
      <c r="B135" s="19" t="s">
        <v>171</v>
      </c>
      <c r="C135" s="19"/>
      <c r="D135" s="18" t="s">
        <v>82</v>
      </c>
      <c r="E135" s="18"/>
      <c r="F135" s="18"/>
      <c r="G135" s="18">
        <v>24300</v>
      </c>
      <c r="H135" s="18"/>
      <c r="I135" s="18"/>
      <c r="J135" s="18"/>
      <c r="K135" s="18">
        <v>22500</v>
      </c>
      <c r="L135" s="18"/>
      <c r="M135" s="18"/>
      <c r="N135" s="18"/>
      <c r="O135" s="18"/>
      <c r="P135" s="18"/>
      <c r="Q135" s="18">
        <v>6074.9</v>
      </c>
      <c r="R135" s="18"/>
      <c r="S135" s="18"/>
      <c r="T135" s="18"/>
      <c r="U135" s="18"/>
      <c r="V135" s="18"/>
      <c r="W135" s="18"/>
      <c r="X135" s="18">
        <v>4500</v>
      </c>
      <c r="Y135" s="18"/>
      <c r="Z135" s="18"/>
      <c r="AA135" s="18"/>
      <c r="AB135" s="18"/>
      <c r="AC135" s="18"/>
      <c r="AD135" s="18"/>
      <c r="AE135" s="18">
        <v>2700</v>
      </c>
      <c r="AF135" s="18"/>
      <c r="AG135" s="18"/>
      <c r="AH135" s="18"/>
      <c r="AI135" s="18"/>
      <c r="AJ135" s="18"/>
      <c r="AK135" s="18"/>
      <c r="AL135" s="18">
        <v>0</v>
      </c>
      <c r="AM135" s="18"/>
      <c r="AN135" s="18"/>
      <c r="AO135" s="18"/>
      <c r="AP135" s="18"/>
      <c r="AQ135" s="18"/>
      <c r="AR135" s="18"/>
      <c r="AS135" s="18">
        <f>SUM(G135:AR135)</f>
        <v>60074.9</v>
      </c>
      <c r="AT135" s="18"/>
      <c r="AU135" s="18"/>
      <c r="AV135" s="18"/>
      <c r="AW135" s="18"/>
      <c r="AY135" s="11">
        <v>60074.9</v>
      </c>
    </row>
    <row r="136" spans="2:51" s="10" customFormat="1" ht="31.5" customHeight="1" x14ac:dyDescent="0.25">
      <c r="B136" s="19" t="s">
        <v>158</v>
      </c>
      <c r="C136" s="19"/>
      <c r="D136" s="18" t="s">
        <v>82</v>
      </c>
      <c r="E136" s="18"/>
      <c r="F136" s="18"/>
      <c r="G136" s="18">
        <v>24300</v>
      </c>
      <c r="H136" s="18"/>
      <c r="I136" s="18"/>
      <c r="J136" s="18"/>
      <c r="K136" s="18">
        <v>22500</v>
      </c>
      <c r="L136" s="18"/>
      <c r="M136" s="18"/>
      <c r="N136" s="18"/>
      <c r="O136" s="18"/>
      <c r="P136" s="18"/>
      <c r="Q136" s="18">
        <v>6074.9</v>
      </c>
      <c r="R136" s="18"/>
      <c r="S136" s="18"/>
      <c r="T136" s="18"/>
      <c r="U136" s="18"/>
      <c r="V136" s="18"/>
      <c r="W136" s="18"/>
      <c r="X136" s="18">
        <v>4500</v>
      </c>
      <c r="Y136" s="18"/>
      <c r="Z136" s="18"/>
      <c r="AA136" s="18"/>
      <c r="AB136" s="18"/>
      <c r="AC136" s="18"/>
      <c r="AD136" s="18"/>
      <c r="AE136" s="18">
        <v>2700</v>
      </c>
      <c r="AF136" s="18"/>
      <c r="AG136" s="18"/>
      <c r="AH136" s="18"/>
      <c r="AI136" s="18"/>
      <c r="AJ136" s="18"/>
      <c r="AK136" s="18"/>
      <c r="AL136" s="18">
        <v>0</v>
      </c>
      <c r="AM136" s="18"/>
      <c r="AN136" s="18"/>
      <c r="AO136" s="18"/>
      <c r="AP136" s="18"/>
      <c r="AQ136" s="18"/>
      <c r="AR136" s="18"/>
      <c r="AS136" s="18">
        <f>SUM(G136:AR136)</f>
        <v>60074.9</v>
      </c>
      <c r="AT136" s="18"/>
      <c r="AU136" s="18"/>
      <c r="AV136" s="18"/>
      <c r="AW136" s="18"/>
      <c r="AY136" s="11">
        <v>60074.9</v>
      </c>
    </row>
    <row r="137" spans="2:51" s="10" customFormat="1" ht="31.5" customHeight="1" x14ac:dyDescent="0.25">
      <c r="B137" s="19" t="s">
        <v>159</v>
      </c>
      <c r="C137" s="19"/>
      <c r="D137" s="18" t="s">
        <v>82</v>
      </c>
      <c r="E137" s="18"/>
      <c r="F137" s="18"/>
      <c r="G137" s="18">
        <v>12150</v>
      </c>
      <c r="H137" s="18"/>
      <c r="I137" s="18"/>
      <c r="J137" s="18"/>
      <c r="K137" s="18">
        <v>10575</v>
      </c>
      <c r="L137" s="18"/>
      <c r="M137" s="18"/>
      <c r="N137" s="18"/>
      <c r="O137" s="18"/>
      <c r="P137" s="18"/>
      <c r="Q137" s="18">
        <v>2612.1999999999998</v>
      </c>
      <c r="R137" s="18"/>
      <c r="S137" s="18"/>
      <c r="T137" s="18"/>
      <c r="U137" s="18"/>
      <c r="V137" s="18"/>
      <c r="W137" s="18"/>
      <c r="X137" s="18">
        <v>1800</v>
      </c>
      <c r="Y137" s="18"/>
      <c r="Z137" s="18"/>
      <c r="AA137" s="18"/>
      <c r="AB137" s="18"/>
      <c r="AC137" s="18"/>
      <c r="AD137" s="18"/>
      <c r="AE137" s="18">
        <v>0</v>
      </c>
      <c r="AF137" s="18"/>
      <c r="AG137" s="18"/>
      <c r="AH137" s="18"/>
      <c r="AI137" s="18"/>
      <c r="AJ137" s="18"/>
      <c r="AK137" s="18"/>
      <c r="AL137" s="18">
        <v>0</v>
      </c>
      <c r="AM137" s="18"/>
      <c r="AN137" s="18"/>
      <c r="AO137" s="18"/>
      <c r="AP137" s="18"/>
      <c r="AQ137" s="18"/>
      <c r="AR137" s="18"/>
      <c r="AS137" s="18">
        <f>SUM(G137:AR137)</f>
        <v>27137.200000000001</v>
      </c>
      <c r="AT137" s="18"/>
      <c r="AU137" s="18"/>
      <c r="AV137" s="18"/>
      <c r="AW137" s="18"/>
      <c r="AY137" s="11">
        <v>27137.200000000001</v>
      </c>
    </row>
    <row r="138" spans="2:51" s="10" customFormat="1" ht="47.25" customHeight="1" x14ac:dyDescent="0.25">
      <c r="B138" s="19" t="s">
        <v>160</v>
      </c>
      <c r="C138" s="19"/>
      <c r="D138" s="18" t="s">
        <v>82</v>
      </c>
      <c r="E138" s="18"/>
      <c r="F138" s="18"/>
      <c r="G138" s="18">
        <v>0</v>
      </c>
      <c r="H138" s="18"/>
      <c r="I138" s="18"/>
      <c r="J138" s="18"/>
      <c r="K138" s="18">
        <v>0</v>
      </c>
      <c r="L138" s="18"/>
      <c r="M138" s="18"/>
      <c r="N138" s="18"/>
      <c r="O138" s="18"/>
      <c r="P138" s="18"/>
      <c r="Q138" s="18">
        <v>0</v>
      </c>
      <c r="R138" s="18"/>
      <c r="S138" s="18"/>
      <c r="T138" s="18"/>
      <c r="U138" s="18"/>
      <c r="V138" s="18"/>
      <c r="W138" s="18"/>
      <c r="X138" s="18">
        <v>0</v>
      </c>
      <c r="Y138" s="18"/>
      <c r="Z138" s="18"/>
      <c r="AA138" s="18"/>
      <c r="AB138" s="18"/>
      <c r="AC138" s="18"/>
      <c r="AD138" s="18"/>
      <c r="AE138" s="18">
        <v>0</v>
      </c>
      <c r="AF138" s="18"/>
      <c r="AG138" s="18"/>
      <c r="AH138" s="18"/>
      <c r="AI138" s="18"/>
      <c r="AJ138" s="18"/>
      <c r="AK138" s="18"/>
      <c r="AL138" s="18">
        <v>0</v>
      </c>
      <c r="AM138" s="18"/>
      <c r="AN138" s="18"/>
      <c r="AO138" s="18"/>
      <c r="AP138" s="18"/>
      <c r="AQ138" s="18"/>
      <c r="AR138" s="18"/>
      <c r="AS138" s="18">
        <f t="shared" ref="AS138:AS147" si="7">SUM(G138:AR138)</f>
        <v>0</v>
      </c>
      <c r="AT138" s="18"/>
      <c r="AU138" s="18"/>
      <c r="AV138" s="18"/>
      <c r="AW138" s="18"/>
      <c r="AY138" s="11">
        <v>0</v>
      </c>
    </row>
    <row r="139" spans="2:51" s="10" customFormat="1" ht="31.5" customHeight="1" x14ac:dyDescent="0.25">
      <c r="B139" s="19" t="s">
        <v>161</v>
      </c>
      <c r="C139" s="19"/>
      <c r="D139" s="18" t="s">
        <v>82</v>
      </c>
      <c r="E139" s="18"/>
      <c r="F139" s="18"/>
      <c r="G139" s="18">
        <v>0</v>
      </c>
      <c r="H139" s="18"/>
      <c r="I139" s="18"/>
      <c r="J139" s="18"/>
      <c r="K139" s="18">
        <v>0</v>
      </c>
      <c r="L139" s="18"/>
      <c r="M139" s="18"/>
      <c r="N139" s="18"/>
      <c r="O139" s="18"/>
      <c r="P139" s="18"/>
      <c r="Q139" s="18">
        <v>0</v>
      </c>
      <c r="R139" s="18"/>
      <c r="S139" s="18"/>
      <c r="T139" s="18"/>
      <c r="U139" s="18"/>
      <c r="V139" s="18"/>
      <c r="W139" s="18"/>
      <c r="X139" s="18">
        <v>0</v>
      </c>
      <c r="Y139" s="18"/>
      <c r="Z139" s="18"/>
      <c r="AA139" s="18"/>
      <c r="AB139" s="18"/>
      <c r="AC139" s="18"/>
      <c r="AD139" s="18"/>
      <c r="AE139" s="18">
        <v>0</v>
      </c>
      <c r="AF139" s="18"/>
      <c r="AG139" s="18"/>
      <c r="AH139" s="18"/>
      <c r="AI139" s="18"/>
      <c r="AJ139" s="18"/>
      <c r="AK139" s="18"/>
      <c r="AL139" s="18">
        <v>0</v>
      </c>
      <c r="AM139" s="18"/>
      <c r="AN139" s="18"/>
      <c r="AO139" s="18"/>
      <c r="AP139" s="18"/>
      <c r="AQ139" s="18"/>
      <c r="AR139" s="18"/>
      <c r="AS139" s="18">
        <f t="shared" si="7"/>
        <v>0</v>
      </c>
      <c r="AT139" s="18"/>
      <c r="AU139" s="18"/>
      <c r="AV139" s="18"/>
      <c r="AW139" s="18"/>
      <c r="AY139" s="11">
        <v>0</v>
      </c>
    </row>
    <row r="140" spans="2:51" s="10" customFormat="1" ht="63" customHeight="1" x14ac:dyDescent="0.25">
      <c r="B140" s="19" t="s">
        <v>162</v>
      </c>
      <c r="C140" s="19"/>
      <c r="D140" s="18" t="s">
        <v>82</v>
      </c>
      <c r="E140" s="18"/>
      <c r="F140" s="18"/>
      <c r="G140" s="18">
        <v>0</v>
      </c>
      <c r="H140" s="18"/>
      <c r="I140" s="18"/>
      <c r="J140" s="18"/>
      <c r="K140" s="18">
        <v>0</v>
      </c>
      <c r="L140" s="18"/>
      <c r="M140" s="18"/>
      <c r="N140" s="18"/>
      <c r="O140" s="18"/>
      <c r="P140" s="18"/>
      <c r="Q140" s="18">
        <v>0</v>
      </c>
      <c r="R140" s="18"/>
      <c r="S140" s="18"/>
      <c r="T140" s="18"/>
      <c r="U140" s="18"/>
      <c r="V140" s="18"/>
      <c r="W140" s="18"/>
      <c r="X140" s="18">
        <v>0</v>
      </c>
      <c r="Y140" s="18"/>
      <c r="Z140" s="18"/>
      <c r="AA140" s="18"/>
      <c r="AB140" s="18"/>
      <c r="AC140" s="18"/>
      <c r="AD140" s="18"/>
      <c r="AE140" s="18">
        <v>0</v>
      </c>
      <c r="AF140" s="18"/>
      <c r="AG140" s="18"/>
      <c r="AH140" s="18"/>
      <c r="AI140" s="18"/>
      <c r="AJ140" s="18"/>
      <c r="AK140" s="18"/>
      <c r="AL140" s="18">
        <v>0</v>
      </c>
      <c r="AM140" s="18"/>
      <c r="AN140" s="18"/>
      <c r="AO140" s="18"/>
      <c r="AP140" s="18"/>
      <c r="AQ140" s="18"/>
      <c r="AR140" s="18"/>
      <c r="AS140" s="18">
        <f t="shared" si="7"/>
        <v>0</v>
      </c>
      <c r="AT140" s="18"/>
      <c r="AU140" s="18"/>
      <c r="AV140" s="18"/>
      <c r="AW140" s="18"/>
      <c r="AY140" s="11">
        <v>0</v>
      </c>
    </row>
    <row r="141" spans="2:51" s="10" customFormat="1" ht="78.75" customHeight="1" x14ac:dyDescent="0.25">
      <c r="B141" s="19" t="s">
        <v>163</v>
      </c>
      <c r="C141" s="19"/>
      <c r="D141" s="18" t="s">
        <v>82</v>
      </c>
      <c r="E141" s="18"/>
      <c r="F141" s="18"/>
      <c r="G141" s="18">
        <v>0</v>
      </c>
      <c r="H141" s="18"/>
      <c r="I141" s="18"/>
      <c r="J141" s="18"/>
      <c r="K141" s="18">
        <v>0</v>
      </c>
      <c r="L141" s="18"/>
      <c r="M141" s="18"/>
      <c r="N141" s="18"/>
      <c r="O141" s="18"/>
      <c r="P141" s="18"/>
      <c r="Q141" s="18">
        <v>0</v>
      </c>
      <c r="R141" s="18"/>
      <c r="S141" s="18"/>
      <c r="T141" s="18"/>
      <c r="U141" s="18"/>
      <c r="V141" s="18"/>
      <c r="W141" s="18"/>
      <c r="X141" s="18">
        <v>0</v>
      </c>
      <c r="Y141" s="18"/>
      <c r="Z141" s="18"/>
      <c r="AA141" s="18"/>
      <c r="AB141" s="18"/>
      <c r="AC141" s="18"/>
      <c r="AD141" s="18"/>
      <c r="AE141" s="18">
        <v>0</v>
      </c>
      <c r="AF141" s="18"/>
      <c r="AG141" s="18"/>
      <c r="AH141" s="18"/>
      <c r="AI141" s="18"/>
      <c r="AJ141" s="18"/>
      <c r="AK141" s="18"/>
      <c r="AL141" s="18">
        <v>0</v>
      </c>
      <c r="AM141" s="18"/>
      <c r="AN141" s="18"/>
      <c r="AO141" s="18"/>
      <c r="AP141" s="18"/>
      <c r="AQ141" s="18"/>
      <c r="AR141" s="18"/>
      <c r="AS141" s="18">
        <f t="shared" si="7"/>
        <v>0</v>
      </c>
      <c r="AT141" s="18"/>
      <c r="AU141" s="18"/>
      <c r="AV141" s="18"/>
      <c r="AW141" s="18"/>
      <c r="AY141" s="11">
        <v>0</v>
      </c>
    </row>
    <row r="142" spans="2:51" s="10" customFormat="1" ht="31.5" customHeight="1" x14ac:dyDescent="0.25">
      <c r="B142" s="19" t="s">
        <v>164</v>
      </c>
      <c r="C142" s="19"/>
      <c r="D142" s="18" t="s">
        <v>82</v>
      </c>
      <c r="E142" s="18"/>
      <c r="F142" s="18"/>
      <c r="G142" s="18">
        <v>0</v>
      </c>
      <c r="H142" s="18"/>
      <c r="I142" s="18"/>
      <c r="J142" s="18"/>
      <c r="K142" s="18">
        <v>0</v>
      </c>
      <c r="L142" s="18"/>
      <c r="M142" s="18"/>
      <c r="N142" s="18"/>
      <c r="O142" s="18"/>
      <c r="P142" s="18"/>
      <c r="Q142" s="18">
        <v>0</v>
      </c>
      <c r="R142" s="18"/>
      <c r="S142" s="18"/>
      <c r="T142" s="18"/>
      <c r="U142" s="18"/>
      <c r="V142" s="18"/>
      <c r="W142" s="18"/>
      <c r="X142" s="18">
        <v>0</v>
      </c>
      <c r="Y142" s="18"/>
      <c r="Z142" s="18"/>
      <c r="AA142" s="18"/>
      <c r="AB142" s="18"/>
      <c r="AC142" s="18"/>
      <c r="AD142" s="18"/>
      <c r="AE142" s="18">
        <v>0</v>
      </c>
      <c r="AF142" s="18"/>
      <c r="AG142" s="18"/>
      <c r="AH142" s="18"/>
      <c r="AI142" s="18"/>
      <c r="AJ142" s="18"/>
      <c r="AK142" s="18"/>
      <c r="AL142" s="18">
        <v>0</v>
      </c>
      <c r="AM142" s="18"/>
      <c r="AN142" s="18"/>
      <c r="AO142" s="18"/>
      <c r="AP142" s="18"/>
      <c r="AQ142" s="18"/>
      <c r="AR142" s="18"/>
      <c r="AS142" s="18">
        <f t="shared" si="7"/>
        <v>0</v>
      </c>
      <c r="AT142" s="18"/>
      <c r="AU142" s="18"/>
      <c r="AV142" s="18"/>
      <c r="AW142" s="18"/>
      <c r="AY142" s="11">
        <v>0</v>
      </c>
    </row>
    <row r="143" spans="2:51" s="10" customFormat="1" ht="15.75" customHeight="1" x14ac:dyDescent="0.25">
      <c r="B143" s="19" t="s">
        <v>165</v>
      </c>
      <c r="C143" s="19"/>
      <c r="D143" s="18" t="s">
        <v>82</v>
      </c>
      <c r="E143" s="18"/>
      <c r="F143" s="18"/>
      <c r="G143" s="18">
        <v>0</v>
      </c>
      <c r="H143" s="18"/>
      <c r="I143" s="18"/>
      <c r="J143" s="18"/>
      <c r="K143" s="18">
        <v>0</v>
      </c>
      <c r="L143" s="18"/>
      <c r="M143" s="18"/>
      <c r="N143" s="18"/>
      <c r="O143" s="18"/>
      <c r="P143" s="18"/>
      <c r="Q143" s="18">
        <v>0</v>
      </c>
      <c r="R143" s="18"/>
      <c r="S143" s="18"/>
      <c r="T143" s="18"/>
      <c r="U143" s="18"/>
      <c r="V143" s="18"/>
      <c r="W143" s="18"/>
      <c r="X143" s="18">
        <v>0</v>
      </c>
      <c r="Y143" s="18"/>
      <c r="Z143" s="18"/>
      <c r="AA143" s="18"/>
      <c r="AB143" s="18"/>
      <c r="AC143" s="18"/>
      <c r="AD143" s="18"/>
      <c r="AE143" s="18">
        <v>0</v>
      </c>
      <c r="AF143" s="18"/>
      <c r="AG143" s="18"/>
      <c r="AH143" s="18"/>
      <c r="AI143" s="18"/>
      <c r="AJ143" s="18"/>
      <c r="AK143" s="18"/>
      <c r="AL143" s="18">
        <v>0</v>
      </c>
      <c r="AM143" s="18"/>
      <c r="AN143" s="18"/>
      <c r="AO143" s="18"/>
      <c r="AP143" s="18"/>
      <c r="AQ143" s="18"/>
      <c r="AR143" s="18"/>
      <c r="AS143" s="18">
        <f t="shared" si="7"/>
        <v>0</v>
      </c>
      <c r="AT143" s="18"/>
      <c r="AU143" s="18"/>
      <c r="AV143" s="18"/>
      <c r="AW143" s="18"/>
      <c r="AY143" s="11">
        <v>0</v>
      </c>
    </row>
    <row r="144" spans="2:51" s="10" customFormat="1" ht="15.75" customHeight="1" x14ac:dyDescent="0.25">
      <c r="B144" s="19" t="s">
        <v>166</v>
      </c>
      <c r="C144" s="19"/>
      <c r="D144" s="18" t="s">
        <v>82</v>
      </c>
      <c r="E144" s="18"/>
      <c r="F144" s="18"/>
      <c r="G144" s="18">
        <v>0</v>
      </c>
      <c r="H144" s="18"/>
      <c r="I144" s="18"/>
      <c r="J144" s="18"/>
      <c r="K144" s="18">
        <v>0</v>
      </c>
      <c r="L144" s="18"/>
      <c r="M144" s="18"/>
      <c r="N144" s="18"/>
      <c r="O144" s="18"/>
      <c r="P144" s="18"/>
      <c r="Q144" s="18">
        <v>0</v>
      </c>
      <c r="R144" s="18"/>
      <c r="S144" s="18"/>
      <c r="T144" s="18"/>
      <c r="U144" s="18"/>
      <c r="V144" s="18"/>
      <c r="W144" s="18"/>
      <c r="X144" s="18">
        <v>0</v>
      </c>
      <c r="Y144" s="18"/>
      <c r="Z144" s="18"/>
      <c r="AA144" s="18"/>
      <c r="AB144" s="18"/>
      <c r="AC144" s="18"/>
      <c r="AD144" s="18"/>
      <c r="AE144" s="18">
        <v>0</v>
      </c>
      <c r="AF144" s="18"/>
      <c r="AG144" s="18"/>
      <c r="AH144" s="18"/>
      <c r="AI144" s="18"/>
      <c r="AJ144" s="18"/>
      <c r="AK144" s="18"/>
      <c r="AL144" s="18">
        <v>0</v>
      </c>
      <c r="AM144" s="18"/>
      <c r="AN144" s="18"/>
      <c r="AO144" s="18"/>
      <c r="AP144" s="18"/>
      <c r="AQ144" s="18"/>
      <c r="AR144" s="18"/>
      <c r="AS144" s="18">
        <f t="shared" si="7"/>
        <v>0</v>
      </c>
      <c r="AT144" s="18"/>
      <c r="AU144" s="18"/>
      <c r="AV144" s="18"/>
      <c r="AW144" s="18"/>
      <c r="AY144" s="11">
        <v>0</v>
      </c>
    </row>
    <row r="145" spans="2:51" s="10" customFormat="1" ht="47.25" customHeight="1" x14ac:dyDescent="0.25">
      <c r="B145" s="19" t="s">
        <v>172</v>
      </c>
      <c r="C145" s="19"/>
      <c r="D145" s="18" t="s">
        <v>82</v>
      </c>
      <c r="E145" s="18"/>
      <c r="F145" s="18"/>
      <c r="G145" s="18">
        <v>10769.23</v>
      </c>
      <c r="H145" s="18"/>
      <c r="I145" s="18"/>
      <c r="J145" s="18"/>
      <c r="K145" s="18">
        <v>2622.95</v>
      </c>
      <c r="L145" s="18"/>
      <c r="M145" s="18"/>
      <c r="N145" s="18"/>
      <c r="O145" s="18"/>
      <c r="P145" s="18"/>
      <c r="Q145" s="18">
        <v>2857.14</v>
      </c>
      <c r="R145" s="18"/>
      <c r="S145" s="18"/>
      <c r="T145" s="18"/>
      <c r="U145" s="18"/>
      <c r="V145" s="18"/>
      <c r="W145" s="18"/>
      <c r="X145" s="18">
        <v>3137.25</v>
      </c>
      <c r="Y145" s="18"/>
      <c r="Z145" s="18"/>
      <c r="AA145" s="18"/>
      <c r="AB145" s="18"/>
      <c r="AC145" s="18"/>
      <c r="AD145" s="18"/>
      <c r="AE145" s="18">
        <v>1537.25</v>
      </c>
      <c r="AF145" s="18"/>
      <c r="AG145" s="18"/>
      <c r="AH145" s="18"/>
      <c r="AI145" s="18"/>
      <c r="AJ145" s="18"/>
      <c r="AK145" s="18"/>
      <c r="AL145" s="18">
        <v>0</v>
      </c>
      <c r="AM145" s="18"/>
      <c r="AN145" s="18"/>
      <c r="AO145" s="18"/>
      <c r="AP145" s="18"/>
      <c r="AQ145" s="18"/>
      <c r="AR145" s="18"/>
      <c r="AS145" s="18">
        <f t="shared" si="7"/>
        <v>20923.82</v>
      </c>
      <c r="AT145" s="18"/>
      <c r="AU145" s="18"/>
      <c r="AV145" s="18"/>
      <c r="AW145" s="18"/>
      <c r="AY145" s="11">
        <v>20923.82</v>
      </c>
    </row>
    <row r="146" spans="2:51" s="10" customFormat="1" ht="31.5" customHeight="1" x14ac:dyDescent="0.25">
      <c r="B146" s="19" t="s">
        <v>158</v>
      </c>
      <c r="C146" s="19"/>
      <c r="D146" s="18" t="s">
        <v>82</v>
      </c>
      <c r="E146" s="18"/>
      <c r="F146" s="18"/>
      <c r="G146" s="18">
        <v>10769.23</v>
      </c>
      <c r="H146" s="18"/>
      <c r="I146" s="18"/>
      <c r="J146" s="18"/>
      <c r="K146" s="18">
        <v>2622.95</v>
      </c>
      <c r="L146" s="18"/>
      <c r="M146" s="18"/>
      <c r="N146" s="18"/>
      <c r="O146" s="18"/>
      <c r="P146" s="18"/>
      <c r="Q146" s="18">
        <v>2857.14</v>
      </c>
      <c r="R146" s="18"/>
      <c r="S146" s="18"/>
      <c r="T146" s="18"/>
      <c r="U146" s="18"/>
      <c r="V146" s="18"/>
      <c r="W146" s="18"/>
      <c r="X146" s="18">
        <v>3137.25</v>
      </c>
      <c r="Y146" s="18"/>
      <c r="Z146" s="18"/>
      <c r="AA146" s="18"/>
      <c r="AB146" s="18"/>
      <c r="AC146" s="18"/>
      <c r="AD146" s="18"/>
      <c r="AE146" s="18">
        <v>1537.25</v>
      </c>
      <c r="AF146" s="18"/>
      <c r="AG146" s="18"/>
      <c r="AH146" s="18"/>
      <c r="AI146" s="18"/>
      <c r="AJ146" s="18"/>
      <c r="AK146" s="18"/>
      <c r="AL146" s="18">
        <v>0</v>
      </c>
      <c r="AM146" s="18"/>
      <c r="AN146" s="18"/>
      <c r="AO146" s="18"/>
      <c r="AP146" s="18"/>
      <c r="AQ146" s="18"/>
      <c r="AR146" s="18"/>
      <c r="AS146" s="18">
        <f t="shared" si="7"/>
        <v>20923.82</v>
      </c>
      <c r="AT146" s="18"/>
      <c r="AU146" s="18"/>
      <c r="AV146" s="18"/>
      <c r="AW146" s="18"/>
      <c r="AY146" s="11">
        <v>20923.82</v>
      </c>
    </row>
    <row r="147" spans="2:51" s="10" customFormat="1" ht="31.5" customHeight="1" x14ac:dyDescent="0.25">
      <c r="B147" s="19" t="s">
        <v>159</v>
      </c>
      <c r="C147" s="19"/>
      <c r="D147" s="18" t="s">
        <v>82</v>
      </c>
      <c r="E147" s="18"/>
      <c r="F147" s="18"/>
      <c r="G147" s="18">
        <v>7000</v>
      </c>
      <c r="H147" s="18"/>
      <c r="I147" s="18"/>
      <c r="J147" s="18"/>
      <c r="K147" s="18">
        <v>1600</v>
      </c>
      <c r="L147" s="18"/>
      <c r="M147" s="18"/>
      <c r="N147" s="18"/>
      <c r="O147" s="18"/>
      <c r="P147" s="18"/>
      <c r="Q147" s="18">
        <v>1600</v>
      </c>
      <c r="R147" s="18"/>
      <c r="S147" s="18"/>
      <c r="T147" s="18"/>
      <c r="U147" s="18"/>
      <c r="V147" s="18"/>
      <c r="W147" s="18"/>
      <c r="X147" s="18">
        <v>1600</v>
      </c>
      <c r="Y147" s="18"/>
      <c r="Z147" s="18"/>
      <c r="AA147" s="18"/>
      <c r="AB147" s="18"/>
      <c r="AC147" s="18"/>
      <c r="AD147" s="18"/>
      <c r="AE147" s="18">
        <v>0</v>
      </c>
      <c r="AF147" s="18"/>
      <c r="AG147" s="18"/>
      <c r="AH147" s="18"/>
      <c r="AI147" s="18"/>
      <c r="AJ147" s="18"/>
      <c r="AK147" s="18"/>
      <c r="AL147" s="18">
        <v>0</v>
      </c>
      <c r="AM147" s="18"/>
      <c r="AN147" s="18"/>
      <c r="AO147" s="18"/>
      <c r="AP147" s="18"/>
      <c r="AQ147" s="18"/>
      <c r="AR147" s="18"/>
      <c r="AS147" s="18">
        <f t="shared" si="7"/>
        <v>11800</v>
      </c>
      <c r="AT147" s="18"/>
      <c r="AU147" s="18"/>
      <c r="AV147" s="18"/>
      <c r="AW147" s="18"/>
      <c r="AY147" s="11">
        <v>11800</v>
      </c>
    </row>
    <row r="148" spans="2:51" s="10" customFormat="1" ht="47.25" customHeight="1" x14ac:dyDescent="0.25">
      <c r="B148" s="19" t="s">
        <v>160</v>
      </c>
      <c r="C148" s="19"/>
      <c r="D148" s="18" t="s">
        <v>82</v>
      </c>
      <c r="E148" s="18"/>
      <c r="F148" s="18"/>
      <c r="G148" s="18">
        <v>0</v>
      </c>
      <c r="H148" s="18"/>
      <c r="I148" s="18"/>
      <c r="J148" s="18"/>
      <c r="K148" s="18">
        <v>0</v>
      </c>
      <c r="L148" s="18"/>
      <c r="M148" s="18"/>
      <c r="N148" s="18"/>
      <c r="O148" s="18"/>
      <c r="P148" s="18"/>
      <c r="Q148" s="18">
        <v>0</v>
      </c>
      <c r="R148" s="18"/>
      <c r="S148" s="18"/>
      <c r="T148" s="18"/>
      <c r="U148" s="18"/>
      <c r="V148" s="18"/>
      <c r="W148" s="18"/>
      <c r="X148" s="18">
        <v>0</v>
      </c>
      <c r="Y148" s="18"/>
      <c r="Z148" s="18"/>
      <c r="AA148" s="18"/>
      <c r="AB148" s="18"/>
      <c r="AC148" s="18"/>
      <c r="AD148" s="18"/>
      <c r="AE148" s="18">
        <v>0</v>
      </c>
      <c r="AF148" s="18"/>
      <c r="AG148" s="18"/>
      <c r="AH148" s="18"/>
      <c r="AI148" s="18"/>
      <c r="AJ148" s="18"/>
      <c r="AK148" s="18"/>
      <c r="AL148" s="18">
        <v>0</v>
      </c>
      <c r="AM148" s="18"/>
      <c r="AN148" s="18"/>
      <c r="AO148" s="18"/>
      <c r="AP148" s="18"/>
      <c r="AQ148" s="18"/>
      <c r="AR148" s="18"/>
      <c r="AS148" s="22">
        <v>0</v>
      </c>
      <c r="AT148" s="23"/>
      <c r="AU148" s="23"/>
      <c r="AV148" s="23"/>
      <c r="AW148" s="24"/>
      <c r="AY148" s="11">
        <v>0</v>
      </c>
    </row>
    <row r="149" spans="2:51" s="10" customFormat="1" ht="31.5" customHeight="1" x14ac:dyDescent="0.25">
      <c r="B149" s="19" t="s">
        <v>161</v>
      </c>
      <c r="C149" s="19"/>
      <c r="D149" s="18" t="s">
        <v>82</v>
      </c>
      <c r="E149" s="18"/>
      <c r="F149" s="18"/>
      <c r="G149" s="18">
        <v>0</v>
      </c>
      <c r="H149" s="18"/>
      <c r="I149" s="18"/>
      <c r="J149" s="18"/>
      <c r="K149" s="18">
        <v>0</v>
      </c>
      <c r="L149" s="18"/>
      <c r="M149" s="18"/>
      <c r="N149" s="18"/>
      <c r="O149" s="18"/>
      <c r="P149" s="18"/>
      <c r="Q149" s="18">
        <v>0</v>
      </c>
      <c r="R149" s="18"/>
      <c r="S149" s="18"/>
      <c r="T149" s="18"/>
      <c r="U149" s="18"/>
      <c r="V149" s="18"/>
      <c r="W149" s="18"/>
      <c r="X149" s="18">
        <v>0</v>
      </c>
      <c r="Y149" s="18"/>
      <c r="Z149" s="18"/>
      <c r="AA149" s="18"/>
      <c r="AB149" s="18"/>
      <c r="AC149" s="18"/>
      <c r="AD149" s="18"/>
      <c r="AE149" s="18">
        <v>0</v>
      </c>
      <c r="AF149" s="18"/>
      <c r="AG149" s="18"/>
      <c r="AH149" s="18"/>
      <c r="AI149" s="18"/>
      <c r="AJ149" s="18"/>
      <c r="AK149" s="18"/>
      <c r="AL149" s="18">
        <v>0</v>
      </c>
      <c r="AM149" s="18"/>
      <c r="AN149" s="18"/>
      <c r="AO149" s="18"/>
      <c r="AP149" s="18"/>
      <c r="AQ149" s="18"/>
      <c r="AR149" s="18"/>
      <c r="AS149" s="22">
        <v>0</v>
      </c>
      <c r="AT149" s="23"/>
      <c r="AU149" s="23"/>
      <c r="AV149" s="23"/>
      <c r="AW149" s="24"/>
      <c r="AY149" s="11">
        <v>0</v>
      </c>
    </row>
    <row r="150" spans="2:51" s="10" customFormat="1" ht="63" customHeight="1" x14ac:dyDescent="0.25">
      <c r="B150" s="19" t="s">
        <v>162</v>
      </c>
      <c r="C150" s="19"/>
      <c r="D150" s="18" t="s">
        <v>82</v>
      </c>
      <c r="E150" s="18"/>
      <c r="F150" s="18"/>
      <c r="G150" s="18">
        <v>0</v>
      </c>
      <c r="H150" s="18"/>
      <c r="I150" s="18"/>
      <c r="J150" s="18"/>
      <c r="K150" s="18">
        <v>0</v>
      </c>
      <c r="L150" s="18"/>
      <c r="M150" s="18"/>
      <c r="N150" s="18"/>
      <c r="O150" s="18"/>
      <c r="P150" s="18"/>
      <c r="Q150" s="18">
        <v>0</v>
      </c>
      <c r="R150" s="18"/>
      <c r="S150" s="18"/>
      <c r="T150" s="18"/>
      <c r="U150" s="18"/>
      <c r="V150" s="18"/>
      <c r="W150" s="18"/>
      <c r="X150" s="18">
        <v>0</v>
      </c>
      <c r="Y150" s="18"/>
      <c r="Z150" s="18"/>
      <c r="AA150" s="18"/>
      <c r="AB150" s="18"/>
      <c r="AC150" s="18"/>
      <c r="AD150" s="18"/>
      <c r="AE150" s="18">
        <v>0</v>
      </c>
      <c r="AF150" s="18"/>
      <c r="AG150" s="18"/>
      <c r="AH150" s="18"/>
      <c r="AI150" s="18"/>
      <c r="AJ150" s="18"/>
      <c r="AK150" s="18"/>
      <c r="AL150" s="18">
        <v>0</v>
      </c>
      <c r="AM150" s="18"/>
      <c r="AN150" s="18"/>
      <c r="AO150" s="18"/>
      <c r="AP150" s="18"/>
      <c r="AQ150" s="18"/>
      <c r="AR150" s="18"/>
      <c r="AS150" s="22">
        <v>0</v>
      </c>
      <c r="AT150" s="23"/>
      <c r="AU150" s="23"/>
      <c r="AV150" s="23"/>
      <c r="AW150" s="24"/>
      <c r="AY150" s="11">
        <v>0</v>
      </c>
    </row>
    <row r="151" spans="2:51" s="10" customFormat="1" ht="78.75" customHeight="1" x14ac:dyDescent="0.25">
      <c r="B151" s="19" t="s">
        <v>163</v>
      </c>
      <c r="C151" s="19"/>
      <c r="D151" s="18" t="s">
        <v>82</v>
      </c>
      <c r="E151" s="18"/>
      <c r="F151" s="18"/>
      <c r="G151" s="18">
        <v>0</v>
      </c>
      <c r="H151" s="18"/>
      <c r="I151" s="18"/>
      <c r="J151" s="18"/>
      <c r="K151" s="18">
        <v>0</v>
      </c>
      <c r="L151" s="18"/>
      <c r="M151" s="18"/>
      <c r="N151" s="18"/>
      <c r="O151" s="18"/>
      <c r="P151" s="18"/>
      <c r="Q151" s="18">
        <v>0</v>
      </c>
      <c r="R151" s="18"/>
      <c r="S151" s="18"/>
      <c r="T151" s="18"/>
      <c r="U151" s="18"/>
      <c r="V151" s="18"/>
      <c r="W151" s="18"/>
      <c r="X151" s="18">
        <v>0</v>
      </c>
      <c r="Y151" s="18"/>
      <c r="Z151" s="18"/>
      <c r="AA151" s="18"/>
      <c r="AB151" s="18"/>
      <c r="AC151" s="18"/>
      <c r="AD151" s="18"/>
      <c r="AE151" s="18">
        <v>0</v>
      </c>
      <c r="AF151" s="18"/>
      <c r="AG151" s="18"/>
      <c r="AH151" s="18"/>
      <c r="AI151" s="18"/>
      <c r="AJ151" s="18"/>
      <c r="AK151" s="18"/>
      <c r="AL151" s="18">
        <v>0</v>
      </c>
      <c r="AM151" s="18"/>
      <c r="AN151" s="18"/>
      <c r="AO151" s="18"/>
      <c r="AP151" s="18"/>
      <c r="AQ151" s="18"/>
      <c r="AR151" s="18"/>
      <c r="AS151" s="22">
        <v>0</v>
      </c>
      <c r="AT151" s="23"/>
      <c r="AU151" s="23"/>
      <c r="AV151" s="23"/>
      <c r="AW151" s="24"/>
      <c r="AY151" s="11">
        <v>0</v>
      </c>
    </row>
    <row r="152" spans="2:51" s="10" customFormat="1" ht="31.5" customHeight="1" x14ac:dyDescent="0.25">
      <c r="B152" s="19" t="s">
        <v>164</v>
      </c>
      <c r="C152" s="19"/>
      <c r="D152" s="18" t="s">
        <v>82</v>
      </c>
      <c r="E152" s="18"/>
      <c r="F152" s="18"/>
      <c r="G152" s="18">
        <v>0</v>
      </c>
      <c r="H152" s="18"/>
      <c r="I152" s="18"/>
      <c r="J152" s="18"/>
      <c r="K152" s="18">
        <v>0</v>
      </c>
      <c r="L152" s="18"/>
      <c r="M152" s="18"/>
      <c r="N152" s="18"/>
      <c r="O152" s="18"/>
      <c r="P152" s="18"/>
      <c r="Q152" s="18">
        <v>0</v>
      </c>
      <c r="R152" s="18"/>
      <c r="S152" s="18"/>
      <c r="T152" s="18"/>
      <c r="U152" s="18"/>
      <c r="V152" s="18"/>
      <c r="W152" s="18"/>
      <c r="X152" s="18">
        <v>0</v>
      </c>
      <c r="Y152" s="18"/>
      <c r="Z152" s="18"/>
      <c r="AA152" s="18"/>
      <c r="AB152" s="18"/>
      <c r="AC152" s="18"/>
      <c r="AD152" s="18"/>
      <c r="AE152" s="18">
        <v>0</v>
      </c>
      <c r="AF152" s="18"/>
      <c r="AG152" s="18"/>
      <c r="AH152" s="18"/>
      <c r="AI152" s="18"/>
      <c r="AJ152" s="18"/>
      <c r="AK152" s="18"/>
      <c r="AL152" s="18">
        <v>0</v>
      </c>
      <c r="AM152" s="18"/>
      <c r="AN152" s="18"/>
      <c r="AO152" s="18"/>
      <c r="AP152" s="18"/>
      <c r="AQ152" s="18"/>
      <c r="AR152" s="18"/>
      <c r="AS152" s="22">
        <v>0</v>
      </c>
      <c r="AT152" s="23"/>
      <c r="AU152" s="23"/>
      <c r="AV152" s="23"/>
      <c r="AW152" s="24"/>
      <c r="AY152" s="11">
        <v>0</v>
      </c>
    </row>
    <row r="153" spans="2:51" s="10" customFormat="1" ht="15.75" customHeight="1" x14ac:dyDescent="0.25">
      <c r="B153" s="19" t="s">
        <v>165</v>
      </c>
      <c r="C153" s="19"/>
      <c r="D153" s="18" t="s">
        <v>82</v>
      </c>
      <c r="E153" s="18"/>
      <c r="F153" s="18"/>
      <c r="G153" s="18">
        <v>0</v>
      </c>
      <c r="H153" s="18"/>
      <c r="I153" s="18"/>
      <c r="J153" s="18"/>
      <c r="K153" s="18">
        <v>0</v>
      </c>
      <c r="L153" s="18"/>
      <c r="M153" s="18"/>
      <c r="N153" s="18"/>
      <c r="O153" s="18"/>
      <c r="P153" s="18"/>
      <c r="Q153" s="18">
        <v>0</v>
      </c>
      <c r="R153" s="18"/>
      <c r="S153" s="18"/>
      <c r="T153" s="18"/>
      <c r="U153" s="18"/>
      <c r="V153" s="18"/>
      <c r="W153" s="18"/>
      <c r="X153" s="18">
        <v>0</v>
      </c>
      <c r="Y153" s="18"/>
      <c r="Z153" s="18"/>
      <c r="AA153" s="18"/>
      <c r="AB153" s="18"/>
      <c r="AC153" s="18"/>
      <c r="AD153" s="18"/>
      <c r="AE153" s="18">
        <v>0</v>
      </c>
      <c r="AF153" s="18"/>
      <c r="AG153" s="18"/>
      <c r="AH153" s="18"/>
      <c r="AI153" s="18"/>
      <c r="AJ153" s="18"/>
      <c r="AK153" s="18"/>
      <c r="AL153" s="18">
        <v>0</v>
      </c>
      <c r="AM153" s="18"/>
      <c r="AN153" s="18"/>
      <c r="AO153" s="18"/>
      <c r="AP153" s="18"/>
      <c r="AQ153" s="18"/>
      <c r="AR153" s="18"/>
      <c r="AS153" s="22">
        <v>0</v>
      </c>
      <c r="AT153" s="23"/>
      <c r="AU153" s="23"/>
      <c r="AV153" s="23"/>
      <c r="AW153" s="24"/>
      <c r="AY153" s="11">
        <v>0</v>
      </c>
    </row>
    <row r="154" spans="2:51" s="10" customFormat="1" ht="15.75" customHeight="1" x14ac:dyDescent="0.25">
      <c r="B154" s="19" t="s">
        <v>166</v>
      </c>
      <c r="C154" s="19"/>
      <c r="D154" s="18" t="s">
        <v>82</v>
      </c>
      <c r="E154" s="18"/>
      <c r="F154" s="18"/>
      <c r="G154" s="18">
        <v>0</v>
      </c>
      <c r="H154" s="18"/>
      <c r="I154" s="18"/>
      <c r="J154" s="18"/>
      <c r="K154" s="18">
        <v>0</v>
      </c>
      <c r="L154" s="18"/>
      <c r="M154" s="18"/>
      <c r="N154" s="18"/>
      <c r="O154" s="18"/>
      <c r="P154" s="18"/>
      <c r="Q154" s="18">
        <v>0</v>
      </c>
      <c r="R154" s="18"/>
      <c r="S154" s="18"/>
      <c r="T154" s="18"/>
      <c r="U154" s="18"/>
      <c r="V154" s="18"/>
      <c r="W154" s="18"/>
      <c r="X154" s="18">
        <v>0</v>
      </c>
      <c r="Y154" s="18"/>
      <c r="Z154" s="18"/>
      <c r="AA154" s="18"/>
      <c r="AB154" s="18"/>
      <c r="AC154" s="18"/>
      <c r="AD154" s="18"/>
      <c r="AE154" s="18">
        <v>0</v>
      </c>
      <c r="AF154" s="18"/>
      <c r="AG154" s="18"/>
      <c r="AH154" s="18"/>
      <c r="AI154" s="18"/>
      <c r="AJ154" s="18"/>
      <c r="AK154" s="18"/>
      <c r="AL154" s="18">
        <v>0</v>
      </c>
      <c r="AM154" s="18"/>
      <c r="AN154" s="18"/>
      <c r="AO154" s="18"/>
      <c r="AP154" s="18"/>
      <c r="AQ154" s="18"/>
      <c r="AR154" s="18"/>
      <c r="AS154" s="22">
        <v>0</v>
      </c>
      <c r="AT154" s="23"/>
      <c r="AU154" s="23"/>
      <c r="AV154" s="23"/>
      <c r="AW154" s="24"/>
      <c r="AY154" s="11">
        <v>0</v>
      </c>
    </row>
    <row r="155" spans="2:51" s="10" customFormat="1" ht="63" customHeight="1" x14ac:dyDescent="0.25">
      <c r="B155" s="19" t="s">
        <v>173</v>
      </c>
      <c r="C155" s="19"/>
      <c r="D155" s="18">
        <v>30000</v>
      </c>
      <c r="E155" s="18"/>
      <c r="F155" s="18"/>
      <c r="G155" s="18">
        <v>127540.12</v>
      </c>
      <c r="H155" s="18"/>
      <c r="I155" s="18"/>
      <c r="J155" s="18"/>
      <c r="K155" s="18">
        <v>28564.3</v>
      </c>
      <c r="L155" s="18"/>
      <c r="M155" s="18"/>
      <c r="N155" s="18"/>
      <c r="O155" s="18"/>
      <c r="P155" s="18"/>
      <c r="Q155" s="18" t="s">
        <v>82</v>
      </c>
      <c r="R155" s="18"/>
      <c r="S155" s="18"/>
      <c r="T155" s="18"/>
      <c r="U155" s="18"/>
      <c r="V155" s="18"/>
      <c r="W155" s="18"/>
      <c r="X155" s="18" t="s">
        <v>82</v>
      </c>
      <c r="Y155" s="18"/>
      <c r="Z155" s="18"/>
      <c r="AA155" s="18"/>
      <c r="AB155" s="18"/>
      <c r="AC155" s="18"/>
      <c r="AD155" s="18"/>
      <c r="AE155" s="18" t="s">
        <v>82</v>
      </c>
      <c r="AF155" s="18"/>
      <c r="AG155" s="18"/>
      <c r="AH155" s="18"/>
      <c r="AI155" s="18"/>
      <c r="AJ155" s="18"/>
      <c r="AK155" s="18"/>
      <c r="AL155" s="18" t="s">
        <v>82</v>
      </c>
      <c r="AM155" s="18"/>
      <c r="AN155" s="18"/>
      <c r="AO155" s="18"/>
      <c r="AP155" s="18"/>
      <c r="AQ155" s="18"/>
      <c r="AR155" s="18"/>
      <c r="AS155" s="22">
        <v>186104.42</v>
      </c>
      <c r="AT155" s="23"/>
      <c r="AU155" s="23"/>
      <c r="AV155" s="23"/>
      <c r="AW155" s="24"/>
      <c r="AY155" s="11">
        <v>186104.42</v>
      </c>
    </row>
    <row r="156" spans="2:51" s="10" customFormat="1" ht="31.5" customHeight="1" x14ac:dyDescent="0.25">
      <c r="B156" s="19" t="s">
        <v>158</v>
      </c>
      <c r="C156" s="19"/>
      <c r="D156" s="18">
        <v>30000</v>
      </c>
      <c r="E156" s="18"/>
      <c r="F156" s="18"/>
      <c r="G156" s="18">
        <v>127540.12</v>
      </c>
      <c r="H156" s="18"/>
      <c r="I156" s="18"/>
      <c r="J156" s="18"/>
      <c r="K156" s="18">
        <v>28564.3</v>
      </c>
      <c r="L156" s="18"/>
      <c r="M156" s="18"/>
      <c r="N156" s="18"/>
      <c r="O156" s="18"/>
      <c r="P156" s="18"/>
      <c r="Q156" s="18" t="s">
        <v>82</v>
      </c>
      <c r="R156" s="18"/>
      <c r="S156" s="18"/>
      <c r="T156" s="18"/>
      <c r="U156" s="18"/>
      <c r="V156" s="18"/>
      <c r="W156" s="18"/>
      <c r="X156" s="18" t="s">
        <v>82</v>
      </c>
      <c r="Y156" s="18"/>
      <c r="Z156" s="18"/>
      <c r="AA156" s="18"/>
      <c r="AB156" s="18"/>
      <c r="AC156" s="18"/>
      <c r="AD156" s="18"/>
      <c r="AE156" s="18" t="s">
        <v>82</v>
      </c>
      <c r="AF156" s="18"/>
      <c r="AG156" s="18"/>
      <c r="AH156" s="18"/>
      <c r="AI156" s="18"/>
      <c r="AJ156" s="18"/>
      <c r="AK156" s="18"/>
      <c r="AL156" s="18" t="s">
        <v>82</v>
      </c>
      <c r="AM156" s="18"/>
      <c r="AN156" s="18"/>
      <c r="AO156" s="18"/>
      <c r="AP156" s="18"/>
      <c r="AQ156" s="18"/>
      <c r="AR156" s="18"/>
      <c r="AS156" s="22">
        <v>186104.42</v>
      </c>
      <c r="AT156" s="23"/>
      <c r="AU156" s="23"/>
      <c r="AV156" s="23"/>
      <c r="AW156" s="24"/>
      <c r="AY156" s="11">
        <v>186104.42</v>
      </c>
    </row>
    <row r="157" spans="2:51" s="10" customFormat="1" ht="31.5" customHeight="1" x14ac:dyDescent="0.25">
      <c r="B157" s="19" t="s">
        <v>159</v>
      </c>
      <c r="C157" s="19"/>
      <c r="D157" s="18">
        <v>0</v>
      </c>
      <c r="E157" s="18"/>
      <c r="F157" s="18"/>
      <c r="G157" s="18">
        <v>0</v>
      </c>
      <c r="H157" s="18"/>
      <c r="I157" s="18"/>
      <c r="J157" s="18"/>
      <c r="K157" s="18">
        <v>0</v>
      </c>
      <c r="L157" s="18"/>
      <c r="M157" s="18"/>
      <c r="N157" s="18"/>
      <c r="O157" s="18"/>
      <c r="P157" s="18"/>
      <c r="Q157" s="18" t="s">
        <v>82</v>
      </c>
      <c r="R157" s="18"/>
      <c r="S157" s="18"/>
      <c r="T157" s="18"/>
      <c r="U157" s="18"/>
      <c r="V157" s="18"/>
      <c r="W157" s="18"/>
      <c r="X157" s="18" t="s">
        <v>82</v>
      </c>
      <c r="Y157" s="18"/>
      <c r="Z157" s="18"/>
      <c r="AA157" s="18"/>
      <c r="AB157" s="18"/>
      <c r="AC157" s="18"/>
      <c r="AD157" s="18"/>
      <c r="AE157" s="18" t="s">
        <v>82</v>
      </c>
      <c r="AF157" s="18"/>
      <c r="AG157" s="18"/>
      <c r="AH157" s="18"/>
      <c r="AI157" s="18"/>
      <c r="AJ157" s="18"/>
      <c r="AK157" s="18"/>
      <c r="AL157" s="18" t="s">
        <v>82</v>
      </c>
      <c r="AM157" s="18"/>
      <c r="AN157" s="18"/>
      <c r="AO157" s="18"/>
      <c r="AP157" s="18"/>
      <c r="AQ157" s="18"/>
      <c r="AR157" s="18"/>
      <c r="AS157" s="18">
        <v>0</v>
      </c>
      <c r="AT157" s="18"/>
      <c r="AU157" s="18"/>
      <c r="AV157" s="18"/>
      <c r="AW157" s="18"/>
      <c r="AY157" s="11">
        <v>0</v>
      </c>
    </row>
    <row r="158" spans="2:51" s="10" customFormat="1" ht="47.25" customHeight="1" x14ac:dyDescent="0.25">
      <c r="B158" s="19" t="s">
        <v>160</v>
      </c>
      <c r="C158" s="19"/>
      <c r="D158" s="18">
        <v>0</v>
      </c>
      <c r="E158" s="18"/>
      <c r="F158" s="18"/>
      <c r="G158" s="18">
        <v>0</v>
      </c>
      <c r="H158" s="18"/>
      <c r="I158" s="18"/>
      <c r="J158" s="18"/>
      <c r="K158" s="18">
        <v>0</v>
      </c>
      <c r="L158" s="18"/>
      <c r="M158" s="18"/>
      <c r="N158" s="18"/>
      <c r="O158" s="18"/>
      <c r="P158" s="18"/>
      <c r="Q158" s="18" t="s">
        <v>82</v>
      </c>
      <c r="R158" s="18"/>
      <c r="S158" s="18"/>
      <c r="T158" s="18"/>
      <c r="U158" s="18"/>
      <c r="V158" s="18"/>
      <c r="W158" s="18"/>
      <c r="X158" s="18" t="s">
        <v>82</v>
      </c>
      <c r="Y158" s="18"/>
      <c r="Z158" s="18"/>
      <c r="AA158" s="18"/>
      <c r="AB158" s="18"/>
      <c r="AC158" s="18"/>
      <c r="AD158" s="18"/>
      <c r="AE158" s="18" t="s">
        <v>82</v>
      </c>
      <c r="AF158" s="18"/>
      <c r="AG158" s="18"/>
      <c r="AH158" s="18"/>
      <c r="AI158" s="18"/>
      <c r="AJ158" s="18"/>
      <c r="AK158" s="18"/>
      <c r="AL158" s="18" t="s">
        <v>82</v>
      </c>
      <c r="AM158" s="18"/>
      <c r="AN158" s="18"/>
      <c r="AO158" s="18"/>
      <c r="AP158" s="18"/>
      <c r="AQ158" s="18"/>
      <c r="AR158" s="18"/>
      <c r="AS158" s="18">
        <v>0</v>
      </c>
      <c r="AT158" s="18"/>
      <c r="AU158" s="18"/>
      <c r="AV158" s="18"/>
      <c r="AW158" s="18"/>
      <c r="AY158" s="11">
        <v>0</v>
      </c>
    </row>
    <row r="159" spans="2:51" s="10" customFormat="1" ht="31.5" customHeight="1" x14ac:dyDescent="0.25">
      <c r="B159" s="19" t="s">
        <v>161</v>
      </c>
      <c r="C159" s="19"/>
      <c r="D159" s="18">
        <v>0</v>
      </c>
      <c r="E159" s="18"/>
      <c r="F159" s="18"/>
      <c r="G159" s="18">
        <v>0</v>
      </c>
      <c r="H159" s="18"/>
      <c r="I159" s="18"/>
      <c r="J159" s="18"/>
      <c r="K159" s="18">
        <v>0</v>
      </c>
      <c r="L159" s="18"/>
      <c r="M159" s="18"/>
      <c r="N159" s="18"/>
      <c r="O159" s="18"/>
      <c r="P159" s="18"/>
      <c r="Q159" s="18" t="s">
        <v>82</v>
      </c>
      <c r="R159" s="18"/>
      <c r="S159" s="18"/>
      <c r="T159" s="18"/>
      <c r="U159" s="18"/>
      <c r="V159" s="18"/>
      <c r="W159" s="18"/>
      <c r="X159" s="18" t="s">
        <v>82</v>
      </c>
      <c r="Y159" s="18"/>
      <c r="Z159" s="18"/>
      <c r="AA159" s="18"/>
      <c r="AB159" s="18"/>
      <c r="AC159" s="18"/>
      <c r="AD159" s="18"/>
      <c r="AE159" s="18" t="s">
        <v>82</v>
      </c>
      <c r="AF159" s="18"/>
      <c r="AG159" s="18"/>
      <c r="AH159" s="18"/>
      <c r="AI159" s="18"/>
      <c r="AJ159" s="18"/>
      <c r="AK159" s="18"/>
      <c r="AL159" s="18" t="s">
        <v>82</v>
      </c>
      <c r="AM159" s="18"/>
      <c r="AN159" s="18"/>
      <c r="AO159" s="18"/>
      <c r="AP159" s="18"/>
      <c r="AQ159" s="18"/>
      <c r="AR159" s="18"/>
      <c r="AS159" s="18">
        <v>0</v>
      </c>
      <c r="AT159" s="18"/>
      <c r="AU159" s="18"/>
      <c r="AV159" s="18"/>
      <c r="AW159" s="18"/>
      <c r="AY159" s="11">
        <v>0</v>
      </c>
    </row>
    <row r="160" spans="2:51" s="10" customFormat="1" ht="63" customHeight="1" x14ac:dyDescent="0.25">
      <c r="B160" s="19" t="s">
        <v>162</v>
      </c>
      <c r="C160" s="19"/>
      <c r="D160" s="18">
        <v>0</v>
      </c>
      <c r="E160" s="18"/>
      <c r="F160" s="18"/>
      <c r="G160" s="18">
        <v>0</v>
      </c>
      <c r="H160" s="18"/>
      <c r="I160" s="18"/>
      <c r="J160" s="18"/>
      <c r="K160" s="18">
        <v>0</v>
      </c>
      <c r="L160" s="18"/>
      <c r="M160" s="18"/>
      <c r="N160" s="18"/>
      <c r="O160" s="18"/>
      <c r="P160" s="18"/>
      <c r="Q160" s="18" t="s">
        <v>82</v>
      </c>
      <c r="R160" s="18"/>
      <c r="S160" s="18"/>
      <c r="T160" s="18"/>
      <c r="U160" s="18"/>
      <c r="V160" s="18"/>
      <c r="W160" s="18"/>
      <c r="X160" s="18" t="s">
        <v>82</v>
      </c>
      <c r="Y160" s="18"/>
      <c r="Z160" s="18"/>
      <c r="AA160" s="18"/>
      <c r="AB160" s="18"/>
      <c r="AC160" s="18"/>
      <c r="AD160" s="18"/>
      <c r="AE160" s="18" t="s">
        <v>82</v>
      </c>
      <c r="AF160" s="18"/>
      <c r="AG160" s="18"/>
      <c r="AH160" s="18"/>
      <c r="AI160" s="18"/>
      <c r="AJ160" s="18"/>
      <c r="AK160" s="18"/>
      <c r="AL160" s="18" t="s">
        <v>82</v>
      </c>
      <c r="AM160" s="18"/>
      <c r="AN160" s="18"/>
      <c r="AO160" s="18"/>
      <c r="AP160" s="18"/>
      <c r="AQ160" s="18"/>
      <c r="AR160" s="18"/>
      <c r="AS160" s="18">
        <v>0</v>
      </c>
      <c r="AT160" s="18"/>
      <c r="AU160" s="18"/>
      <c r="AV160" s="18"/>
      <c r="AW160" s="18"/>
      <c r="AY160" s="11">
        <v>0</v>
      </c>
    </row>
    <row r="161" spans="2:51" s="10" customFormat="1" ht="78.75" customHeight="1" x14ac:dyDescent="0.25">
      <c r="B161" s="19" t="s">
        <v>163</v>
      </c>
      <c r="C161" s="19"/>
      <c r="D161" s="18">
        <v>0</v>
      </c>
      <c r="E161" s="18"/>
      <c r="F161" s="18"/>
      <c r="G161" s="18">
        <v>0</v>
      </c>
      <c r="H161" s="18"/>
      <c r="I161" s="18"/>
      <c r="J161" s="18"/>
      <c r="K161" s="18">
        <v>0</v>
      </c>
      <c r="L161" s="18"/>
      <c r="M161" s="18"/>
      <c r="N161" s="18"/>
      <c r="O161" s="18"/>
      <c r="P161" s="18"/>
      <c r="Q161" s="18" t="s">
        <v>82</v>
      </c>
      <c r="R161" s="18"/>
      <c r="S161" s="18"/>
      <c r="T161" s="18"/>
      <c r="U161" s="18"/>
      <c r="V161" s="18"/>
      <c r="W161" s="18"/>
      <c r="X161" s="18" t="s">
        <v>82</v>
      </c>
      <c r="Y161" s="18"/>
      <c r="Z161" s="18"/>
      <c r="AA161" s="18"/>
      <c r="AB161" s="18"/>
      <c r="AC161" s="18"/>
      <c r="AD161" s="18"/>
      <c r="AE161" s="18" t="s">
        <v>82</v>
      </c>
      <c r="AF161" s="18"/>
      <c r="AG161" s="18"/>
      <c r="AH161" s="18"/>
      <c r="AI161" s="18"/>
      <c r="AJ161" s="18"/>
      <c r="AK161" s="18"/>
      <c r="AL161" s="18" t="s">
        <v>82</v>
      </c>
      <c r="AM161" s="18"/>
      <c r="AN161" s="18"/>
      <c r="AO161" s="18"/>
      <c r="AP161" s="18"/>
      <c r="AQ161" s="18"/>
      <c r="AR161" s="18"/>
      <c r="AS161" s="18">
        <v>0</v>
      </c>
      <c r="AT161" s="18"/>
      <c r="AU161" s="18"/>
      <c r="AV161" s="18"/>
      <c r="AW161" s="18"/>
      <c r="AY161" s="11">
        <v>0</v>
      </c>
    </row>
    <row r="162" spans="2:51" s="10" customFormat="1" ht="31.5" customHeight="1" x14ac:dyDescent="0.25">
      <c r="B162" s="19" t="s">
        <v>164</v>
      </c>
      <c r="C162" s="19"/>
      <c r="D162" s="18">
        <v>0</v>
      </c>
      <c r="E162" s="18"/>
      <c r="F162" s="18"/>
      <c r="G162" s="18">
        <v>0</v>
      </c>
      <c r="H162" s="18"/>
      <c r="I162" s="18"/>
      <c r="J162" s="18"/>
      <c r="K162" s="18">
        <v>0</v>
      </c>
      <c r="L162" s="18"/>
      <c r="M162" s="18"/>
      <c r="N162" s="18"/>
      <c r="O162" s="18"/>
      <c r="P162" s="18"/>
      <c r="Q162" s="18" t="s">
        <v>82</v>
      </c>
      <c r="R162" s="18"/>
      <c r="S162" s="18"/>
      <c r="T162" s="18"/>
      <c r="U162" s="18"/>
      <c r="V162" s="18"/>
      <c r="W162" s="18"/>
      <c r="X162" s="18" t="s">
        <v>82</v>
      </c>
      <c r="Y162" s="18"/>
      <c r="Z162" s="18"/>
      <c r="AA162" s="18"/>
      <c r="AB162" s="18"/>
      <c r="AC162" s="18"/>
      <c r="AD162" s="18"/>
      <c r="AE162" s="18" t="s">
        <v>82</v>
      </c>
      <c r="AF162" s="18"/>
      <c r="AG162" s="18"/>
      <c r="AH162" s="18"/>
      <c r="AI162" s="18"/>
      <c r="AJ162" s="18"/>
      <c r="AK162" s="18"/>
      <c r="AL162" s="18" t="s">
        <v>82</v>
      </c>
      <c r="AM162" s="18"/>
      <c r="AN162" s="18"/>
      <c r="AO162" s="18"/>
      <c r="AP162" s="18"/>
      <c r="AQ162" s="18"/>
      <c r="AR162" s="18"/>
      <c r="AS162" s="18">
        <v>0</v>
      </c>
      <c r="AT162" s="18"/>
      <c r="AU162" s="18"/>
      <c r="AV162" s="18"/>
      <c r="AW162" s="18"/>
      <c r="AY162" s="11">
        <v>0</v>
      </c>
    </row>
    <row r="163" spans="2:51" s="10" customFormat="1" ht="15.75" customHeight="1" x14ac:dyDescent="0.25">
      <c r="B163" s="19" t="s">
        <v>165</v>
      </c>
      <c r="C163" s="19"/>
      <c r="D163" s="18">
        <v>0</v>
      </c>
      <c r="E163" s="18"/>
      <c r="F163" s="18"/>
      <c r="G163" s="18">
        <v>0</v>
      </c>
      <c r="H163" s="18"/>
      <c r="I163" s="18"/>
      <c r="J163" s="18"/>
      <c r="K163" s="18">
        <v>0</v>
      </c>
      <c r="L163" s="18"/>
      <c r="M163" s="18"/>
      <c r="N163" s="18"/>
      <c r="O163" s="18"/>
      <c r="P163" s="18"/>
      <c r="Q163" s="18" t="s">
        <v>82</v>
      </c>
      <c r="R163" s="18"/>
      <c r="S163" s="18"/>
      <c r="T163" s="18"/>
      <c r="U163" s="18"/>
      <c r="V163" s="18"/>
      <c r="W163" s="18"/>
      <c r="X163" s="18" t="s">
        <v>82</v>
      </c>
      <c r="Y163" s="18"/>
      <c r="Z163" s="18"/>
      <c r="AA163" s="18"/>
      <c r="AB163" s="18"/>
      <c r="AC163" s="18"/>
      <c r="AD163" s="18"/>
      <c r="AE163" s="18" t="s">
        <v>82</v>
      </c>
      <c r="AF163" s="18"/>
      <c r="AG163" s="18"/>
      <c r="AH163" s="18"/>
      <c r="AI163" s="18"/>
      <c r="AJ163" s="18"/>
      <c r="AK163" s="18"/>
      <c r="AL163" s="18" t="s">
        <v>82</v>
      </c>
      <c r="AM163" s="18"/>
      <c r="AN163" s="18"/>
      <c r="AO163" s="18"/>
      <c r="AP163" s="18"/>
      <c r="AQ163" s="18"/>
      <c r="AR163" s="18"/>
      <c r="AS163" s="18">
        <v>0</v>
      </c>
      <c r="AT163" s="18"/>
      <c r="AU163" s="18"/>
      <c r="AV163" s="18"/>
      <c r="AW163" s="18"/>
      <c r="AY163" s="11">
        <v>0</v>
      </c>
    </row>
    <row r="164" spans="2:51" s="10" customFormat="1" ht="15.75" customHeight="1" x14ac:dyDescent="0.25">
      <c r="B164" s="19" t="s">
        <v>166</v>
      </c>
      <c r="C164" s="19"/>
      <c r="D164" s="18">
        <v>0</v>
      </c>
      <c r="E164" s="18"/>
      <c r="F164" s="18"/>
      <c r="G164" s="18">
        <v>0</v>
      </c>
      <c r="H164" s="18"/>
      <c r="I164" s="18"/>
      <c r="J164" s="18"/>
      <c r="K164" s="18">
        <v>0</v>
      </c>
      <c r="L164" s="18"/>
      <c r="M164" s="18"/>
      <c r="N164" s="18"/>
      <c r="O164" s="18"/>
      <c r="P164" s="18"/>
      <c r="Q164" s="18" t="s">
        <v>82</v>
      </c>
      <c r="R164" s="18"/>
      <c r="S164" s="18"/>
      <c r="T164" s="18"/>
      <c r="U164" s="18"/>
      <c r="V164" s="18"/>
      <c r="W164" s="18"/>
      <c r="X164" s="18" t="s">
        <v>82</v>
      </c>
      <c r="Y164" s="18"/>
      <c r="Z164" s="18"/>
      <c r="AA164" s="18"/>
      <c r="AB164" s="18"/>
      <c r="AC164" s="18"/>
      <c r="AD164" s="18"/>
      <c r="AE164" s="18" t="s">
        <v>82</v>
      </c>
      <c r="AF164" s="18"/>
      <c r="AG164" s="18"/>
      <c r="AH164" s="18"/>
      <c r="AI164" s="18"/>
      <c r="AJ164" s="18"/>
      <c r="AK164" s="18"/>
      <c r="AL164" s="18" t="s">
        <v>82</v>
      </c>
      <c r="AM164" s="18"/>
      <c r="AN164" s="18"/>
      <c r="AO164" s="18"/>
      <c r="AP164" s="18"/>
      <c r="AQ164" s="18"/>
      <c r="AR164" s="18"/>
      <c r="AS164" s="18">
        <v>0</v>
      </c>
      <c r="AT164" s="18"/>
      <c r="AU164" s="18"/>
      <c r="AV164" s="18"/>
      <c r="AW164" s="18"/>
      <c r="AY164" s="11">
        <v>0</v>
      </c>
    </row>
    <row r="165" spans="2:51" s="10" customFormat="1" ht="34.5" customHeight="1" x14ac:dyDescent="0.25">
      <c r="B165" s="19" t="s">
        <v>183</v>
      </c>
      <c r="C165" s="19"/>
      <c r="D165" s="22" t="s">
        <v>184</v>
      </c>
      <c r="E165" s="20"/>
      <c r="F165" s="17"/>
      <c r="G165" s="22" t="s">
        <v>184</v>
      </c>
      <c r="H165" s="20"/>
      <c r="I165" s="20"/>
      <c r="J165" s="17"/>
      <c r="K165" s="22" t="s">
        <v>184</v>
      </c>
      <c r="L165" s="20"/>
      <c r="M165" s="20"/>
      <c r="N165" s="20"/>
      <c r="O165" s="20"/>
      <c r="P165" s="17"/>
      <c r="Q165" s="22">
        <v>72064.75</v>
      </c>
      <c r="R165" s="20"/>
      <c r="S165" s="20"/>
      <c r="T165" s="20"/>
      <c r="U165" s="20"/>
      <c r="V165" s="20"/>
      <c r="W165" s="17"/>
      <c r="X165" s="22">
        <v>46712.04</v>
      </c>
      <c r="Y165" s="20"/>
      <c r="Z165" s="20"/>
      <c r="AA165" s="20"/>
      <c r="AB165" s="20"/>
      <c r="AC165" s="20"/>
      <c r="AD165" s="17"/>
      <c r="AE165" s="22">
        <v>30484.34</v>
      </c>
      <c r="AF165" s="20"/>
      <c r="AG165" s="20"/>
      <c r="AH165" s="20"/>
      <c r="AI165" s="20"/>
      <c r="AJ165" s="20"/>
      <c r="AK165" s="17"/>
      <c r="AL165" s="22">
        <v>0</v>
      </c>
      <c r="AM165" s="20"/>
      <c r="AN165" s="20"/>
      <c r="AO165" s="20"/>
      <c r="AP165" s="20"/>
      <c r="AQ165" s="20"/>
      <c r="AR165" s="17"/>
      <c r="AS165" s="22">
        <f>Q165+X165+AE165+AL165</f>
        <v>149261.13</v>
      </c>
      <c r="AT165" s="20"/>
      <c r="AU165" s="20"/>
      <c r="AV165" s="20"/>
      <c r="AW165" s="17"/>
      <c r="AY165" s="11"/>
    </row>
    <row r="166" spans="2:51" s="10" customFormat="1" ht="35.25" customHeight="1" x14ac:dyDescent="0.25">
      <c r="B166" s="19" t="s">
        <v>158</v>
      </c>
      <c r="C166" s="19"/>
      <c r="D166" s="22" t="s">
        <v>184</v>
      </c>
      <c r="E166" s="20"/>
      <c r="F166" s="17"/>
      <c r="G166" s="22" t="s">
        <v>184</v>
      </c>
      <c r="H166" s="20"/>
      <c r="I166" s="20"/>
      <c r="J166" s="17"/>
      <c r="K166" s="22" t="s">
        <v>184</v>
      </c>
      <c r="L166" s="20"/>
      <c r="M166" s="20"/>
      <c r="N166" s="20"/>
      <c r="O166" s="20"/>
      <c r="P166" s="17"/>
      <c r="Q166" s="22">
        <v>72064.75</v>
      </c>
      <c r="R166" s="20"/>
      <c r="S166" s="20"/>
      <c r="T166" s="20"/>
      <c r="U166" s="20"/>
      <c r="V166" s="20"/>
      <c r="W166" s="17"/>
      <c r="X166" s="22">
        <v>46712.04</v>
      </c>
      <c r="Y166" s="20"/>
      <c r="Z166" s="20"/>
      <c r="AA166" s="20"/>
      <c r="AB166" s="20"/>
      <c r="AC166" s="20"/>
      <c r="AD166" s="17"/>
      <c r="AE166" s="22">
        <v>30484.34</v>
      </c>
      <c r="AF166" s="20"/>
      <c r="AG166" s="20"/>
      <c r="AH166" s="20"/>
      <c r="AI166" s="20"/>
      <c r="AJ166" s="20"/>
      <c r="AK166" s="17"/>
      <c r="AL166" s="22">
        <v>0</v>
      </c>
      <c r="AM166" s="20"/>
      <c r="AN166" s="20"/>
      <c r="AO166" s="20"/>
      <c r="AP166" s="20"/>
      <c r="AQ166" s="20"/>
      <c r="AR166" s="17"/>
      <c r="AS166" s="22">
        <f t="shared" ref="AS166:AS174" si="8">Q166+X166+AE166+AL166</f>
        <v>149261.13</v>
      </c>
      <c r="AT166" s="20"/>
      <c r="AU166" s="20"/>
      <c r="AV166" s="20"/>
      <c r="AW166" s="17"/>
      <c r="AY166" s="11"/>
    </row>
    <row r="167" spans="2:51" s="10" customFormat="1" ht="41.25" customHeight="1" x14ac:dyDescent="0.25">
      <c r="B167" s="19" t="s">
        <v>159</v>
      </c>
      <c r="C167" s="19"/>
      <c r="D167" s="22" t="s">
        <v>184</v>
      </c>
      <c r="E167" s="20"/>
      <c r="F167" s="17"/>
      <c r="G167" s="22" t="s">
        <v>184</v>
      </c>
      <c r="H167" s="20"/>
      <c r="I167" s="20"/>
      <c r="J167" s="17"/>
      <c r="K167" s="22" t="s">
        <v>184</v>
      </c>
      <c r="L167" s="20"/>
      <c r="M167" s="20"/>
      <c r="N167" s="20"/>
      <c r="O167" s="20"/>
      <c r="P167" s="17"/>
      <c r="Q167" s="22">
        <v>16904.900000000001</v>
      </c>
      <c r="R167" s="20"/>
      <c r="S167" s="20"/>
      <c r="T167" s="20"/>
      <c r="U167" s="20"/>
      <c r="V167" s="20"/>
      <c r="W167" s="17"/>
      <c r="X167" s="22">
        <v>16227.7</v>
      </c>
      <c r="Y167" s="20"/>
      <c r="Z167" s="20"/>
      <c r="AA167" s="20"/>
      <c r="AB167" s="20"/>
      <c r="AC167" s="20"/>
      <c r="AD167" s="17"/>
      <c r="AE167" s="22">
        <v>0</v>
      </c>
      <c r="AF167" s="20"/>
      <c r="AG167" s="20"/>
      <c r="AH167" s="20"/>
      <c r="AI167" s="20"/>
      <c r="AJ167" s="20"/>
      <c r="AK167" s="17"/>
      <c r="AL167" s="22">
        <v>0</v>
      </c>
      <c r="AM167" s="20"/>
      <c r="AN167" s="20"/>
      <c r="AO167" s="20"/>
      <c r="AP167" s="20"/>
      <c r="AQ167" s="20"/>
      <c r="AR167" s="17"/>
      <c r="AS167" s="22">
        <f t="shared" si="8"/>
        <v>33132.600000000006</v>
      </c>
      <c r="AT167" s="20"/>
      <c r="AU167" s="20"/>
      <c r="AV167" s="20"/>
      <c r="AW167" s="17"/>
      <c r="AY167" s="11"/>
    </row>
    <row r="168" spans="2:51" s="10" customFormat="1" ht="51.75" customHeight="1" x14ac:dyDescent="0.25">
      <c r="B168" s="19" t="s">
        <v>160</v>
      </c>
      <c r="C168" s="19"/>
      <c r="D168" s="22" t="s">
        <v>184</v>
      </c>
      <c r="E168" s="20"/>
      <c r="F168" s="17"/>
      <c r="G168" s="22" t="s">
        <v>184</v>
      </c>
      <c r="H168" s="20"/>
      <c r="I168" s="20"/>
      <c r="J168" s="17"/>
      <c r="K168" s="22" t="s">
        <v>184</v>
      </c>
      <c r="L168" s="20"/>
      <c r="M168" s="20"/>
      <c r="N168" s="20"/>
      <c r="O168" s="20"/>
      <c r="P168" s="17"/>
      <c r="Q168" s="22">
        <v>0</v>
      </c>
      <c r="R168" s="20"/>
      <c r="S168" s="20"/>
      <c r="T168" s="20"/>
      <c r="U168" s="20"/>
      <c r="V168" s="20"/>
      <c r="W168" s="17"/>
      <c r="X168" s="22">
        <v>0</v>
      </c>
      <c r="Y168" s="20"/>
      <c r="Z168" s="20"/>
      <c r="AA168" s="20"/>
      <c r="AB168" s="20"/>
      <c r="AC168" s="20"/>
      <c r="AD168" s="17"/>
      <c r="AE168" s="22">
        <v>0</v>
      </c>
      <c r="AF168" s="20"/>
      <c r="AG168" s="20"/>
      <c r="AH168" s="20"/>
      <c r="AI168" s="20"/>
      <c r="AJ168" s="20"/>
      <c r="AK168" s="17"/>
      <c r="AL168" s="22">
        <v>0</v>
      </c>
      <c r="AM168" s="20"/>
      <c r="AN168" s="20"/>
      <c r="AO168" s="20"/>
      <c r="AP168" s="20"/>
      <c r="AQ168" s="20"/>
      <c r="AR168" s="17"/>
      <c r="AS168" s="22">
        <f t="shared" si="8"/>
        <v>0</v>
      </c>
      <c r="AT168" s="20"/>
      <c r="AU168" s="20"/>
      <c r="AV168" s="20"/>
      <c r="AW168" s="17"/>
      <c r="AY168" s="11"/>
    </row>
    <row r="169" spans="2:51" s="10" customFormat="1" ht="24" customHeight="1" x14ac:dyDescent="0.25">
      <c r="B169" s="19" t="s">
        <v>161</v>
      </c>
      <c r="C169" s="19"/>
      <c r="D169" s="22" t="s">
        <v>184</v>
      </c>
      <c r="E169" s="20"/>
      <c r="F169" s="17"/>
      <c r="G169" s="22" t="s">
        <v>184</v>
      </c>
      <c r="H169" s="20"/>
      <c r="I169" s="20"/>
      <c r="J169" s="17"/>
      <c r="K169" s="22" t="s">
        <v>184</v>
      </c>
      <c r="L169" s="20"/>
      <c r="M169" s="20"/>
      <c r="N169" s="20"/>
      <c r="O169" s="20"/>
      <c r="P169" s="17"/>
      <c r="Q169" s="22">
        <v>0</v>
      </c>
      <c r="R169" s="20"/>
      <c r="S169" s="20"/>
      <c r="T169" s="20"/>
      <c r="U169" s="20"/>
      <c r="V169" s="20"/>
      <c r="W169" s="17"/>
      <c r="X169" s="22">
        <v>0</v>
      </c>
      <c r="Y169" s="20"/>
      <c r="Z169" s="20"/>
      <c r="AA169" s="20"/>
      <c r="AB169" s="20"/>
      <c r="AC169" s="20"/>
      <c r="AD169" s="17"/>
      <c r="AE169" s="22">
        <v>0</v>
      </c>
      <c r="AF169" s="20"/>
      <c r="AG169" s="20"/>
      <c r="AH169" s="20"/>
      <c r="AI169" s="20"/>
      <c r="AJ169" s="20"/>
      <c r="AK169" s="17"/>
      <c r="AL169" s="22">
        <v>0</v>
      </c>
      <c r="AM169" s="20"/>
      <c r="AN169" s="20"/>
      <c r="AO169" s="20"/>
      <c r="AP169" s="20"/>
      <c r="AQ169" s="20"/>
      <c r="AR169" s="17"/>
      <c r="AS169" s="22">
        <f t="shared" si="8"/>
        <v>0</v>
      </c>
      <c r="AT169" s="20"/>
      <c r="AU169" s="20"/>
      <c r="AV169" s="20"/>
      <c r="AW169" s="17"/>
      <c r="AY169" s="11"/>
    </row>
    <row r="170" spans="2:51" s="10" customFormat="1" ht="50.25" customHeight="1" x14ac:dyDescent="0.25">
      <c r="B170" s="19" t="s">
        <v>162</v>
      </c>
      <c r="C170" s="19"/>
      <c r="D170" s="22" t="s">
        <v>184</v>
      </c>
      <c r="E170" s="20"/>
      <c r="F170" s="17"/>
      <c r="G170" s="22" t="s">
        <v>184</v>
      </c>
      <c r="H170" s="20"/>
      <c r="I170" s="20"/>
      <c r="J170" s="17"/>
      <c r="K170" s="22" t="s">
        <v>184</v>
      </c>
      <c r="L170" s="20"/>
      <c r="M170" s="20"/>
      <c r="N170" s="20"/>
      <c r="O170" s="20"/>
      <c r="P170" s="17"/>
      <c r="Q170" s="22">
        <v>0</v>
      </c>
      <c r="R170" s="20"/>
      <c r="S170" s="20"/>
      <c r="T170" s="20"/>
      <c r="U170" s="20"/>
      <c r="V170" s="20"/>
      <c r="W170" s="17"/>
      <c r="X170" s="22">
        <v>0</v>
      </c>
      <c r="Y170" s="20"/>
      <c r="Z170" s="20"/>
      <c r="AA170" s="20"/>
      <c r="AB170" s="20"/>
      <c r="AC170" s="20"/>
      <c r="AD170" s="17"/>
      <c r="AE170" s="22">
        <v>0</v>
      </c>
      <c r="AF170" s="20"/>
      <c r="AG170" s="20"/>
      <c r="AH170" s="20"/>
      <c r="AI170" s="20"/>
      <c r="AJ170" s="20"/>
      <c r="AK170" s="17"/>
      <c r="AL170" s="22">
        <v>0</v>
      </c>
      <c r="AM170" s="20"/>
      <c r="AN170" s="20"/>
      <c r="AO170" s="20"/>
      <c r="AP170" s="20"/>
      <c r="AQ170" s="20"/>
      <c r="AR170" s="17"/>
      <c r="AS170" s="22">
        <f t="shared" si="8"/>
        <v>0</v>
      </c>
      <c r="AT170" s="20"/>
      <c r="AU170" s="20"/>
      <c r="AV170" s="20"/>
      <c r="AW170" s="17"/>
      <c r="AY170" s="11"/>
    </row>
    <row r="171" spans="2:51" s="10" customFormat="1" ht="57" customHeight="1" x14ac:dyDescent="0.25">
      <c r="B171" s="19" t="s">
        <v>163</v>
      </c>
      <c r="C171" s="19"/>
      <c r="D171" s="22" t="s">
        <v>184</v>
      </c>
      <c r="E171" s="20"/>
      <c r="F171" s="17"/>
      <c r="G171" s="22" t="s">
        <v>184</v>
      </c>
      <c r="H171" s="20"/>
      <c r="I171" s="20"/>
      <c r="J171" s="17"/>
      <c r="K171" s="22" t="s">
        <v>184</v>
      </c>
      <c r="L171" s="20"/>
      <c r="M171" s="20"/>
      <c r="N171" s="20"/>
      <c r="O171" s="20"/>
      <c r="P171" s="17"/>
      <c r="Q171" s="22">
        <v>0</v>
      </c>
      <c r="R171" s="20"/>
      <c r="S171" s="20"/>
      <c r="T171" s="20"/>
      <c r="U171" s="20"/>
      <c r="V171" s="20"/>
      <c r="W171" s="17"/>
      <c r="X171" s="22">
        <v>0</v>
      </c>
      <c r="Y171" s="20"/>
      <c r="Z171" s="20"/>
      <c r="AA171" s="20"/>
      <c r="AB171" s="20"/>
      <c r="AC171" s="20"/>
      <c r="AD171" s="17"/>
      <c r="AE171" s="22">
        <v>0</v>
      </c>
      <c r="AF171" s="20"/>
      <c r="AG171" s="20"/>
      <c r="AH171" s="20"/>
      <c r="AI171" s="20"/>
      <c r="AJ171" s="20"/>
      <c r="AK171" s="17"/>
      <c r="AL171" s="22">
        <v>0</v>
      </c>
      <c r="AM171" s="20"/>
      <c r="AN171" s="20"/>
      <c r="AO171" s="20"/>
      <c r="AP171" s="20"/>
      <c r="AQ171" s="20"/>
      <c r="AR171" s="17"/>
      <c r="AS171" s="22">
        <f t="shared" si="8"/>
        <v>0</v>
      </c>
      <c r="AT171" s="20"/>
      <c r="AU171" s="20"/>
      <c r="AV171" s="20"/>
      <c r="AW171" s="17"/>
      <c r="AY171" s="11"/>
    </row>
    <row r="172" spans="2:51" s="10" customFormat="1" ht="36" customHeight="1" x14ac:dyDescent="0.25">
      <c r="B172" s="19" t="s">
        <v>164</v>
      </c>
      <c r="C172" s="19"/>
      <c r="D172" s="22" t="s">
        <v>184</v>
      </c>
      <c r="E172" s="20"/>
      <c r="F172" s="17"/>
      <c r="G172" s="22" t="s">
        <v>184</v>
      </c>
      <c r="H172" s="20"/>
      <c r="I172" s="20"/>
      <c r="J172" s="17"/>
      <c r="K172" s="22" t="s">
        <v>184</v>
      </c>
      <c r="L172" s="20"/>
      <c r="M172" s="20"/>
      <c r="N172" s="20"/>
      <c r="O172" s="20"/>
      <c r="P172" s="17"/>
      <c r="Q172" s="22">
        <v>0</v>
      </c>
      <c r="R172" s="20"/>
      <c r="S172" s="20"/>
      <c r="T172" s="20"/>
      <c r="U172" s="20"/>
      <c r="V172" s="20"/>
      <c r="W172" s="17"/>
      <c r="X172" s="22">
        <v>0</v>
      </c>
      <c r="Y172" s="20"/>
      <c r="Z172" s="20"/>
      <c r="AA172" s="20"/>
      <c r="AB172" s="20"/>
      <c r="AC172" s="20"/>
      <c r="AD172" s="17"/>
      <c r="AE172" s="22">
        <v>0</v>
      </c>
      <c r="AF172" s="20"/>
      <c r="AG172" s="20"/>
      <c r="AH172" s="20"/>
      <c r="AI172" s="20"/>
      <c r="AJ172" s="20"/>
      <c r="AK172" s="17"/>
      <c r="AL172" s="22">
        <v>0</v>
      </c>
      <c r="AM172" s="20"/>
      <c r="AN172" s="20"/>
      <c r="AO172" s="20"/>
      <c r="AP172" s="20"/>
      <c r="AQ172" s="20"/>
      <c r="AR172" s="17"/>
      <c r="AS172" s="22">
        <f t="shared" si="8"/>
        <v>0</v>
      </c>
      <c r="AT172" s="20"/>
      <c r="AU172" s="20"/>
      <c r="AV172" s="20"/>
      <c r="AW172" s="17"/>
      <c r="AY172" s="11"/>
    </row>
    <row r="173" spans="2:51" s="10" customFormat="1" ht="21" customHeight="1" x14ac:dyDescent="0.25">
      <c r="B173" s="19" t="s">
        <v>165</v>
      </c>
      <c r="C173" s="19"/>
      <c r="D173" s="22" t="s">
        <v>184</v>
      </c>
      <c r="E173" s="20"/>
      <c r="F173" s="17"/>
      <c r="G173" s="22" t="s">
        <v>184</v>
      </c>
      <c r="H173" s="20"/>
      <c r="I173" s="20"/>
      <c r="J173" s="17"/>
      <c r="K173" s="22" t="s">
        <v>184</v>
      </c>
      <c r="L173" s="20"/>
      <c r="M173" s="20"/>
      <c r="N173" s="20"/>
      <c r="O173" s="20"/>
      <c r="P173" s="17"/>
      <c r="Q173" s="22">
        <v>0</v>
      </c>
      <c r="R173" s="20"/>
      <c r="S173" s="20"/>
      <c r="T173" s="20"/>
      <c r="U173" s="20"/>
      <c r="V173" s="20"/>
      <c r="W173" s="17"/>
      <c r="X173" s="22">
        <v>0</v>
      </c>
      <c r="Y173" s="20"/>
      <c r="Z173" s="20"/>
      <c r="AA173" s="20"/>
      <c r="AB173" s="20"/>
      <c r="AC173" s="20"/>
      <c r="AD173" s="17"/>
      <c r="AE173" s="22">
        <v>0</v>
      </c>
      <c r="AF173" s="20"/>
      <c r="AG173" s="20"/>
      <c r="AH173" s="20"/>
      <c r="AI173" s="20"/>
      <c r="AJ173" s="20"/>
      <c r="AK173" s="17"/>
      <c r="AL173" s="22">
        <v>0</v>
      </c>
      <c r="AM173" s="20"/>
      <c r="AN173" s="20"/>
      <c r="AO173" s="20"/>
      <c r="AP173" s="20"/>
      <c r="AQ173" s="20"/>
      <c r="AR173" s="17"/>
      <c r="AS173" s="22">
        <f t="shared" si="8"/>
        <v>0</v>
      </c>
      <c r="AT173" s="20"/>
      <c r="AU173" s="20"/>
      <c r="AV173" s="20"/>
      <c r="AW173" s="17"/>
      <c r="AY173" s="11"/>
    </row>
    <row r="174" spans="2:51" s="10" customFormat="1" ht="24" customHeight="1" x14ac:dyDescent="0.25">
      <c r="B174" s="19" t="s">
        <v>166</v>
      </c>
      <c r="C174" s="19"/>
      <c r="D174" s="22" t="s">
        <v>184</v>
      </c>
      <c r="E174" s="20"/>
      <c r="F174" s="17"/>
      <c r="G174" s="22" t="s">
        <v>184</v>
      </c>
      <c r="H174" s="20"/>
      <c r="I174" s="20"/>
      <c r="J174" s="17"/>
      <c r="K174" s="22" t="s">
        <v>184</v>
      </c>
      <c r="L174" s="20"/>
      <c r="M174" s="20"/>
      <c r="N174" s="20"/>
      <c r="O174" s="20"/>
      <c r="P174" s="17"/>
      <c r="Q174" s="22">
        <v>0</v>
      </c>
      <c r="R174" s="20"/>
      <c r="S174" s="20"/>
      <c r="T174" s="20"/>
      <c r="U174" s="20"/>
      <c r="V174" s="20"/>
      <c r="W174" s="17"/>
      <c r="X174" s="22">
        <v>0</v>
      </c>
      <c r="Y174" s="20"/>
      <c r="Z174" s="20"/>
      <c r="AA174" s="20"/>
      <c r="AB174" s="20"/>
      <c r="AC174" s="20"/>
      <c r="AD174" s="17"/>
      <c r="AE174" s="22">
        <v>0</v>
      </c>
      <c r="AF174" s="20"/>
      <c r="AG174" s="20"/>
      <c r="AH174" s="20"/>
      <c r="AI174" s="20"/>
      <c r="AJ174" s="20"/>
      <c r="AK174" s="17"/>
      <c r="AL174" s="22">
        <v>0</v>
      </c>
      <c r="AM174" s="20"/>
      <c r="AN174" s="20"/>
      <c r="AO174" s="20"/>
      <c r="AP174" s="20"/>
      <c r="AQ174" s="20"/>
      <c r="AR174" s="17"/>
      <c r="AS174" s="22">
        <f t="shared" si="8"/>
        <v>0</v>
      </c>
      <c r="AT174" s="20"/>
      <c r="AU174" s="20"/>
      <c r="AV174" s="20"/>
      <c r="AW174" s="17"/>
      <c r="AY174" s="11"/>
    </row>
    <row r="175" spans="2:51" s="10" customFormat="1" ht="78.75" customHeight="1" x14ac:dyDescent="0.25">
      <c r="B175" s="19" t="s">
        <v>174</v>
      </c>
      <c r="C175" s="19"/>
      <c r="D175" s="18">
        <v>737904.21</v>
      </c>
      <c r="E175" s="18"/>
      <c r="F175" s="18"/>
      <c r="G175" s="18">
        <v>868345.85</v>
      </c>
      <c r="H175" s="18"/>
      <c r="I175" s="18"/>
      <c r="J175" s="18"/>
      <c r="K175" s="18">
        <v>886481.77</v>
      </c>
      <c r="L175" s="18"/>
      <c r="M175" s="18"/>
      <c r="N175" s="18"/>
      <c r="O175" s="18"/>
      <c r="P175" s="18"/>
      <c r="Q175" s="18">
        <f>855407.043+6672.68</f>
        <v>862079.723</v>
      </c>
      <c r="R175" s="18"/>
      <c r="S175" s="18"/>
      <c r="T175" s="18"/>
      <c r="U175" s="18"/>
      <c r="V175" s="18"/>
      <c r="W175" s="18"/>
      <c r="X175" s="18">
        <f>850084.43+6350.18</f>
        <v>856434.6100000001</v>
      </c>
      <c r="Y175" s="18"/>
      <c r="Z175" s="18"/>
      <c r="AA175" s="18"/>
      <c r="AB175" s="18"/>
      <c r="AC175" s="18"/>
      <c r="AD175" s="18"/>
      <c r="AE175" s="18">
        <f>643963.03+5867.88</f>
        <v>649830.91</v>
      </c>
      <c r="AF175" s="18"/>
      <c r="AG175" s="18"/>
      <c r="AH175" s="18"/>
      <c r="AI175" s="18"/>
      <c r="AJ175" s="18"/>
      <c r="AK175" s="18"/>
      <c r="AL175" s="18">
        <v>643963.03</v>
      </c>
      <c r="AM175" s="18"/>
      <c r="AN175" s="18"/>
      <c r="AO175" s="18"/>
      <c r="AP175" s="18"/>
      <c r="AQ175" s="18"/>
      <c r="AR175" s="18"/>
      <c r="AS175" s="18">
        <f t="shared" ref="AS175:AS208" si="9">SUM(D175:AR175)</f>
        <v>5505040.1030000011</v>
      </c>
      <c r="AT175" s="18"/>
      <c r="AU175" s="18"/>
      <c r="AV175" s="18"/>
      <c r="AW175" s="18"/>
      <c r="AY175" s="11">
        <v>5486149.3630000008</v>
      </c>
    </row>
    <row r="176" spans="2:51" s="10" customFormat="1" ht="31.5" customHeight="1" x14ac:dyDescent="0.25">
      <c r="B176" s="19" t="s">
        <v>158</v>
      </c>
      <c r="C176" s="19"/>
      <c r="D176" s="18">
        <v>737904.21</v>
      </c>
      <c r="E176" s="18"/>
      <c r="F176" s="18"/>
      <c r="G176" s="18">
        <v>868345.85</v>
      </c>
      <c r="H176" s="18"/>
      <c r="I176" s="18"/>
      <c r="J176" s="18"/>
      <c r="K176" s="18">
        <v>886481.77</v>
      </c>
      <c r="L176" s="18"/>
      <c r="M176" s="18"/>
      <c r="N176" s="18"/>
      <c r="O176" s="18"/>
      <c r="P176" s="18"/>
      <c r="Q176" s="18">
        <f>855407.043+6672.68</f>
        <v>862079.723</v>
      </c>
      <c r="R176" s="18"/>
      <c r="S176" s="18"/>
      <c r="T176" s="18"/>
      <c r="U176" s="18"/>
      <c r="V176" s="18"/>
      <c r="W176" s="18"/>
      <c r="X176" s="18">
        <f>850084.43+6350.18</f>
        <v>856434.6100000001</v>
      </c>
      <c r="Y176" s="18"/>
      <c r="Z176" s="18"/>
      <c r="AA176" s="18"/>
      <c r="AB176" s="18"/>
      <c r="AC176" s="18"/>
      <c r="AD176" s="18"/>
      <c r="AE176" s="18">
        <f>643963.03+5867.88</f>
        <v>649830.91</v>
      </c>
      <c r="AF176" s="18"/>
      <c r="AG176" s="18"/>
      <c r="AH176" s="18"/>
      <c r="AI176" s="18"/>
      <c r="AJ176" s="18"/>
      <c r="AK176" s="18"/>
      <c r="AL176" s="18">
        <v>643963.03</v>
      </c>
      <c r="AM176" s="18"/>
      <c r="AN176" s="18"/>
      <c r="AO176" s="18"/>
      <c r="AP176" s="18"/>
      <c r="AQ176" s="18"/>
      <c r="AR176" s="18"/>
      <c r="AS176" s="18">
        <f t="shared" si="9"/>
        <v>5505040.1030000011</v>
      </c>
      <c r="AT176" s="18"/>
      <c r="AU176" s="18"/>
      <c r="AV176" s="18"/>
      <c r="AW176" s="18"/>
      <c r="AY176" s="11">
        <v>5486149.3630000008</v>
      </c>
    </row>
    <row r="177" spans="2:51" s="10" customFormat="1" ht="31.5" customHeight="1" x14ac:dyDescent="0.25">
      <c r="B177" s="19" t="s">
        <v>159</v>
      </c>
      <c r="C177" s="19"/>
      <c r="D177" s="18">
        <v>195393.71</v>
      </c>
      <c r="E177" s="18"/>
      <c r="F177" s="18"/>
      <c r="G177" s="18">
        <v>222174.7</v>
      </c>
      <c r="H177" s="18"/>
      <c r="I177" s="18"/>
      <c r="J177" s="18"/>
      <c r="K177" s="18">
        <v>202079</v>
      </c>
      <c r="L177" s="18"/>
      <c r="M177" s="18"/>
      <c r="N177" s="18"/>
      <c r="O177" s="18"/>
      <c r="P177" s="18"/>
      <c r="Q177" s="18">
        <f>211444.1+504.8</f>
        <v>211948.9</v>
      </c>
      <c r="R177" s="18"/>
      <c r="S177" s="18"/>
      <c r="T177" s="18"/>
      <c r="U177" s="18"/>
      <c r="V177" s="18"/>
      <c r="W177" s="18"/>
      <c r="X177" s="18">
        <f>206121.4+482.3</f>
        <v>206603.69999999998</v>
      </c>
      <c r="Y177" s="18"/>
      <c r="Z177" s="18"/>
      <c r="AA177" s="18"/>
      <c r="AB177" s="18"/>
      <c r="AC177" s="18"/>
      <c r="AD177" s="18"/>
      <c r="AE177" s="18">
        <v>0</v>
      </c>
      <c r="AF177" s="18"/>
      <c r="AG177" s="18"/>
      <c r="AH177" s="18"/>
      <c r="AI177" s="18"/>
      <c r="AJ177" s="18"/>
      <c r="AK177" s="18"/>
      <c r="AL177" s="18">
        <v>0</v>
      </c>
      <c r="AM177" s="18"/>
      <c r="AN177" s="18"/>
      <c r="AO177" s="18"/>
      <c r="AP177" s="18"/>
      <c r="AQ177" s="18"/>
      <c r="AR177" s="18"/>
      <c r="AS177" s="18">
        <f t="shared" si="9"/>
        <v>1038200.01</v>
      </c>
      <c r="AT177" s="18"/>
      <c r="AU177" s="18"/>
      <c r="AV177" s="18"/>
      <c r="AW177" s="18"/>
      <c r="AY177" s="11">
        <v>1037212.91</v>
      </c>
    </row>
    <row r="178" spans="2:51" s="10" customFormat="1" ht="47.25" customHeight="1" x14ac:dyDescent="0.25">
      <c r="B178" s="19" t="s">
        <v>160</v>
      </c>
      <c r="C178" s="19"/>
      <c r="D178" s="18">
        <v>0</v>
      </c>
      <c r="E178" s="18"/>
      <c r="F178" s="18"/>
      <c r="G178" s="18">
        <v>0</v>
      </c>
      <c r="H178" s="18"/>
      <c r="I178" s="18"/>
      <c r="J178" s="18"/>
      <c r="K178" s="18">
        <v>0</v>
      </c>
      <c r="L178" s="18"/>
      <c r="M178" s="18"/>
      <c r="N178" s="18"/>
      <c r="O178" s="18"/>
      <c r="P178" s="18"/>
      <c r="Q178" s="18">
        <v>0</v>
      </c>
      <c r="R178" s="18"/>
      <c r="S178" s="18"/>
      <c r="T178" s="18"/>
      <c r="U178" s="18"/>
      <c r="V178" s="18"/>
      <c r="W178" s="18"/>
      <c r="X178" s="18">
        <v>0</v>
      </c>
      <c r="Y178" s="18"/>
      <c r="Z178" s="18"/>
      <c r="AA178" s="18"/>
      <c r="AB178" s="18"/>
      <c r="AC178" s="18"/>
      <c r="AD178" s="18"/>
      <c r="AE178" s="18">
        <v>0</v>
      </c>
      <c r="AF178" s="18"/>
      <c r="AG178" s="18"/>
      <c r="AH178" s="18"/>
      <c r="AI178" s="18"/>
      <c r="AJ178" s="18"/>
      <c r="AK178" s="18"/>
      <c r="AL178" s="18">
        <v>0</v>
      </c>
      <c r="AM178" s="18"/>
      <c r="AN178" s="18"/>
      <c r="AO178" s="18"/>
      <c r="AP178" s="18"/>
      <c r="AQ178" s="18"/>
      <c r="AR178" s="18"/>
      <c r="AS178" s="18">
        <f t="shared" si="9"/>
        <v>0</v>
      </c>
      <c r="AT178" s="18"/>
      <c r="AU178" s="18"/>
      <c r="AV178" s="18"/>
      <c r="AW178" s="18"/>
      <c r="AY178" s="11">
        <v>0</v>
      </c>
    </row>
    <row r="179" spans="2:51" s="10" customFormat="1" ht="31.5" customHeight="1" x14ac:dyDescent="0.25">
      <c r="B179" s="19" t="s">
        <v>161</v>
      </c>
      <c r="C179" s="19"/>
      <c r="D179" s="18">
        <v>0</v>
      </c>
      <c r="E179" s="18"/>
      <c r="F179" s="18"/>
      <c r="G179" s="18">
        <v>0</v>
      </c>
      <c r="H179" s="18"/>
      <c r="I179" s="18"/>
      <c r="J179" s="18"/>
      <c r="K179" s="18">
        <v>0</v>
      </c>
      <c r="L179" s="18"/>
      <c r="M179" s="18"/>
      <c r="N179" s="18"/>
      <c r="O179" s="18"/>
      <c r="P179" s="18"/>
      <c r="Q179" s="18">
        <v>0</v>
      </c>
      <c r="R179" s="18"/>
      <c r="S179" s="18"/>
      <c r="T179" s="18"/>
      <c r="U179" s="18"/>
      <c r="V179" s="18"/>
      <c r="W179" s="18"/>
      <c r="X179" s="18">
        <v>0</v>
      </c>
      <c r="Y179" s="18"/>
      <c r="Z179" s="18"/>
      <c r="AA179" s="18"/>
      <c r="AB179" s="18"/>
      <c r="AC179" s="18"/>
      <c r="AD179" s="18"/>
      <c r="AE179" s="18">
        <v>0</v>
      </c>
      <c r="AF179" s="18"/>
      <c r="AG179" s="18"/>
      <c r="AH179" s="18"/>
      <c r="AI179" s="18"/>
      <c r="AJ179" s="18"/>
      <c r="AK179" s="18"/>
      <c r="AL179" s="18">
        <v>0</v>
      </c>
      <c r="AM179" s="18"/>
      <c r="AN179" s="18"/>
      <c r="AO179" s="18"/>
      <c r="AP179" s="18"/>
      <c r="AQ179" s="18"/>
      <c r="AR179" s="18"/>
      <c r="AS179" s="18">
        <f t="shared" si="9"/>
        <v>0</v>
      </c>
      <c r="AT179" s="18"/>
      <c r="AU179" s="18"/>
      <c r="AV179" s="18"/>
      <c r="AW179" s="18"/>
      <c r="AY179" s="11">
        <v>0</v>
      </c>
    </row>
    <row r="180" spans="2:51" s="10" customFormat="1" ht="63" customHeight="1" x14ac:dyDescent="0.25">
      <c r="B180" s="19" t="s">
        <v>162</v>
      </c>
      <c r="C180" s="19"/>
      <c r="D180" s="18">
        <v>0</v>
      </c>
      <c r="E180" s="18"/>
      <c r="F180" s="18"/>
      <c r="G180" s="18">
        <v>0</v>
      </c>
      <c r="H180" s="18"/>
      <c r="I180" s="18"/>
      <c r="J180" s="18"/>
      <c r="K180" s="18">
        <v>0</v>
      </c>
      <c r="L180" s="18"/>
      <c r="M180" s="18"/>
      <c r="N180" s="18"/>
      <c r="O180" s="18"/>
      <c r="P180" s="18"/>
      <c r="Q180" s="18">
        <v>0</v>
      </c>
      <c r="R180" s="18"/>
      <c r="S180" s="18"/>
      <c r="T180" s="18"/>
      <c r="U180" s="18"/>
      <c r="V180" s="18"/>
      <c r="W180" s="18"/>
      <c r="X180" s="18">
        <v>0</v>
      </c>
      <c r="Y180" s="18"/>
      <c r="Z180" s="18"/>
      <c r="AA180" s="18"/>
      <c r="AB180" s="18"/>
      <c r="AC180" s="18"/>
      <c r="AD180" s="18"/>
      <c r="AE180" s="18">
        <v>0</v>
      </c>
      <c r="AF180" s="18"/>
      <c r="AG180" s="18"/>
      <c r="AH180" s="18"/>
      <c r="AI180" s="18"/>
      <c r="AJ180" s="18"/>
      <c r="AK180" s="18"/>
      <c r="AL180" s="18">
        <v>0</v>
      </c>
      <c r="AM180" s="18"/>
      <c r="AN180" s="18"/>
      <c r="AO180" s="18"/>
      <c r="AP180" s="18"/>
      <c r="AQ180" s="18"/>
      <c r="AR180" s="18"/>
      <c r="AS180" s="18">
        <f t="shared" si="9"/>
        <v>0</v>
      </c>
      <c r="AT180" s="18"/>
      <c r="AU180" s="18"/>
      <c r="AV180" s="18"/>
      <c r="AW180" s="18"/>
      <c r="AY180" s="11">
        <v>0</v>
      </c>
    </row>
    <row r="181" spans="2:51" s="10" customFormat="1" ht="78.75" customHeight="1" x14ac:dyDescent="0.25">
      <c r="B181" s="19" t="s">
        <v>163</v>
      </c>
      <c r="C181" s="19"/>
      <c r="D181" s="18">
        <v>0</v>
      </c>
      <c r="E181" s="18"/>
      <c r="F181" s="18"/>
      <c r="G181" s="18">
        <v>0</v>
      </c>
      <c r="H181" s="18"/>
      <c r="I181" s="18"/>
      <c r="J181" s="18"/>
      <c r="K181" s="18">
        <v>0</v>
      </c>
      <c r="L181" s="18"/>
      <c r="M181" s="18"/>
      <c r="N181" s="18"/>
      <c r="O181" s="18"/>
      <c r="P181" s="18"/>
      <c r="Q181" s="18">
        <v>0</v>
      </c>
      <c r="R181" s="18"/>
      <c r="S181" s="18"/>
      <c r="T181" s="18"/>
      <c r="U181" s="18"/>
      <c r="V181" s="18"/>
      <c r="W181" s="18"/>
      <c r="X181" s="18">
        <v>0</v>
      </c>
      <c r="Y181" s="18"/>
      <c r="Z181" s="18"/>
      <c r="AA181" s="18"/>
      <c r="AB181" s="18"/>
      <c r="AC181" s="18"/>
      <c r="AD181" s="18"/>
      <c r="AE181" s="18">
        <v>0</v>
      </c>
      <c r="AF181" s="18"/>
      <c r="AG181" s="18"/>
      <c r="AH181" s="18"/>
      <c r="AI181" s="18"/>
      <c r="AJ181" s="18"/>
      <c r="AK181" s="18"/>
      <c r="AL181" s="18">
        <v>0</v>
      </c>
      <c r="AM181" s="18"/>
      <c r="AN181" s="18"/>
      <c r="AO181" s="18"/>
      <c r="AP181" s="18"/>
      <c r="AQ181" s="18"/>
      <c r="AR181" s="18"/>
      <c r="AS181" s="18">
        <f t="shared" si="9"/>
        <v>0</v>
      </c>
      <c r="AT181" s="18"/>
      <c r="AU181" s="18"/>
      <c r="AV181" s="18"/>
      <c r="AW181" s="18"/>
      <c r="AY181" s="11">
        <v>0</v>
      </c>
    </row>
    <row r="182" spans="2:51" s="10" customFormat="1" ht="31.5" customHeight="1" x14ac:dyDescent="0.25">
      <c r="B182" s="19" t="s">
        <v>164</v>
      </c>
      <c r="C182" s="19"/>
      <c r="D182" s="18">
        <v>0</v>
      </c>
      <c r="E182" s="18"/>
      <c r="F182" s="18"/>
      <c r="G182" s="18">
        <v>0</v>
      </c>
      <c r="H182" s="18"/>
      <c r="I182" s="18"/>
      <c r="J182" s="18"/>
      <c r="K182" s="18">
        <v>0</v>
      </c>
      <c r="L182" s="18"/>
      <c r="M182" s="18"/>
      <c r="N182" s="18"/>
      <c r="O182" s="18"/>
      <c r="P182" s="18"/>
      <c r="Q182" s="18">
        <v>0</v>
      </c>
      <c r="R182" s="18"/>
      <c r="S182" s="18"/>
      <c r="T182" s="18"/>
      <c r="U182" s="18"/>
      <c r="V182" s="18"/>
      <c r="W182" s="18"/>
      <c r="X182" s="18">
        <v>0</v>
      </c>
      <c r="Y182" s="18"/>
      <c r="Z182" s="18"/>
      <c r="AA182" s="18"/>
      <c r="AB182" s="18"/>
      <c r="AC182" s="18"/>
      <c r="AD182" s="18"/>
      <c r="AE182" s="18">
        <v>0</v>
      </c>
      <c r="AF182" s="18"/>
      <c r="AG182" s="18"/>
      <c r="AH182" s="18"/>
      <c r="AI182" s="18"/>
      <c r="AJ182" s="18"/>
      <c r="AK182" s="18"/>
      <c r="AL182" s="18">
        <v>0</v>
      </c>
      <c r="AM182" s="18"/>
      <c r="AN182" s="18"/>
      <c r="AO182" s="18"/>
      <c r="AP182" s="18"/>
      <c r="AQ182" s="18"/>
      <c r="AR182" s="18"/>
      <c r="AS182" s="18">
        <f t="shared" si="9"/>
        <v>0</v>
      </c>
      <c r="AT182" s="18"/>
      <c r="AU182" s="18"/>
      <c r="AV182" s="18"/>
      <c r="AW182" s="18"/>
      <c r="AY182" s="11">
        <v>0</v>
      </c>
    </row>
    <row r="183" spans="2:51" s="10" customFormat="1" ht="15.75" customHeight="1" x14ac:dyDescent="0.25">
      <c r="B183" s="19" t="s">
        <v>165</v>
      </c>
      <c r="C183" s="19"/>
      <c r="D183" s="18">
        <v>0</v>
      </c>
      <c r="E183" s="18"/>
      <c r="F183" s="18"/>
      <c r="G183" s="18">
        <v>0</v>
      </c>
      <c r="H183" s="18"/>
      <c r="I183" s="18"/>
      <c r="J183" s="18"/>
      <c r="K183" s="18">
        <v>0</v>
      </c>
      <c r="L183" s="18"/>
      <c r="M183" s="18"/>
      <c r="N183" s="18"/>
      <c r="O183" s="18"/>
      <c r="P183" s="18"/>
      <c r="Q183" s="18">
        <v>0</v>
      </c>
      <c r="R183" s="18"/>
      <c r="S183" s="18"/>
      <c r="T183" s="18"/>
      <c r="U183" s="18"/>
      <c r="V183" s="18"/>
      <c r="W183" s="18"/>
      <c r="X183" s="18">
        <v>0</v>
      </c>
      <c r="Y183" s="18"/>
      <c r="Z183" s="18"/>
      <c r="AA183" s="18"/>
      <c r="AB183" s="18"/>
      <c r="AC183" s="18"/>
      <c r="AD183" s="18"/>
      <c r="AE183" s="18">
        <v>0</v>
      </c>
      <c r="AF183" s="18"/>
      <c r="AG183" s="18"/>
      <c r="AH183" s="18"/>
      <c r="AI183" s="18"/>
      <c r="AJ183" s="18"/>
      <c r="AK183" s="18"/>
      <c r="AL183" s="18">
        <v>0</v>
      </c>
      <c r="AM183" s="18"/>
      <c r="AN183" s="18"/>
      <c r="AO183" s="18"/>
      <c r="AP183" s="18"/>
      <c r="AQ183" s="18"/>
      <c r="AR183" s="18"/>
      <c r="AS183" s="18">
        <f t="shared" si="9"/>
        <v>0</v>
      </c>
      <c r="AT183" s="18"/>
      <c r="AU183" s="18"/>
      <c r="AV183" s="18"/>
      <c r="AW183" s="18"/>
      <c r="AY183" s="11">
        <v>0</v>
      </c>
    </row>
    <row r="184" spans="2:51" s="10" customFormat="1" ht="15.75" customHeight="1" x14ac:dyDescent="0.25">
      <c r="B184" s="19" t="s">
        <v>166</v>
      </c>
      <c r="C184" s="19"/>
      <c r="D184" s="18">
        <v>0</v>
      </c>
      <c r="E184" s="18"/>
      <c r="F184" s="18"/>
      <c r="G184" s="18">
        <v>0</v>
      </c>
      <c r="H184" s="18"/>
      <c r="I184" s="18"/>
      <c r="J184" s="18"/>
      <c r="K184" s="18">
        <v>0</v>
      </c>
      <c r="L184" s="18"/>
      <c r="M184" s="18"/>
      <c r="N184" s="18"/>
      <c r="O184" s="18"/>
      <c r="P184" s="18"/>
      <c r="Q184" s="18">
        <v>0</v>
      </c>
      <c r="R184" s="18"/>
      <c r="S184" s="18"/>
      <c r="T184" s="18"/>
      <c r="U184" s="18"/>
      <c r="V184" s="18"/>
      <c r="W184" s="18"/>
      <c r="X184" s="18">
        <v>0</v>
      </c>
      <c r="Y184" s="18"/>
      <c r="Z184" s="18"/>
      <c r="AA184" s="18"/>
      <c r="AB184" s="18"/>
      <c r="AC184" s="18"/>
      <c r="AD184" s="18"/>
      <c r="AE184" s="18">
        <v>0</v>
      </c>
      <c r="AF184" s="18"/>
      <c r="AG184" s="18"/>
      <c r="AH184" s="18"/>
      <c r="AI184" s="18"/>
      <c r="AJ184" s="18"/>
      <c r="AK184" s="18"/>
      <c r="AL184" s="18">
        <v>0</v>
      </c>
      <c r="AM184" s="18"/>
      <c r="AN184" s="18"/>
      <c r="AO184" s="18"/>
      <c r="AP184" s="18"/>
      <c r="AQ184" s="18"/>
      <c r="AR184" s="18"/>
      <c r="AS184" s="18">
        <f t="shared" si="9"/>
        <v>0</v>
      </c>
      <c r="AT184" s="18"/>
      <c r="AU184" s="18"/>
      <c r="AV184" s="18"/>
      <c r="AW184" s="18"/>
      <c r="AY184" s="11">
        <v>0</v>
      </c>
    </row>
    <row r="185" spans="2:51" s="10" customFormat="1" ht="63" customHeight="1" x14ac:dyDescent="0.25">
      <c r="B185" s="19" t="s">
        <v>175</v>
      </c>
      <c r="C185" s="19"/>
      <c r="D185" s="18">
        <v>99458.34</v>
      </c>
      <c r="E185" s="18"/>
      <c r="F185" s="18"/>
      <c r="G185" s="18">
        <v>115350.3</v>
      </c>
      <c r="H185" s="18"/>
      <c r="I185" s="18"/>
      <c r="J185" s="18"/>
      <c r="K185" s="18">
        <v>168043.96</v>
      </c>
      <c r="L185" s="18"/>
      <c r="M185" s="18"/>
      <c r="N185" s="18"/>
      <c r="O185" s="18"/>
      <c r="P185" s="18"/>
      <c r="Q185" s="18">
        <f>132212.6-14177.1</f>
        <v>118035.5</v>
      </c>
      <c r="R185" s="18"/>
      <c r="S185" s="18"/>
      <c r="T185" s="18"/>
      <c r="U185" s="18"/>
      <c r="V185" s="18"/>
      <c r="W185" s="18"/>
      <c r="X185" s="18">
        <v>132212.6</v>
      </c>
      <c r="Y185" s="18"/>
      <c r="Z185" s="18"/>
      <c r="AA185" s="18"/>
      <c r="AB185" s="18"/>
      <c r="AC185" s="18"/>
      <c r="AD185" s="18"/>
      <c r="AE185" s="18">
        <v>132212.6</v>
      </c>
      <c r="AF185" s="18"/>
      <c r="AG185" s="18"/>
      <c r="AH185" s="18"/>
      <c r="AI185" s="18"/>
      <c r="AJ185" s="18"/>
      <c r="AK185" s="18"/>
      <c r="AL185" s="18">
        <v>132212.6</v>
      </c>
      <c r="AM185" s="18"/>
      <c r="AN185" s="18"/>
      <c r="AO185" s="18"/>
      <c r="AP185" s="18"/>
      <c r="AQ185" s="18"/>
      <c r="AR185" s="18"/>
      <c r="AS185" s="18">
        <f t="shared" si="9"/>
        <v>897525.89999999991</v>
      </c>
      <c r="AT185" s="18"/>
      <c r="AU185" s="18"/>
      <c r="AV185" s="18"/>
      <c r="AW185" s="18"/>
      <c r="AY185" s="11">
        <v>911702.99999999988</v>
      </c>
    </row>
    <row r="186" spans="2:51" s="10" customFormat="1" ht="31.5" customHeight="1" x14ac:dyDescent="0.25">
      <c r="B186" s="19" t="s">
        <v>158</v>
      </c>
      <c r="C186" s="19"/>
      <c r="D186" s="18">
        <v>99458.34</v>
      </c>
      <c r="E186" s="18"/>
      <c r="F186" s="18"/>
      <c r="G186" s="18">
        <v>115350.3</v>
      </c>
      <c r="H186" s="18"/>
      <c r="I186" s="18"/>
      <c r="J186" s="18"/>
      <c r="K186" s="18">
        <v>168043.96</v>
      </c>
      <c r="L186" s="18"/>
      <c r="M186" s="18"/>
      <c r="N186" s="18"/>
      <c r="O186" s="18"/>
      <c r="P186" s="18"/>
      <c r="Q186" s="18">
        <f>132212.6-14177.1</f>
        <v>118035.5</v>
      </c>
      <c r="R186" s="18"/>
      <c r="S186" s="18"/>
      <c r="T186" s="18"/>
      <c r="U186" s="18"/>
      <c r="V186" s="18"/>
      <c r="W186" s="18"/>
      <c r="X186" s="18">
        <v>132212.6</v>
      </c>
      <c r="Y186" s="18"/>
      <c r="Z186" s="18"/>
      <c r="AA186" s="18"/>
      <c r="AB186" s="18"/>
      <c r="AC186" s="18"/>
      <c r="AD186" s="18"/>
      <c r="AE186" s="18">
        <v>132212.6</v>
      </c>
      <c r="AF186" s="18"/>
      <c r="AG186" s="18"/>
      <c r="AH186" s="18"/>
      <c r="AI186" s="18"/>
      <c r="AJ186" s="18"/>
      <c r="AK186" s="18"/>
      <c r="AL186" s="18">
        <v>132212.6</v>
      </c>
      <c r="AM186" s="18"/>
      <c r="AN186" s="18"/>
      <c r="AO186" s="18"/>
      <c r="AP186" s="18"/>
      <c r="AQ186" s="18"/>
      <c r="AR186" s="18"/>
      <c r="AS186" s="18">
        <f t="shared" si="9"/>
        <v>897525.89999999991</v>
      </c>
      <c r="AT186" s="18"/>
      <c r="AU186" s="18"/>
      <c r="AV186" s="18"/>
      <c r="AW186" s="18"/>
      <c r="AY186" s="11">
        <v>911702.99999999988</v>
      </c>
    </row>
    <row r="187" spans="2:51" s="10" customFormat="1" ht="31.5" customHeight="1" x14ac:dyDescent="0.25">
      <c r="B187" s="19" t="s">
        <v>159</v>
      </c>
      <c r="C187" s="19"/>
      <c r="D187" s="18">
        <v>0</v>
      </c>
      <c r="E187" s="18"/>
      <c r="F187" s="18"/>
      <c r="G187" s="18">
        <v>0</v>
      </c>
      <c r="H187" s="18"/>
      <c r="I187" s="18"/>
      <c r="J187" s="18"/>
      <c r="K187" s="18">
        <v>0</v>
      </c>
      <c r="L187" s="18"/>
      <c r="M187" s="18"/>
      <c r="N187" s="18"/>
      <c r="O187" s="18"/>
      <c r="P187" s="18"/>
      <c r="Q187" s="18">
        <v>0</v>
      </c>
      <c r="R187" s="18"/>
      <c r="S187" s="18"/>
      <c r="T187" s="18"/>
      <c r="U187" s="18"/>
      <c r="V187" s="18"/>
      <c r="W187" s="18"/>
      <c r="X187" s="18">
        <v>0</v>
      </c>
      <c r="Y187" s="18"/>
      <c r="Z187" s="18"/>
      <c r="AA187" s="18"/>
      <c r="AB187" s="18"/>
      <c r="AC187" s="18"/>
      <c r="AD187" s="18"/>
      <c r="AE187" s="18">
        <v>0</v>
      </c>
      <c r="AF187" s="18"/>
      <c r="AG187" s="18"/>
      <c r="AH187" s="18"/>
      <c r="AI187" s="18"/>
      <c r="AJ187" s="18"/>
      <c r="AK187" s="18"/>
      <c r="AL187" s="18">
        <v>0</v>
      </c>
      <c r="AM187" s="18"/>
      <c r="AN187" s="18"/>
      <c r="AO187" s="18"/>
      <c r="AP187" s="18"/>
      <c r="AQ187" s="18"/>
      <c r="AR187" s="18"/>
      <c r="AS187" s="18">
        <f t="shared" si="9"/>
        <v>0</v>
      </c>
      <c r="AT187" s="18"/>
      <c r="AU187" s="18"/>
      <c r="AV187" s="18"/>
      <c r="AW187" s="18"/>
      <c r="AY187" s="11">
        <v>0</v>
      </c>
    </row>
    <row r="188" spans="2:51" s="10" customFormat="1" ht="47.25" customHeight="1" x14ac:dyDescent="0.25">
      <c r="B188" s="19" t="s">
        <v>160</v>
      </c>
      <c r="C188" s="19"/>
      <c r="D188" s="18">
        <v>0</v>
      </c>
      <c r="E188" s="18"/>
      <c r="F188" s="18"/>
      <c r="G188" s="18">
        <v>0</v>
      </c>
      <c r="H188" s="18"/>
      <c r="I188" s="18"/>
      <c r="J188" s="18"/>
      <c r="K188" s="18">
        <v>0</v>
      </c>
      <c r="L188" s="18"/>
      <c r="M188" s="18"/>
      <c r="N188" s="18"/>
      <c r="O188" s="18"/>
      <c r="P188" s="18"/>
      <c r="Q188" s="18">
        <v>0</v>
      </c>
      <c r="R188" s="18"/>
      <c r="S188" s="18"/>
      <c r="T188" s="18"/>
      <c r="U188" s="18"/>
      <c r="V188" s="18"/>
      <c r="W188" s="18"/>
      <c r="X188" s="18">
        <v>0</v>
      </c>
      <c r="Y188" s="18"/>
      <c r="Z188" s="18"/>
      <c r="AA188" s="18"/>
      <c r="AB188" s="18"/>
      <c r="AC188" s="18"/>
      <c r="AD188" s="18"/>
      <c r="AE188" s="18">
        <v>0</v>
      </c>
      <c r="AF188" s="18"/>
      <c r="AG188" s="18"/>
      <c r="AH188" s="18"/>
      <c r="AI188" s="18"/>
      <c r="AJ188" s="18"/>
      <c r="AK188" s="18"/>
      <c r="AL188" s="18">
        <v>0</v>
      </c>
      <c r="AM188" s="18"/>
      <c r="AN188" s="18"/>
      <c r="AO188" s="18"/>
      <c r="AP188" s="18"/>
      <c r="AQ188" s="18"/>
      <c r="AR188" s="18"/>
      <c r="AS188" s="18">
        <f t="shared" si="9"/>
        <v>0</v>
      </c>
      <c r="AT188" s="18"/>
      <c r="AU188" s="18"/>
      <c r="AV188" s="18"/>
      <c r="AW188" s="18"/>
      <c r="AY188" s="11">
        <v>0</v>
      </c>
    </row>
    <row r="189" spans="2:51" s="10" customFormat="1" ht="31.5" customHeight="1" x14ac:dyDescent="0.25">
      <c r="B189" s="19" t="s">
        <v>161</v>
      </c>
      <c r="C189" s="19"/>
      <c r="D189" s="18">
        <v>0</v>
      </c>
      <c r="E189" s="18"/>
      <c r="F189" s="18"/>
      <c r="G189" s="18">
        <v>0</v>
      </c>
      <c r="H189" s="18"/>
      <c r="I189" s="18"/>
      <c r="J189" s="18"/>
      <c r="K189" s="18">
        <v>0</v>
      </c>
      <c r="L189" s="18"/>
      <c r="M189" s="18"/>
      <c r="N189" s="18"/>
      <c r="O189" s="18"/>
      <c r="P189" s="18"/>
      <c r="Q189" s="18">
        <v>0</v>
      </c>
      <c r="R189" s="18"/>
      <c r="S189" s="18"/>
      <c r="T189" s="18"/>
      <c r="U189" s="18"/>
      <c r="V189" s="18"/>
      <c r="W189" s="18"/>
      <c r="X189" s="18">
        <v>0</v>
      </c>
      <c r="Y189" s="18"/>
      <c r="Z189" s="18"/>
      <c r="AA189" s="18"/>
      <c r="AB189" s="18"/>
      <c r="AC189" s="18"/>
      <c r="AD189" s="18"/>
      <c r="AE189" s="18">
        <v>0</v>
      </c>
      <c r="AF189" s="18"/>
      <c r="AG189" s="18"/>
      <c r="AH189" s="18"/>
      <c r="AI189" s="18"/>
      <c r="AJ189" s="18"/>
      <c r="AK189" s="18"/>
      <c r="AL189" s="18">
        <v>0</v>
      </c>
      <c r="AM189" s="18"/>
      <c r="AN189" s="18"/>
      <c r="AO189" s="18"/>
      <c r="AP189" s="18"/>
      <c r="AQ189" s="18"/>
      <c r="AR189" s="18"/>
      <c r="AS189" s="18">
        <f t="shared" si="9"/>
        <v>0</v>
      </c>
      <c r="AT189" s="18"/>
      <c r="AU189" s="18"/>
      <c r="AV189" s="18"/>
      <c r="AW189" s="18"/>
      <c r="AY189" s="11">
        <v>0</v>
      </c>
    </row>
    <row r="190" spans="2:51" s="10" customFormat="1" ht="63" customHeight="1" x14ac:dyDescent="0.25">
      <c r="B190" s="19" t="s">
        <v>162</v>
      </c>
      <c r="C190" s="19"/>
      <c r="D190" s="18">
        <v>0</v>
      </c>
      <c r="E190" s="18"/>
      <c r="F190" s="18"/>
      <c r="G190" s="18">
        <v>0</v>
      </c>
      <c r="H190" s="18"/>
      <c r="I190" s="18"/>
      <c r="J190" s="18"/>
      <c r="K190" s="18">
        <v>0</v>
      </c>
      <c r="L190" s="18"/>
      <c r="M190" s="18"/>
      <c r="N190" s="18"/>
      <c r="O190" s="18"/>
      <c r="P190" s="18"/>
      <c r="Q190" s="18">
        <v>0</v>
      </c>
      <c r="R190" s="18"/>
      <c r="S190" s="18"/>
      <c r="T190" s="18"/>
      <c r="U190" s="18"/>
      <c r="V190" s="18"/>
      <c r="W190" s="18"/>
      <c r="X190" s="18">
        <v>0</v>
      </c>
      <c r="Y190" s="18"/>
      <c r="Z190" s="18"/>
      <c r="AA190" s="18"/>
      <c r="AB190" s="18"/>
      <c r="AC190" s="18"/>
      <c r="AD190" s="18"/>
      <c r="AE190" s="18">
        <v>0</v>
      </c>
      <c r="AF190" s="18"/>
      <c r="AG190" s="18"/>
      <c r="AH190" s="18"/>
      <c r="AI190" s="18"/>
      <c r="AJ190" s="18"/>
      <c r="AK190" s="18"/>
      <c r="AL190" s="18">
        <v>0</v>
      </c>
      <c r="AM190" s="18"/>
      <c r="AN190" s="18"/>
      <c r="AO190" s="18"/>
      <c r="AP190" s="18"/>
      <c r="AQ190" s="18"/>
      <c r="AR190" s="18"/>
      <c r="AS190" s="18">
        <f t="shared" si="9"/>
        <v>0</v>
      </c>
      <c r="AT190" s="18"/>
      <c r="AU190" s="18"/>
      <c r="AV190" s="18"/>
      <c r="AW190" s="18"/>
      <c r="AY190" s="11">
        <v>0</v>
      </c>
    </row>
    <row r="191" spans="2:51" s="10" customFormat="1" ht="78.75" customHeight="1" x14ac:dyDescent="0.25">
      <c r="B191" s="19" t="s">
        <v>163</v>
      </c>
      <c r="C191" s="19"/>
      <c r="D191" s="18">
        <v>0</v>
      </c>
      <c r="E191" s="18"/>
      <c r="F191" s="18"/>
      <c r="G191" s="18">
        <v>0</v>
      </c>
      <c r="H191" s="18"/>
      <c r="I191" s="18"/>
      <c r="J191" s="18"/>
      <c r="K191" s="18">
        <v>0</v>
      </c>
      <c r="L191" s="18"/>
      <c r="M191" s="18"/>
      <c r="N191" s="18"/>
      <c r="O191" s="18"/>
      <c r="P191" s="18"/>
      <c r="Q191" s="18">
        <v>0</v>
      </c>
      <c r="R191" s="18"/>
      <c r="S191" s="18"/>
      <c r="T191" s="18"/>
      <c r="U191" s="18"/>
      <c r="V191" s="18"/>
      <c r="W191" s="18"/>
      <c r="X191" s="18">
        <v>0</v>
      </c>
      <c r="Y191" s="18"/>
      <c r="Z191" s="18"/>
      <c r="AA191" s="18"/>
      <c r="AB191" s="18"/>
      <c r="AC191" s="18"/>
      <c r="AD191" s="18"/>
      <c r="AE191" s="18">
        <v>0</v>
      </c>
      <c r="AF191" s="18"/>
      <c r="AG191" s="18"/>
      <c r="AH191" s="18"/>
      <c r="AI191" s="18"/>
      <c r="AJ191" s="18"/>
      <c r="AK191" s="18"/>
      <c r="AL191" s="18">
        <v>0</v>
      </c>
      <c r="AM191" s="18"/>
      <c r="AN191" s="18"/>
      <c r="AO191" s="18"/>
      <c r="AP191" s="18"/>
      <c r="AQ191" s="18"/>
      <c r="AR191" s="18"/>
      <c r="AS191" s="18">
        <f t="shared" si="9"/>
        <v>0</v>
      </c>
      <c r="AT191" s="18"/>
      <c r="AU191" s="18"/>
      <c r="AV191" s="18"/>
      <c r="AW191" s="18"/>
      <c r="AY191" s="11">
        <v>0</v>
      </c>
    </row>
    <row r="192" spans="2:51" s="10" customFormat="1" ht="31.5" customHeight="1" x14ac:dyDescent="0.25">
      <c r="B192" s="19" t="s">
        <v>164</v>
      </c>
      <c r="C192" s="19"/>
      <c r="D192" s="18">
        <v>0</v>
      </c>
      <c r="E192" s="18"/>
      <c r="F192" s="18"/>
      <c r="G192" s="18">
        <v>0</v>
      </c>
      <c r="H192" s="18"/>
      <c r="I192" s="18"/>
      <c r="J192" s="18"/>
      <c r="K192" s="18">
        <v>0</v>
      </c>
      <c r="L192" s="18"/>
      <c r="M192" s="18"/>
      <c r="N192" s="18"/>
      <c r="O192" s="18"/>
      <c r="P192" s="18"/>
      <c r="Q192" s="18">
        <v>0</v>
      </c>
      <c r="R192" s="18"/>
      <c r="S192" s="18"/>
      <c r="T192" s="18"/>
      <c r="U192" s="18"/>
      <c r="V192" s="18"/>
      <c r="W192" s="18"/>
      <c r="X192" s="18">
        <v>0</v>
      </c>
      <c r="Y192" s="18"/>
      <c r="Z192" s="18"/>
      <c r="AA192" s="18"/>
      <c r="AB192" s="18"/>
      <c r="AC192" s="18"/>
      <c r="AD192" s="18"/>
      <c r="AE192" s="18">
        <v>0</v>
      </c>
      <c r="AF192" s="18"/>
      <c r="AG192" s="18"/>
      <c r="AH192" s="18"/>
      <c r="AI192" s="18"/>
      <c r="AJ192" s="18"/>
      <c r="AK192" s="18"/>
      <c r="AL192" s="18">
        <v>0</v>
      </c>
      <c r="AM192" s="18"/>
      <c r="AN192" s="18"/>
      <c r="AO192" s="18"/>
      <c r="AP192" s="18"/>
      <c r="AQ192" s="18"/>
      <c r="AR192" s="18"/>
      <c r="AS192" s="18">
        <f t="shared" si="9"/>
        <v>0</v>
      </c>
      <c r="AT192" s="18"/>
      <c r="AU192" s="18"/>
      <c r="AV192" s="18"/>
      <c r="AW192" s="18"/>
      <c r="AY192" s="11">
        <v>0</v>
      </c>
    </row>
    <row r="193" spans="2:51" s="10" customFormat="1" ht="15.75" customHeight="1" x14ac:dyDescent="0.25">
      <c r="B193" s="19" t="s">
        <v>165</v>
      </c>
      <c r="C193" s="19"/>
      <c r="D193" s="18">
        <v>0</v>
      </c>
      <c r="E193" s="18"/>
      <c r="F193" s="18"/>
      <c r="G193" s="18">
        <v>0</v>
      </c>
      <c r="H193" s="18"/>
      <c r="I193" s="18"/>
      <c r="J193" s="18"/>
      <c r="K193" s="18">
        <v>0</v>
      </c>
      <c r="L193" s="18"/>
      <c r="M193" s="18"/>
      <c r="N193" s="18"/>
      <c r="O193" s="18"/>
      <c r="P193" s="18"/>
      <c r="Q193" s="18">
        <v>0</v>
      </c>
      <c r="R193" s="18"/>
      <c r="S193" s="18"/>
      <c r="T193" s="18"/>
      <c r="U193" s="18"/>
      <c r="V193" s="18"/>
      <c r="W193" s="18"/>
      <c r="X193" s="18">
        <v>0</v>
      </c>
      <c r="Y193" s="18"/>
      <c r="Z193" s="18"/>
      <c r="AA193" s="18"/>
      <c r="AB193" s="18"/>
      <c r="AC193" s="18"/>
      <c r="AD193" s="18"/>
      <c r="AE193" s="18">
        <v>0</v>
      </c>
      <c r="AF193" s="18"/>
      <c r="AG193" s="18"/>
      <c r="AH193" s="18"/>
      <c r="AI193" s="18"/>
      <c r="AJ193" s="18"/>
      <c r="AK193" s="18"/>
      <c r="AL193" s="18">
        <v>0</v>
      </c>
      <c r="AM193" s="18"/>
      <c r="AN193" s="18"/>
      <c r="AO193" s="18"/>
      <c r="AP193" s="18"/>
      <c r="AQ193" s="18"/>
      <c r="AR193" s="18"/>
      <c r="AS193" s="18">
        <f t="shared" si="9"/>
        <v>0</v>
      </c>
      <c r="AT193" s="18"/>
      <c r="AU193" s="18"/>
      <c r="AV193" s="18"/>
      <c r="AW193" s="18"/>
      <c r="AY193" s="11">
        <v>0</v>
      </c>
    </row>
    <row r="194" spans="2:51" s="10" customFormat="1" ht="15.75" customHeight="1" x14ac:dyDescent="0.25">
      <c r="B194" s="19" t="s">
        <v>166</v>
      </c>
      <c r="C194" s="19"/>
      <c r="D194" s="18">
        <v>0</v>
      </c>
      <c r="E194" s="18"/>
      <c r="F194" s="18"/>
      <c r="G194" s="18">
        <v>0</v>
      </c>
      <c r="H194" s="18"/>
      <c r="I194" s="18"/>
      <c r="J194" s="18"/>
      <c r="K194" s="18">
        <v>0</v>
      </c>
      <c r="L194" s="18"/>
      <c r="M194" s="18"/>
      <c r="N194" s="18"/>
      <c r="O194" s="18"/>
      <c r="P194" s="18"/>
      <c r="Q194" s="18">
        <v>0</v>
      </c>
      <c r="R194" s="18"/>
      <c r="S194" s="18"/>
      <c r="T194" s="18"/>
      <c r="U194" s="18"/>
      <c r="V194" s="18"/>
      <c r="W194" s="18"/>
      <c r="X194" s="18">
        <v>0</v>
      </c>
      <c r="Y194" s="18"/>
      <c r="Z194" s="18"/>
      <c r="AA194" s="18"/>
      <c r="AB194" s="18"/>
      <c r="AC194" s="18"/>
      <c r="AD194" s="18"/>
      <c r="AE194" s="18">
        <v>0</v>
      </c>
      <c r="AF194" s="18"/>
      <c r="AG194" s="18"/>
      <c r="AH194" s="18"/>
      <c r="AI194" s="18"/>
      <c r="AJ194" s="18"/>
      <c r="AK194" s="18"/>
      <c r="AL194" s="18">
        <v>0</v>
      </c>
      <c r="AM194" s="18"/>
      <c r="AN194" s="18"/>
      <c r="AO194" s="18"/>
      <c r="AP194" s="18"/>
      <c r="AQ194" s="18"/>
      <c r="AR194" s="18"/>
      <c r="AS194" s="18">
        <f t="shared" si="9"/>
        <v>0</v>
      </c>
      <c r="AT194" s="18"/>
      <c r="AU194" s="18"/>
      <c r="AV194" s="18"/>
      <c r="AW194" s="18"/>
      <c r="AY194" s="11">
        <v>0</v>
      </c>
    </row>
    <row r="195" spans="2:51" s="10" customFormat="1" ht="76.5" customHeight="1" x14ac:dyDescent="0.25">
      <c r="B195" s="19" t="s">
        <v>176</v>
      </c>
      <c r="C195" s="19"/>
      <c r="D195" s="18">
        <v>159134.32999999999</v>
      </c>
      <c r="E195" s="18"/>
      <c r="F195" s="18"/>
      <c r="G195" s="18">
        <v>442770.48</v>
      </c>
      <c r="H195" s="18"/>
      <c r="I195" s="18"/>
      <c r="J195" s="18"/>
      <c r="K195" s="18">
        <v>457445</v>
      </c>
      <c r="L195" s="18"/>
      <c r="M195" s="18"/>
      <c r="N195" s="18"/>
      <c r="O195" s="18"/>
      <c r="P195" s="18"/>
      <c r="Q195" s="18">
        <f>Q196+Q203</f>
        <v>476275.83</v>
      </c>
      <c r="R195" s="18"/>
      <c r="S195" s="18"/>
      <c r="T195" s="18"/>
      <c r="U195" s="18"/>
      <c r="V195" s="18"/>
      <c r="W195" s="18"/>
      <c r="X195" s="18">
        <f>X196+X203</f>
        <v>495595.91</v>
      </c>
      <c r="Y195" s="18"/>
      <c r="Z195" s="18"/>
      <c r="AA195" s="18"/>
      <c r="AB195" s="18"/>
      <c r="AC195" s="18"/>
      <c r="AD195" s="18"/>
      <c r="AE195" s="18">
        <f>AE196+AE203</f>
        <v>515314.38</v>
      </c>
      <c r="AF195" s="18"/>
      <c r="AG195" s="18"/>
      <c r="AH195" s="18"/>
      <c r="AI195" s="18"/>
      <c r="AJ195" s="18"/>
      <c r="AK195" s="18"/>
      <c r="AL195" s="18">
        <f>AL196+AL203</f>
        <v>535821.6</v>
      </c>
      <c r="AM195" s="18"/>
      <c r="AN195" s="18"/>
      <c r="AO195" s="18"/>
      <c r="AP195" s="18"/>
      <c r="AQ195" s="18"/>
      <c r="AR195" s="18"/>
      <c r="AS195" s="18">
        <f t="shared" si="9"/>
        <v>3082357.5300000003</v>
      </c>
      <c r="AT195" s="18"/>
      <c r="AU195" s="18"/>
      <c r="AV195" s="18"/>
      <c r="AW195" s="18"/>
      <c r="AY195" s="11">
        <v>3082357.5300000003</v>
      </c>
    </row>
    <row r="196" spans="2:51" s="10" customFormat="1" ht="31.5" customHeight="1" x14ac:dyDescent="0.25">
      <c r="B196" s="19" t="s">
        <v>158</v>
      </c>
      <c r="C196" s="19"/>
      <c r="D196" s="18">
        <v>1672.33</v>
      </c>
      <c r="E196" s="18"/>
      <c r="F196" s="18"/>
      <c r="G196" s="18">
        <v>4529.1400000000003</v>
      </c>
      <c r="H196" s="18"/>
      <c r="I196" s="18"/>
      <c r="J196" s="18"/>
      <c r="K196" s="18">
        <v>1674</v>
      </c>
      <c r="L196" s="18"/>
      <c r="M196" s="18"/>
      <c r="N196" s="18"/>
      <c r="O196" s="18"/>
      <c r="P196" s="18"/>
      <c r="Q196" s="18">
        <v>2274</v>
      </c>
      <c r="R196" s="18"/>
      <c r="S196" s="18"/>
      <c r="T196" s="18"/>
      <c r="U196" s="18"/>
      <c r="V196" s="18"/>
      <c r="W196" s="18"/>
      <c r="X196" s="18">
        <v>2634</v>
      </c>
      <c r="Y196" s="18"/>
      <c r="Z196" s="18"/>
      <c r="AA196" s="18"/>
      <c r="AB196" s="18"/>
      <c r="AC196" s="18"/>
      <c r="AD196" s="18"/>
      <c r="AE196" s="18">
        <v>2634</v>
      </c>
      <c r="AF196" s="18"/>
      <c r="AG196" s="18"/>
      <c r="AH196" s="18"/>
      <c r="AI196" s="18"/>
      <c r="AJ196" s="18"/>
      <c r="AK196" s="18"/>
      <c r="AL196" s="18">
        <v>2634</v>
      </c>
      <c r="AM196" s="18"/>
      <c r="AN196" s="18"/>
      <c r="AO196" s="18"/>
      <c r="AP196" s="18"/>
      <c r="AQ196" s="18"/>
      <c r="AR196" s="18"/>
      <c r="AS196" s="18">
        <f t="shared" si="9"/>
        <v>18051.47</v>
      </c>
      <c r="AT196" s="18"/>
      <c r="AU196" s="18"/>
      <c r="AV196" s="18"/>
      <c r="AW196" s="18"/>
      <c r="AY196" s="11">
        <v>18051.47</v>
      </c>
    </row>
    <row r="197" spans="2:51" s="10" customFormat="1" ht="31.5" customHeight="1" x14ac:dyDescent="0.25">
      <c r="B197" s="19" t="s">
        <v>159</v>
      </c>
      <c r="C197" s="19"/>
      <c r="D197" s="18">
        <v>0</v>
      </c>
      <c r="E197" s="18"/>
      <c r="F197" s="18"/>
      <c r="G197" s="18">
        <v>0</v>
      </c>
      <c r="H197" s="18"/>
      <c r="I197" s="18"/>
      <c r="J197" s="18"/>
      <c r="K197" s="18">
        <v>0</v>
      </c>
      <c r="L197" s="18"/>
      <c r="M197" s="18"/>
      <c r="N197" s="18"/>
      <c r="O197" s="18"/>
      <c r="P197" s="18"/>
      <c r="Q197" s="18">
        <v>0</v>
      </c>
      <c r="R197" s="18"/>
      <c r="S197" s="18"/>
      <c r="T197" s="18"/>
      <c r="U197" s="18"/>
      <c r="V197" s="18"/>
      <c r="W197" s="18"/>
      <c r="X197" s="18">
        <v>0</v>
      </c>
      <c r="Y197" s="18"/>
      <c r="Z197" s="18"/>
      <c r="AA197" s="18"/>
      <c r="AB197" s="18"/>
      <c r="AC197" s="18"/>
      <c r="AD197" s="18"/>
      <c r="AE197" s="18">
        <v>0</v>
      </c>
      <c r="AF197" s="18"/>
      <c r="AG197" s="18"/>
      <c r="AH197" s="18"/>
      <c r="AI197" s="18"/>
      <c r="AJ197" s="18"/>
      <c r="AK197" s="18"/>
      <c r="AL197" s="18">
        <v>0</v>
      </c>
      <c r="AM197" s="18"/>
      <c r="AN197" s="18"/>
      <c r="AO197" s="18"/>
      <c r="AP197" s="18"/>
      <c r="AQ197" s="18"/>
      <c r="AR197" s="18"/>
      <c r="AS197" s="18">
        <f t="shared" si="9"/>
        <v>0</v>
      </c>
      <c r="AT197" s="18"/>
      <c r="AU197" s="18"/>
      <c r="AV197" s="18"/>
      <c r="AW197" s="18"/>
      <c r="AY197" s="11">
        <v>0</v>
      </c>
    </row>
    <row r="198" spans="2:51" s="10" customFormat="1" ht="47.25" customHeight="1" x14ac:dyDescent="0.25">
      <c r="B198" s="19" t="s">
        <v>160</v>
      </c>
      <c r="C198" s="19"/>
      <c r="D198" s="18">
        <v>0</v>
      </c>
      <c r="E198" s="18"/>
      <c r="F198" s="18"/>
      <c r="G198" s="18">
        <v>0</v>
      </c>
      <c r="H198" s="18"/>
      <c r="I198" s="18"/>
      <c r="J198" s="18"/>
      <c r="K198" s="18">
        <v>0</v>
      </c>
      <c r="L198" s="18"/>
      <c r="M198" s="18"/>
      <c r="N198" s="18"/>
      <c r="O198" s="18"/>
      <c r="P198" s="18"/>
      <c r="Q198" s="18">
        <v>0</v>
      </c>
      <c r="R198" s="18"/>
      <c r="S198" s="18"/>
      <c r="T198" s="18"/>
      <c r="U198" s="18"/>
      <c r="V198" s="18"/>
      <c r="W198" s="18"/>
      <c r="X198" s="18">
        <v>0</v>
      </c>
      <c r="Y198" s="18"/>
      <c r="Z198" s="18"/>
      <c r="AA198" s="18"/>
      <c r="AB198" s="18"/>
      <c r="AC198" s="18"/>
      <c r="AD198" s="18"/>
      <c r="AE198" s="18">
        <v>0</v>
      </c>
      <c r="AF198" s="18"/>
      <c r="AG198" s="18"/>
      <c r="AH198" s="18"/>
      <c r="AI198" s="18"/>
      <c r="AJ198" s="18"/>
      <c r="AK198" s="18"/>
      <c r="AL198" s="18">
        <v>0</v>
      </c>
      <c r="AM198" s="18"/>
      <c r="AN198" s="18"/>
      <c r="AO198" s="18"/>
      <c r="AP198" s="18"/>
      <c r="AQ198" s="18"/>
      <c r="AR198" s="18"/>
      <c r="AS198" s="18">
        <f t="shared" si="9"/>
        <v>0</v>
      </c>
      <c r="AT198" s="18"/>
      <c r="AU198" s="18"/>
      <c r="AV198" s="18"/>
      <c r="AW198" s="18"/>
      <c r="AY198" s="11">
        <v>0</v>
      </c>
    </row>
    <row r="199" spans="2:51" s="10" customFormat="1" ht="31.5" customHeight="1" x14ac:dyDescent="0.25">
      <c r="B199" s="19" t="s">
        <v>161</v>
      </c>
      <c r="C199" s="19"/>
      <c r="D199" s="18">
        <v>0</v>
      </c>
      <c r="E199" s="18"/>
      <c r="F199" s="18"/>
      <c r="G199" s="18">
        <v>0</v>
      </c>
      <c r="H199" s="18"/>
      <c r="I199" s="18"/>
      <c r="J199" s="18"/>
      <c r="K199" s="18">
        <v>0</v>
      </c>
      <c r="L199" s="18"/>
      <c r="M199" s="18"/>
      <c r="N199" s="18"/>
      <c r="O199" s="18"/>
      <c r="P199" s="18"/>
      <c r="Q199" s="18">
        <v>0</v>
      </c>
      <c r="R199" s="18"/>
      <c r="S199" s="18"/>
      <c r="T199" s="18"/>
      <c r="U199" s="18"/>
      <c r="V199" s="18"/>
      <c r="W199" s="18"/>
      <c r="X199" s="18">
        <v>0</v>
      </c>
      <c r="Y199" s="18"/>
      <c r="Z199" s="18"/>
      <c r="AA199" s="18"/>
      <c r="AB199" s="18"/>
      <c r="AC199" s="18"/>
      <c r="AD199" s="18"/>
      <c r="AE199" s="18">
        <v>0</v>
      </c>
      <c r="AF199" s="18"/>
      <c r="AG199" s="18"/>
      <c r="AH199" s="18"/>
      <c r="AI199" s="18"/>
      <c r="AJ199" s="18"/>
      <c r="AK199" s="18"/>
      <c r="AL199" s="18">
        <v>0</v>
      </c>
      <c r="AM199" s="18"/>
      <c r="AN199" s="18"/>
      <c r="AO199" s="18"/>
      <c r="AP199" s="18"/>
      <c r="AQ199" s="18"/>
      <c r="AR199" s="18"/>
      <c r="AS199" s="18">
        <f t="shared" si="9"/>
        <v>0</v>
      </c>
      <c r="AT199" s="18"/>
      <c r="AU199" s="18"/>
      <c r="AV199" s="18"/>
      <c r="AW199" s="18"/>
      <c r="AY199" s="11">
        <v>0</v>
      </c>
    </row>
    <row r="200" spans="2:51" s="10" customFormat="1" ht="63" customHeight="1" x14ac:dyDescent="0.25">
      <c r="B200" s="19" t="s">
        <v>162</v>
      </c>
      <c r="C200" s="19"/>
      <c r="D200" s="18">
        <v>0</v>
      </c>
      <c r="E200" s="18"/>
      <c r="F200" s="18"/>
      <c r="G200" s="18">
        <v>0</v>
      </c>
      <c r="H200" s="18"/>
      <c r="I200" s="18"/>
      <c r="J200" s="18"/>
      <c r="K200" s="18">
        <v>0</v>
      </c>
      <c r="L200" s="18"/>
      <c r="M200" s="18"/>
      <c r="N200" s="18"/>
      <c r="O200" s="18"/>
      <c r="P200" s="18"/>
      <c r="Q200" s="18">
        <v>0</v>
      </c>
      <c r="R200" s="18"/>
      <c r="S200" s="18"/>
      <c r="T200" s="18"/>
      <c r="U200" s="18"/>
      <c r="V200" s="18"/>
      <c r="W200" s="18"/>
      <c r="X200" s="18">
        <v>0</v>
      </c>
      <c r="Y200" s="18"/>
      <c r="Z200" s="18"/>
      <c r="AA200" s="18"/>
      <c r="AB200" s="18"/>
      <c r="AC200" s="18"/>
      <c r="AD200" s="18"/>
      <c r="AE200" s="18">
        <v>0</v>
      </c>
      <c r="AF200" s="18"/>
      <c r="AG200" s="18"/>
      <c r="AH200" s="18"/>
      <c r="AI200" s="18"/>
      <c r="AJ200" s="18"/>
      <c r="AK200" s="18"/>
      <c r="AL200" s="18">
        <v>0</v>
      </c>
      <c r="AM200" s="18"/>
      <c r="AN200" s="18"/>
      <c r="AO200" s="18"/>
      <c r="AP200" s="18"/>
      <c r="AQ200" s="18"/>
      <c r="AR200" s="18"/>
      <c r="AS200" s="18">
        <f t="shared" si="9"/>
        <v>0</v>
      </c>
      <c r="AT200" s="18"/>
      <c r="AU200" s="18"/>
      <c r="AV200" s="18"/>
      <c r="AW200" s="18"/>
      <c r="AY200" s="11">
        <v>0</v>
      </c>
    </row>
    <row r="201" spans="2:51" s="10" customFormat="1" ht="78.75" customHeight="1" x14ac:dyDescent="0.25">
      <c r="B201" s="19" t="s">
        <v>163</v>
      </c>
      <c r="C201" s="19"/>
      <c r="D201" s="18">
        <v>0</v>
      </c>
      <c r="E201" s="18"/>
      <c r="F201" s="18"/>
      <c r="G201" s="18">
        <v>0</v>
      </c>
      <c r="H201" s="18"/>
      <c r="I201" s="18"/>
      <c r="J201" s="18"/>
      <c r="K201" s="18">
        <v>0</v>
      </c>
      <c r="L201" s="18"/>
      <c r="M201" s="18"/>
      <c r="N201" s="18"/>
      <c r="O201" s="18"/>
      <c r="P201" s="18"/>
      <c r="Q201" s="18">
        <v>0</v>
      </c>
      <c r="R201" s="18"/>
      <c r="S201" s="18"/>
      <c r="T201" s="18"/>
      <c r="U201" s="18"/>
      <c r="V201" s="18"/>
      <c r="W201" s="18"/>
      <c r="X201" s="18">
        <v>0</v>
      </c>
      <c r="Y201" s="18"/>
      <c r="Z201" s="18"/>
      <c r="AA201" s="18"/>
      <c r="AB201" s="18"/>
      <c r="AC201" s="18"/>
      <c r="AD201" s="18"/>
      <c r="AE201" s="18">
        <v>0</v>
      </c>
      <c r="AF201" s="18"/>
      <c r="AG201" s="18"/>
      <c r="AH201" s="18"/>
      <c r="AI201" s="18"/>
      <c r="AJ201" s="18"/>
      <c r="AK201" s="18"/>
      <c r="AL201" s="18">
        <v>0</v>
      </c>
      <c r="AM201" s="18"/>
      <c r="AN201" s="18"/>
      <c r="AO201" s="18"/>
      <c r="AP201" s="18"/>
      <c r="AQ201" s="18"/>
      <c r="AR201" s="18"/>
      <c r="AS201" s="18">
        <f t="shared" si="9"/>
        <v>0</v>
      </c>
      <c r="AT201" s="18"/>
      <c r="AU201" s="18"/>
      <c r="AV201" s="18"/>
      <c r="AW201" s="18"/>
      <c r="AY201" s="11">
        <v>0</v>
      </c>
    </row>
    <row r="202" spans="2:51" s="10" customFormat="1" ht="31.5" customHeight="1" x14ac:dyDescent="0.25">
      <c r="B202" s="19" t="s">
        <v>164</v>
      </c>
      <c r="C202" s="19"/>
      <c r="D202" s="18">
        <v>0</v>
      </c>
      <c r="E202" s="18"/>
      <c r="F202" s="18"/>
      <c r="G202" s="18">
        <v>0</v>
      </c>
      <c r="H202" s="18"/>
      <c r="I202" s="18"/>
      <c r="J202" s="18"/>
      <c r="K202" s="18">
        <v>0</v>
      </c>
      <c r="L202" s="18"/>
      <c r="M202" s="18"/>
      <c r="N202" s="18"/>
      <c r="O202" s="18"/>
      <c r="P202" s="18"/>
      <c r="Q202" s="18">
        <v>0</v>
      </c>
      <c r="R202" s="18"/>
      <c r="S202" s="18"/>
      <c r="T202" s="18"/>
      <c r="U202" s="18"/>
      <c r="V202" s="18"/>
      <c r="W202" s="18"/>
      <c r="X202" s="18">
        <v>0</v>
      </c>
      <c r="Y202" s="18"/>
      <c r="Z202" s="18"/>
      <c r="AA202" s="18"/>
      <c r="AB202" s="18"/>
      <c r="AC202" s="18"/>
      <c r="AD202" s="18"/>
      <c r="AE202" s="18">
        <v>0</v>
      </c>
      <c r="AF202" s="18"/>
      <c r="AG202" s="18"/>
      <c r="AH202" s="18"/>
      <c r="AI202" s="18"/>
      <c r="AJ202" s="18"/>
      <c r="AK202" s="18"/>
      <c r="AL202" s="18">
        <v>0</v>
      </c>
      <c r="AM202" s="18"/>
      <c r="AN202" s="18"/>
      <c r="AO202" s="18"/>
      <c r="AP202" s="18"/>
      <c r="AQ202" s="18"/>
      <c r="AR202" s="18"/>
      <c r="AS202" s="18">
        <f t="shared" si="9"/>
        <v>0</v>
      </c>
      <c r="AT202" s="18"/>
      <c r="AU202" s="18"/>
      <c r="AV202" s="18"/>
      <c r="AW202" s="18"/>
      <c r="AY202" s="11">
        <v>0</v>
      </c>
    </row>
    <row r="203" spans="2:51" s="10" customFormat="1" ht="15.75" customHeight="1" x14ac:dyDescent="0.25">
      <c r="B203" s="19" t="s">
        <v>165</v>
      </c>
      <c r="C203" s="19"/>
      <c r="D203" s="18">
        <v>157462</v>
      </c>
      <c r="E203" s="18"/>
      <c r="F203" s="18"/>
      <c r="G203" s="18">
        <v>438241.34</v>
      </c>
      <c r="H203" s="18"/>
      <c r="I203" s="18"/>
      <c r="J203" s="18"/>
      <c r="K203" s="18">
        <v>455771</v>
      </c>
      <c r="L203" s="18"/>
      <c r="M203" s="18"/>
      <c r="N203" s="18"/>
      <c r="O203" s="18"/>
      <c r="P203" s="18"/>
      <c r="Q203" s="18">
        <v>474001.83</v>
      </c>
      <c r="R203" s="18"/>
      <c r="S203" s="18"/>
      <c r="T203" s="18"/>
      <c r="U203" s="18"/>
      <c r="V203" s="18"/>
      <c r="W203" s="18"/>
      <c r="X203" s="18">
        <v>492961.91</v>
      </c>
      <c r="Y203" s="18"/>
      <c r="Z203" s="18"/>
      <c r="AA203" s="18"/>
      <c r="AB203" s="18"/>
      <c r="AC203" s="18"/>
      <c r="AD203" s="18"/>
      <c r="AE203" s="18">
        <v>512680.38</v>
      </c>
      <c r="AF203" s="18"/>
      <c r="AG203" s="18"/>
      <c r="AH203" s="18"/>
      <c r="AI203" s="18"/>
      <c r="AJ203" s="18"/>
      <c r="AK203" s="18"/>
      <c r="AL203" s="18">
        <v>533187.6</v>
      </c>
      <c r="AM203" s="18"/>
      <c r="AN203" s="18"/>
      <c r="AO203" s="18"/>
      <c r="AP203" s="18"/>
      <c r="AQ203" s="18"/>
      <c r="AR203" s="18"/>
      <c r="AS203" s="18">
        <f>SUM(D203:AR203)</f>
        <v>3064306.06</v>
      </c>
      <c r="AT203" s="18"/>
      <c r="AU203" s="18"/>
      <c r="AV203" s="18"/>
      <c r="AW203" s="18"/>
      <c r="AY203" s="11">
        <v>3064306.06</v>
      </c>
    </row>
    <row r="204" spans="2:51" s="10" customFormat="1" ht="15.75" customHeight="1" x14ac:dyDescent="0.25">
      <c r="B204" s="19" t="s">
        <v>166</v>
      </c>
      <c r="C204" s="19"/>
      <c r="D204" s="18">
        <v>0</v>
      </c>
      <c r="E204" s="18"/>
      <c r="F204" s="18"/>
      <c r="G204" s="18">
        <v>0</v>
      </c>
      <c r="H204" s="18"/>
      <c r="I204" s="18"/>
      <c r="J204" s="18"/>
      <c r="K204" s="18">
        <v>0</v>
      </c>
      <c r="L204" s="18"/>
      <c r="M204" s="18"/>
      <c r="N204" s="18"/>
      <c r="O204" s="18"/>
      <c r="P204" s="18"/>
      <c r="Q204" s="18">
        <v>0</v>
      </c>
      <c r="R204" s="18"/>
      <c r="S204" s="18"/>
      <c r="T204" s="18"/>
      <c r="U204" s="18"/>
      <c r="V204" s="18"/>
      <c r="W204" s="18"/>
      <c r="X204" s="18">
        <v>0</v>
      </c>
      <c r="Y204" s="18"/>
      <c r="Z204" s="18"/>
      <c r="AA204" s="18"/>
      <c r="AB204" s="18"/>
      <c r="AC204" s="18"/>
      <c r="AD204" s="18"/>
      <c r="AE204" s="18">
        <v>0</v>
      </c>
      <c r="AF204" s="18"/>
      <c r="AG204" s="18"/>
      <c r="AH204" s="18"/>
      <c r="AI204" s="18"/>
      <c r="AJ204" s="18"/>
      <c r="AK204" s="18"/>
      <c r="AL204" s="18">
        <v>0</v>
      </c>
      <c r="AM204" s="18"/>
      <c r="AN204" s="18"/>
      <c r="AO204" s="18"/>
      <c r="AP204" s="18"/>
      <c r="AQ204" s="18"/>
      <c r="AR204" s="18"/>
      <c r="AS204" s="18">
        <f t="shared" si="9"/>
        <v>0</v>
      </c>
      <c r="AT204" s="18"/>
      <c r="AU204" s="18"/>
      <c r="AV204" s="18"/>
      <c r="AW204" s="18"/>
      <c r="AY204" s="11">
        <v>0</v>
      </c>
    </row>
    <row r="205" spans="2:51" s="10" customFormat="1" ht="63" customHeight="1" x14ac:dyDescent="0.25">
      <c r="B205" s="19" t="s">
        <v>177</v>
      </c>
      <c r="C205" s="19"/>
      <c r="D205" s="18">
        <v>0</v>
      </c>
      <c r="E205" s="18"/>
      <c r="F205" s="18"/>
      <c r="G205" s="18">
        <v>0</v>
      </c>
      <c r="H205" s="18"/>
      <c r="I205" s="18"/>
      <c r="J205" s="18"/>
      <c r="K205" s="18">
        <v>0</v>
      </c>
      <c r="L205" s="18"/>
      <c r="M205" s="18"/>
      <c r="N205" s="18"/>
      <c r="O205" s="18"/>
      <c r="P205" s="18"/>
      <c r="Q205" s="18">
        <v>0</v>
      </c>
      <c r="R205" s="18"/>
      <c r="S205" s="18"/>
      <c r="T205" s="18"/>
      <c r="U205" s="18"/>
      <c r="V205" s="18"/>
      <c r="W205" s="18"/>
      <c r="X205" s="18">
        <v>0</v>
      </c>
      <c r="Y205" s="18"/>
      <c r="Z205" s="18"/>
      <c r="AA205" s="18"/>
      <c r="AB205" s="18"/>
      <c r="AC205" s="18"/>
      <c r="AD205" s="18"/>
      <c r="AE205" s="18">
        <v>0</v>
      </c>
      <c r="AF205" s="18"/>
      <c r="AG205" s="18"/>
      <c r="AH205" s="18"/>
      <c r="AI205" s="18"/>
      <c r="AJ205" s="18"/>
      <c r="AK205" s="18"/>
      <c r="AL205" s="18">
        <v>0</v>
      </c>
      <c r="AM205" s="18"/>
      <c r="AN205" s="18"/>
      <c r="AO205" s="18"/>
      <c r="AP205" s="18"/>
      <c r="AQ205" s="18"/>
      <c r="AR205" s="18"/>
      <c r="AS205" s="18">
        <f t="shared" si="9"/>
        <v>0</v>
      </c>
      <c r="AT205" s="18"/>
      <c r="AU205" s="18"/>
      <c r="AV205" s="18"/>
      <c r="AW205" s="18"/>
      <c r="AY205" s="11">
        <v>0</v>
      </c>
    </row>
    <row r="206" spans="2:51" s="10" customFormat="1" ht="15.75" customHeight="1" x14ac:dyDescent="0.25">
      <c r="B206" s="19" t="s">
        <v>166</v>
      </c>
      <c r="C206" s="19"/>
      <c r="D206" s="18">
        <v>0</v>
      </c>
      <c r="E206" s="18"/>
      <c r="F206" s="18"/>
      <c r="G206" s="18">
        <v>0</v>
      </c>
      <c r="H206" s="18"/>
      <c r="I206" s="18"/>
      <c r="J206" s="18"/>
      <c r="K206" s="18">
        <v>0</v>
      </c>
      <c r="L206" s="18"/>
      <c r="M206" s="18"/>
      <c r="N206" s="18"/>
      <c r="O206" s="18"/>
      <c r="P206" s="18"/>
      <c r="Q206" s="18">
        <v>0</v>
      </c>
      <c r="R206" s="18"/>
      <c r="S206" s="18"/>
      <c r="T206" s="18"/>
      <c r="U206" s="18"/>
      <c r="V206" s="18"/>
      <c r="W206" s="18"/>
      <c r="X206" s="18">
        <v>0</v>
      </c>
      <c r="Y206" s="18"/>
      <c r="Z206" s="18"/>
      <c r="AA206" s="18"/>
      <c r="AB206" s="18"/>
      <c r="AC206" s="18"/>
      <c r="AD206" s="18"/>
      <c r="AE206" s="18">
        <v>0</v>
      </c>
      <c r="AF206" s="18"/>
      <c r="AG206" s="18"/>
      <c r="AH206" s="18"/>
      <c r="AI206" s="18"/>
      <c r="AJ206" s="18"/>
      <c r="AK206" s="18"/>
      <c r="AL206" s="18">
        <v>0</v>
      </c>
      <c r="AM206" s="18"/>
      <c r="AN206" s="18"/>
      <c r="AO206" s="18"/>
      <c r="AP206" s="18"/>
      <c r="AQ206" s="18"/>
      <c r="AR206" s="18"/>
      <c r="AS206" s="18">
        <f t="shared" si="9"/>
        <v>0</v>
      </c>
      <c r="AT206" s="18"/>
      <c r="AU206" s="18"/>
      <c r="AV206" s="18"/>
      <c r="AW206" s="18"/>
      <c r="AY206" s="11">
        <v>0</v>
      </c>
    </row>
    <row r="207" spans="2:51" s="10" customFormat="1" ht="76.5" customHeight="1" x14ac:dyDescent="0.25">
      <c r="B207" s="19" t="s">
        <v>178</v>
      </c>
      <c r="C207" s="19"/>
      <c r="D207" s="18">
        <v>2200</v>
      </c>
      <c r="E207" s="18"/>
      <c r="F207" s="18"/>
      <c r="G207" s="18">
        <v>1200</v>
      </c>
      <c r="H207" s="18"/>
      <c r="I207" s="18"/>
      <c r="J207" s="18"/>
      <c r="K207" s="18">
        <v>1440</v>
      </c>
      <c r="L207" s="18"/>
      <c r="M207" s="18"/>
      <c r="N207" s="18"/>
      <c r="O207" s="18"/>
      <c r="P207" s="18"/>
      <c r="Q207" s="18">
        <v>820.8</v>
      </c>
      <c r="R207" s="18"/>
      <c r="S207" s="18"/>
      <c r="T207" s="18"/>
      <c r="U207" s="18"/>
      <c r="V207" s="18"/>
      <c r="W207" s="18"/>
      <c r="X207" s="18">
        <v>864</v>
      </c>
      <c r="Y207" s="18"/>
      <c r="Z207" s="18"/>
      <c r="AA207" s="18"/>
      <c r="AB207" s="18"/>
      <c r="AC207" s="18"/>
      <c r="AD207" s="18"/>
      <c r="AE207" s="18">
        <v>864</v>
      </c>
      <c r="AF207" s="18"/>
      <c r="AG207" s="18"/>
      <c r="AH207" s="18"/>
      <c r="AI207" s="18"/>
      <c r="AJ207" s="18"/>
      <c r="AK207" s="18"/>
      <c r="AL207" s="18">
        <v>0</v>
      </c>
      <c r="AM207" s="18"/>
      <c r="AN207" s="18"/>
      <c r="AO207" s="18"/>
      <c r="AP207" s="18"/>
      <c r="AQ207" s="18"/>
      <c r="AR207" s="18"/>
      <c r="AS207" s="18">
        <f t="shared" si="9"/>
        <v>7388.8</v>
      </c>
      <c r="AT207" s="18"/>
      <c r="AU207" s="18"/>
      <c r="AV207" s="18"/>
      <c r="AW207" s="18"/>
      <c r="AY207" s="11">
        <v>7388.8</v>
      </c>
    </row>
    <row r="208" spans="2:51" s="10" customFormat="1" ht="31.5" customHeight="1" x14ac:dyDescent="0.25">
      <c r="B208" s="19" t="s">
        <v>158</v>
      </c>
      <c r="C208" s="19"/>
      <c r="D208" s="18">
        <v>2200</v>
      </c>
      <c r="E208" s="18"/>
      <c r="F208" s="18"/>
      <c r="G208" s="18">
        <v>1200</v>
      </c>
      <c r="H208" s="18"/>
      <c r="I208" s="18"/>
      <c r="J208" s="18"/>
      <c r="K208" s="18">
        <v>1440</v>
      </c>
      <c r="L208" s="18"/>
      <c r="M208" s="18"/>
      <c r="N208" s="18"/>
      <c r="O208" s="18"/>
      <c r="P208" s="18"/>
      <c r="Q208" s="18">
        <v>820.8</v>
      </c>
      <c r="R208" s="18"/>
      <c r="S208" s="18"/>
      <c r="T208" s="18"/>
      <c r="U208" s="18"/>
      <c r="V208" s="18"/>
      <c r="W208" s="18"/>
      <c r="X208" s="18">
        <v>864</v>
      </c>
      <c r="Y208" s="18"/>
      <c r="Z208" s="18"/>
      <c r="AA208" s="18"/>
      <c r="AB208" s="18"/>
      <c r="AC208" s="18"/>
      <c r="AD208" s="18"/>
      <c r="AE208" s="18">
        <v>864</v>
      </c>
      <c r="AF208" s="18"/>
      <c r="AG208" s="18"/>
      <c r="AH208" s="18"/>
      <c r="AI208" s="18"/>
      <c r="AJ208" s="18"/>
      <c r="AK208" s="18"/>
      <c r="AL208" s="18">
        <v>0</v>
      </c>
      <c r="AM208" s="18"/>
      <c r="AN208" s="18"/>
      <c r="AO208" s="18"/>
      <c r="AP208" s="18"/>
      <c r="AQ208" s="18"/>
      <c r="AR208" s="18"/>
      <c r="AS208" s="18">
        <f t="shared" si="9"/>
        <v>7388.8</v>
      </c>
      <c r="AT208" s="18"/>
      <c r="AU208" s="18"/>
      <c r="AV208" s="18"/>
      <c r="AW208" s="18"/>
      <c r="AY208" s="11">
        <v>7388.8</v>
      </c>
    </row>
    <row r="209" spans="2:51" s="10" customFormat="1" ht="31.5" customHeight="1" x14ac:dyDescent="0.25">
      <c r="B209" s="19" t="s">
        <v>159</v>
      </c>
      <c r="C209" s="19"/>
      <c r="D209" s="18">
        <v>1122</v>
      </c>
      <c r="E209" s="18"/>
      <c r="F209" s="18"/>
      <c r="G209" s="18">
        <v>600</v>
      </c>
      <c r="H209" s="18"/>
      <c r="I209" s="18"/>
      <c r="J209" s="18"/>
      <c r="K209" s="18">
        <v>676.8</v>
      </c>
      <c r="L209" s="18"/>
      <c r="M209" s="18"/>
      <c r="N209" s="18"/>
      <c r="O209" s="18"/>
      <c r="P209" s="18"/>
      <c r="Q209" s="18">
        <v>0</v>
      </c>
      <c r="R209" s="18"/>
      <c r="S209" s="18"/>
      <c r="T209" s="18"/>
      <c r="U209" s="18"/>
      <c r="V209" s="18"/>
      <c r="W209" s="18"/>
      <c r="X209" s="18">
        <v>0</v>
      </c>
      <c r="Y209" s="18"/>
      <c r="Z209" s="18"/>
      <c r="AA209" s="18"/>
      <c r="AB209" s="18"/>
      <c r="AC209" s="18"/>
      <c r="AD209" s="18"/>
      <c r="AE209" s="18">
        <v>0</v>
      </c>
      <c r="AF209" s="18"/>
      <c r="AG209" s="18"/>
      <c r="AH209" s="18"/>
      <c r="AI209" s="18"/>
      <c r="AJ209" s="18"/>
      <c r="AK209" s="18"/>
      <c r="AL209" s="18">
        <v>0</v>
      </c>
      <c r="AM209" s="18"/>
      <c r="AN209" s="18"/>
      <c r="AO209" s="18"/>
      <c r="AP209" s="18"/>
      <c r="AQ209" s="18"/>
      <c r="AR209" s="18"/>
      <c r="AS209" s="18">
        <f t="shared" ref="AS209" si="10">SUM(D209:AR209)</f>
        <v>2398.8000000000002</v>
      </c>
      <c r="AT209" s="18"/>
      <c r="AU209" s="18"/>
      <c r="AV209" s="18"/>
      <c r="AW209" s="18"/>
      <c r="AY209" s="11">
        <v>2398.8000000000002</v>
      </c>
    </row>
    <row r="210" spans="2:51" s="10" customFormat="1" ht="47.25" customHeight="1" x14ac:dyDescent="0.25">
      <c r="B210" s="19" t="s">
        <v>160</v>
      </c>
      <c r="C210" s="19"/>
      <c r="D210" s="18">
        <v>0</v>
      </c>
      <c r="E210" s="18"/>
      <c r="F210" s="18"/>
      <c r="G210" s="18">
        <v>0</v>
      </c>
      <c r="H210" s="18"/>
      <c r="I210" s="18"/>
      <c r="J210" s="18"/>
      <c r="K210" s="18">
        <v>0</v>
      </c>
      <c r="L210" s="18"/>
      <c r="M210" s="18"/>
      <c r="N210" s="18"/>
      <c r="O210" s="18"/>
      <c r="P210" s="18"/>
      <c r="Q210" s="18" t="s">
        <v>82</v>
      </c>
      <c r="R210" s="18"/>
      <c r="S210" s="18"/>
      <c r="T210" s="18"/>
      <c r="U210" s="18"/>
      <c r="V210" s="18"/>
      <c r="W210" s="18"/>
      <c r="X210" s="18" t="s">
        <v>82</v>
      </c>
      <c r="Y210" s="18"/>
      <c r="Z210" s="18"/>
      <c r="AA210" s="18"/>
      <c r="AB210" s="18"/>
      <c r="AC210" s="18"/>
      <c r="AD210" s="18"/>
      <c r="AE210" s="18" t="s">
        <v>82</v>
      </c>
      <c r="AF210" s="18"/>
      <c r="AG210" s="18"/>
      <c r="AH210" s="18"/>
      <c r="AI210" s="18"/>
      <c r="AJ210" s="18"/>
      <c r="AK210" s="18"/>
      <c r="AL210" s="18" t="s">
        <v>82</v>
      </c>
      <c r="AM210" s="18"/>
      <c r="AN210" s="18"/>
      <c r="AO210" s="18"/>
      <c r="AP210" s="18"/>
      <c r="AQ210" s="18"/>
      <c r="AR210" s="18"/>
      <c r="AS210" s="18">
        <v>0</v>
      </c>
      <c r="AT210" s="18"/>
      <c r="AU210" s="18"/>
      <c r="AV210" s="18"/>
      <c r="AW210" s="18"/>
      <c r="AY210" s="11">
        <v>0</v>
      </c>
    </row>
    <row r="211" spans="2:51" s="10" customFormat="1" ht="31.5" customHeight="1" x14ac:dyDescent="0.25">
      <c r="B211" s="19" t="s">
        <v>161</v>
      </c>
      <c r="C211" s="19"/>
      <c r="D211" s="18">
        <v>0</v>
      </c>
      <c r="E211" s="18"/>
      <c r="F211" s="18"/>
      <c r="G211" s="18">
        <v>0</v>
      </c>
      <c r="H211" s="18"/>
      <c r="I211" s="18"/>
      <c r="J211" s="18"/>
      <c r="K211" s="18">
        <v>0</v>
      </c>
      <c r="L211" s="18"/>
      <c r="M211" s="18"/>
      <c r="N211" s="18"/>
      <c r="O211" s="18"/>
      <c r="P211" s="18"/>
      <c r="Q211" s="18" t="s">
        <v>82</v>
      </c>
      <c r="R211" s="18"/>
      <c r="S211" s="18"/>
      <c r="T211" s="18"/>
      <c r="U211" s="18"/>
      <c r="V211" s="18"/>
      <c r="W211" s="18"/>
      <c r="X211" s="18" t="s">
        <v>82</v>
      </c>
      <c r="Y211" s="18"/>
      <c r="Z211" s="18"/>
      <c r="AA211" s="18"/>
      <c r="AB211" s="18"/>
      <c r="AC211" s="18"/>
      <c r="AD211" s="18"/>
      <c r="AE211" s="18" t="s">
        <v>82</v>
      </c>
      <c r="AF211" s="18"/>
      <c r="AG211" s="18"/>
      <c r="AH211" s="18"/>
      <c r="AI211" s="18"/>
      <c r="AJ211" s="18"/>
      <c r="AK211" s="18"/>
      <c r="AL211" s="18" t="s">
        <v>82</v>
      </c>
      <c r="AM211" s="18"/>
      <c r="AN211" s="18"/>
      <c r="AO211" s="18"/>
      <c r="AP211" s="18"/>
      <c r="AQ211" s="18"/>
      <c r="AR211" s="18"/>
      <c r="AS211" s="18">
        <v>0</v>
      </c>
      <c r="AT211" s="18"/>
      <c r="AU211" s="18"/>
      <c r="AV211" s="18"/>
      <c r="AW211" s="18"/>
      <c r="AY211" s="11">
        <v>0</v>
      </c>
    </row>
    <row r="212" spans="2:51" s="10" customFormat="1" ht="63" customHeight="1" x14ac:dyDescent="0.25">
      <c r="B212" s="19" t="s">
        <v>162</v>
      </c>
      <c r="C212" s="19"/>
      <c r="D212" s="18">
        <v>0</v>
      </c>
      <c r="E212" s="18"/>
      <c r="F212" s="18"/>
      <c r="G212" s="18">
        <v>0</v>
      </c>
      <c r="H212" s="18"/>
      <c r="I212" s="18"/>
      <c r="J212" s="18"/>
      <c r="K212" s="18">
        <v>0</v>
      </c>
      <c r="L212" s="18"/>
      <c r="M212" s="18"/>
      <c r="N212" s="18"/>
      <c r="O212" s="18"/>
      <c r="P212" s="18"/>
      <c r="Q212" s="18" t="s">
        <v>82</v>
      </c>
      <c r="R212" s="18"/>
      <c r="S212" s="18"/>
      <c r="T212" s="18"/>
      <c r="U212" s="18"/>
      <c r="V212" s="18"/>
      <c r="W212" s="18"/>
      <c r="X212" s="18" t="s">
        <v>82</v>
      </c>
      <c r="Y212" s="18"/>
      <c r="Z212" s="18"/>
      <c r="AA212" s="18"/>
      <c r="AB212" s="18"/>
      <c r="AC212" s="18"/>
      <c r="AD212" s="18"/>
      <c r="AE212" s="18" t="s">
        <v>82</v>
      </c>
      <c r="AF212" s="18"/>
      <c r="AG212" s="18"/>
      <c r="AH212" s="18"/>
      <c r="AI212" s="18"/>
      <c r="AJ212" s="18"/>
      <c r="AK212" s="18"/>
      <c r="AL212" s="18" t="s">
        <v>82</v>
      </c>
      <c r="AM212" s="18"/>
      <c r="AN212" s="18"/>
      <c r="AO212" s="18"/>
      <c r="AP212" s="18"/>
      <c r="AQ212" s="18"/>
      <c r="AR212" s="18"/>
      <c r="AS212" s="18">
        <v>0</v>
      </c>
      <c r="AT212" s="18"/>
      <c r="AU212" s="18"/>
      <c r="AV212" s="18"/>
      <c r="AW212" s="18"/>
      <c r="AY212" s="11">
        <v>0</v>
      </c>
    </row>
    <row r="213" spans="2:51" s="10" customFormat="1" ht="78.75" customHeight="1" x14ac:dyDescent="0.25">
      <c r="B213" s="19" t="s">
        <v>163</v>
      </c>
      <c r="C213" s="19"/>
      <c r="D213" s="18">
        <v>0</v>
      </c>
      <c r="E213" s="18"/>
      <c r="F213" s="18"/>
      <c r="G213" s="18">
        <v>0</v>
      </c>
      <c r="H213" s="18"/>
      <c r="I213" s="18"/>
      <c r="J213" s="18"/>
      <c r="K213" s="18">
        <v>0</v>
      </c>
      <c r="L213" s="18"/>
      <c r="M213" s="18"/>
      <c r="N213" s="18"/>
      <c r="O213" s="18"/>
      <c r="P213" s="18"/>
      <c r="Q213" s="18" t="s">
        <v>82</v>
      </c>
      <c r="R213" s="18"/>
      <c r="S213" s="18"/>
      <c r="T213" s="18"/>
      <c r="U213" s="18"/>
      <c r="V213" s="18"/>
      <c r="W213" s="18"/>
      <c r="X213" s="18" t="s">
        <v>82</v>
      </c>
      <c r="Y213" s="18"/>
      <c r="Z213" s="18"/>
      <c r="AA213" s="18"/>
      <c r="AB213" s="18"/>
      <c r="AC213" s="18"/>
      <c r="AD213" s="18"/>
      <c r="AE213" s="18" t="s">
        <v>82</v>
      </c>
      <c r="AF213" s="18"/>
      <c r="AG213" s="18"/>
      <c r="AH213" s="18"/>
      <c r="AI213" s="18"/>
      <c r="AJ213" s="18"/>
      <c r="AK213" s="18"/>
      <c r="AL213" s="18" t="s">
        <v>82</v>
      </c>
      <c r="AM213" s="18"/>
      <c r="AN213" s="18"/>
      <c r="AO213" s="18"/>
      <c r="AP213" s="18"/>
      <c r="AQ213" s="18"/>
      <c r="AR213" s="18"/>
      <c r="AS213" s="18">
        <v>0</v>
      </c>
      <c r="AT213" s="18"/>
      <c r="AU213" s="18"/>
      <c r="AV213" s="18"/>
      <c r="AW213" s="18"/>
      <c r="AY213" s="11">
        <v>0</v>
      </c>
    </row>
    <row r="214" spans="2:51" s="10" customFormat="1" ht="31.5" customHeight="1" x14ac:dyDescent="0.25">
      <c r="B214" s="19" t="s">
        <v>164</v>
      </c>
      <c r="C214" s="19"/>
      <c r="D214" s="18">
        <v>0</v>
      </c>
      <c r="E214" s="18"/>
      <c r="F214" s="18"/>
      <c r="G214" s="18">
        <v>0</v>
      </c>
      <c r="H214" s="18"/>
      <c r="I214" s="18"/>
      <c r="J214" s="18"/>
      <c r="K214" s="18">
        <v>0</v>
      </c>
      <c r="L214" s="18"/>
      <c r="M214" s="18"/>
      <c r="N214" s="18"/>
      <c r="O214" s="18"/>
      <c r="P214" s="18"/>
      <c r="Q214" s="18" t="s">
        <v>82</v>
      </c>
      <c r="R214" s="18"/>
      <c r="S214" s="18"/>
      <c r="T214" s="18"/>
      <c r="U214" s="18"/>
      <c r="V214" s="18"/>
      <c r="W214" s="18"/>
      <c r="X214" s="18" t="s">
        <v>82</v>
      </c>
      <c r="Y214" s="18"/>
      <c r="Z214" s="18"/>
      <c r="AA214" s="18"/>
      <c r="AB214" s="18"/>
      <c r="AC214" s="18"/>
      <c r="AD214" s="18"/>
      <c r="AE214" s="18" t="s">
        <v>82</v>
      </c>
      <c r="AF214" s="18"/>
      <c r="AG214" s="18"/>
      <c r="AH214" s="18"/>
      <c r="AI214" s="18"/>
      <c r="AJ214" s="18"/>
      <c r="AK214" s="18"/>
      <c r="AL214" s="18" t="s">
        <v>82</v>
      </c>
      <c r="AM214" s="18"/>
      <c r="AN214" s="18"/>
      <c r="AO214" s="18"/>
      <c r="AP214" s="18"/>
      <c r="AQ214" s="18"/>
      <c r="AR214" s="18"/>
      <c r="AS214" s="18">
        <v>0</v>
      </c>
      <c r="AT214" s="18"/>
      <c r="AU214" s="18"/>
      <c r="AV214" s="18"/>
      <c r="AW214" s="18"/>
      <c r="AY214" s="11">
        <v>0</v>
      </c>
    </row>
    <row r="215" spans="2:51" s="10" customFormat="1" ht="15.75" customHeight="1" x14ac:dyDescent="0.25">
      <c r="B215" s="19" t="s">
        <v>165</v>
      </c>
      <c r="C215" s="19"/>
      <c r="D215" s="18">
        <v>0</v>
      </c>
      <c r="E215" s="18"/>
      <c r="F215" s="18"/>
      <c r="G215" s="18">
        <v>0</v>
      </c>
      <c r="H215" s="18"/>
      <c r="I215" s="18"/>
      <c r="J215" s="18"/>
      <c r="K215" s="18">
        <v>0</v>
      </c>
      <c r="L215" s="18"/>
      <c r="M215" s="18"/>
      <c r="N215" s="18"/>
      <c r="O215" s="18"/>
      <c r="P215" s="18"/>
      <c r="Q215" s="18" t="s">
        <v>82</v>
      </c>
      <c r="R215" s="18"/>
      <c r="S215" s="18"/>
      <c r="T215" s="18"/>
      <c r="U215" s="18"/>
      <c r="V215" s="18"/>
      <c r="W215" s="18"/>
      <c r="X215" s="18" t="s">
        <v>82</v>
      </c>
      <c r="Y215" s="18"/>
      <c r="Z215" s="18"/>
      <c r="AA215" s="18"/>
      <c r="AB215" s="18"/>
      <c r="AC215" s="18"/>
      <c r="AD215" s="18"/>
      <c r="AE215" s="18" t="s">
        <v>82</v>
      </c>
      <c r="AF215" s="18"/>
      <c r="AG215" s="18"/>
      <c r="AH215" s="18"/>
      <c r="AI215" s="18"/>
      <c r="AJ215" s="18"/>
      <c r="AK215" s="18"/>
      <c r="AL215" s="18" t="s">
        <v>82</v>
      </c>
      <c r="AM215" s="18"/>
      <c r="AN215" s="18"/>
      <c r="AO215" s="18"/>
      <c r="AP215" s="18"/>
      <c r="AQ215" s="18"/>
      <c r="AR215" s="18"/>
      <c r="AS215" s="18">
        <v>0</v>
      </c>
      <c r="AT215" s="18"/>
      <c r="AU215" s="18"/>
      <c r="AV215" s="18"/>
      <c r="AW215" s="18"/>
      <c r="AY215" s="11">
        <v>0</v>
      </c>
    </row>
    <row r="216" spans="2:51" s="10" customFormat="1" ht="15.75" customHeight="1" x14ac:dyDescent="0.25">
      <c r="B216" s="19" t="s">
        <v>166</v>
      </c>
      <c r="C216" s="19"/>
      <c r="D216" s="18">
        <v>0</v>
      </c>
      <c r="E216" s="18"/>
      <c r="F216" s="18"/>
      <c r="G216" s="18">
        <v>0</v>
      </c>
      <c r="H216" s="18"/>
      <c r="I216" s="18"/>
      <c r="J216" s="18"/>
      <c r="K216" s="18">
        <v>0</v>
      </c>
      <c r="L216" s="18"/>
      <c r="M216" s="18"/>
      <c r="N216" s="18"/>
      <c r="O216" s="18"/>
      <c r="P216" s="18"/>
      <c r="Q216" s="18" t="s">
        <v>82</v>
      </c>
      <c r="R216" s="18"/>
      <c r="S216" s="18"/>
      <c r="T216" s="18"/>
      <c r="U216" s="18"/>
      <c r="V216" s="18"/>
      <c r="W216" s="18"/>
      <c r="X216" s="18" t="s">
        <v>82</v>
      </c>
      <c r="Y216" s="18"/>
      <c r="Z216" s="18"/>
      <c r="AA216" s="18"/>
      <c r="AB216" s="18"/>
      <c r="AC216" s="18"/>
      <c r="AD216" s="18"/>
      <c r="AE216" s="18" t="s">
        <v>82</v>
      </c>
      <c r="AF216" s="18"/>
      <c r="AG216" s="18"/>
      <c r="AH216" s="18"/>
      <c r="AI216" s="18"/>
      <c r="AJ216" s="18"/>
      <c r="AK216" s="18"/>
      <c r="AL216" s="18" t="s">
        <v>82</v>
      </c>
      <c r="AM216" s="18"/>
      <c r="AN216" s="18"/>
      <c r="AO216" s="18"/>
      <c r="AP216" s="18"/>
      <c r="AQ216" s="18"/>
      <c r="AR216" s="18"/>
      <c r="AS216" s="18">
        <v>0</v>
      </c>
      <c r="AT216" s="18"/>
      <c r="AU216" s="18"/>
      <c r="AV216" s="18"/>
      <c r="AW216" s="18"/>
      <c r="AY216" s="11">
        <v>0</v>
      </c>
    </row>
    <row r="217" spans="2:51" s="10" customFormat="1" ht="70.5" customHeight="1" x14ac:dyDescent="0.25">
      <c r="B217" s="19" t="s">
        <v>179</v>
      </c>
      <c r="C217" s="19"/>
      <c r="D217" s="18">
        <v>0</v>
      </c>
      <c r="E217" s="18"/>
      <c r="F217" s="18"/>
      <c r="G217" s="18">
        <v>0</v>
      </c>
      <c r="H217" s="18"/>
      <c r="I217" s="18"/>
      <c r="J217" s="18"/>
      <c r="K217" s="18">
        <v>0</v>
      </c>
      <c r="L217" s="18"/>
      <c r="M217" s="18"/>
      <c r="N217" s="18"/>
      <c r="O217" s="18"/>
      <c r="P217" s="18"/>
      <c r="Q217" s="18" t="s">
        <v>82</v>
      </c>
      <c r="R217" s="18"/>
      <c r="S217" s="18"/>
      <c r="T217" s="18"/>
      <c r="U217" s="18"/>
      <c r="V217" s="18"/>
      <c r="W217" s="18"/>
      <c r="X217" s="18" t="s">
        <v>82</v>
      </c>
      <c r="Y217" s="18"/>
      <c r="Z217" s="18"/>
      <c r="AA217" s="18"/>
      <c r="AB217" s="18"/>
      <c r="AC217" s="18"/>
      <c r="AD217" s="18"/>
      <c r="AE217" s="18" t="s">
        <v>82</v>
      </c>
      <c r="AF217" s="18"/>
      <c r="AG217" s="18"/>
      <c r="AH217" s="18"/>
      <c r="AI217" s="18"/>
      <c r="AJ217" s="18"/>
      <c r="AK217" s="18"/>
      <c r="AL217" s="18" t="s">
        <v>82</v>
      </c>
      <c r="AM217" s="18"/>
      <c r="AN217" s="18"/>
      <c r="AO217" s="18"/>
      <c r="AP217" s="18"/>
      <c r="AQ217" s="18"/>
      <c r="AR217" s="18"/>
      <c r="AS217" s="18">
        <v>0</v>
      </c>
      <c r="AT217" s="18"/>
      <c r="AU217" s="18"/>
      <c r="AV217" s="18"/>
      <c r="AW217" s="18"/>
      <c r="AY217" s="11">
        <v>0</v>
      </c>
    </row>
    <row r="218" spans="2:51" s="10" customFormat="1" ht="15.75" customHeight="1" x14ac:dyDescent="0.25">
      <c r="B218" s="19" t="s">
        <v>166</v>
      </c>
      <c r="C218" s="19"/>
      <c r="D218" s="18">
        <v>0</v>
      </c>
      <c r="E218" s="18"/>
      <c r="F218" s="18"/>
      <c r="G218" s="18">
        <v>0</v>
      </c>
      <c r="H218" s="18"/>
      <c r="I218" s="18"/>
      <c r="J218" s="18"/>
      <c r="K218" s="18">
        <v>0</v>
      </c>
      <c r="L218" s="18"/>
      <c r="M218" s="18"/>
      <c r="N218" s="18"/>
      <c r="O218" s="18"/>
      <c r="P218" s="18"/>
      <c r="Q218" s="18" t="s">
        <v>82</v>
      </c>
      <c r="R218" s="18"/>
      <c r="S218" s="18"/>
      <c r="T218" s="18"/>
      <c r="U218" s="18"/>
      <c r="V218" s="18"/>
      <c r="W218" s="18"/>
      <c r="X218" s="18" t="s">
        <v>82</v>
      </c>
      <c r="Y218" s="18"/>
      <c r="Z218" s="18"/>
      <c r="AA218" s="18"/>
      <c r="AB218" s="18"/>
      <c r="AC218" s="18"/>
      <c r="AD218" s="18"/>
      <c r="AE218" s="18" t="s">
        <v>82</v>
      </c>
      <c r="AF218" s="18"/>
      <c r="AG218" s="18"/>
      <c r="AH218" s="18"/>
      <c r="AI218" s="18"/>
      <c r="AJ218" s="18"/>
      <c r="AK218" s="18"/>
      <c r="AL218" s="18" t="s">
        <v>82</v>
      </c>
      <c r="AM218" s="18"/>
      <c r="AN218" s="18"/>
      <c r="AO218" s="18"/>
      <c r="AP218" s="18"/>
      <c r="AQ218" s="18"/>
      <c r="AR218" s="18"/>
      <c r="AS218" s="18">
        <v>0</v>
      </c>
      <c r="AT218" s="18"/>
      <c r="AU218" s="18"/>
      <c r="AV218" s="18"/>
      <c r="AW218" s="18"/>
      <c r="AY218" s="11">
        <v>0</v>
      </c>
    </row>
    <row r="219" spans="2:51" ht="15" customHeight="1" x14ac:dyDescent="0.25">
      <c r="B219" s="21"/>
      <c r="C219" s="21"/>
      <c r="D219" s="21"/>
      <c r="E219" s="21"/>
      <c r="F219" s="21"/>
      <c r="G219" s="21"/>
      <c r="H219" s="21"/>
      <c r="I219" s="21"/>
      <c r="J219" s="21"/>
    </row>
  </sheetData>
  <mergeCells count="1546">
    <mergeCell ref="AS165:AW165"/>
    <mergeCell ref="AS166:AW166"/>
    <mergeCell ref="AS167:AW167"/>
    <mergeCell ref="AS168:AW168"/>
    <mergeCell ref="AS169:AW169"/>
    <mergeCell ref="AS170:AW170"/>
    <mergeCell ref="AS171:AW171"/>
    <mergeCell ref="AS172:AW172"/>
    <mergeCell ref="AS173:AW173"/>
    <mergeCell ref="AS174:AW174"/>
    <mergeCell ref="AE165:AK165"/>
    <mergeCell ref="AE166:AK166"/>
    <mergeCell ref="AE167:AK167"/>
    <mergeCell ref="AE168:AK168"/>
    <mergeCell ref="AE169:AK169"/>
    <mergeCell ref="AE170:AK170"/>
    <mergeCell ref="AE171:AK171"/>
    <mergeCell ref="AE172:AK172"/>
    <mergeCell ref="AE173:AK173"/>
    <mergeCell ref="AE174:AK174"/>
    <mergeCell ref="AL165:AR165"/>
    <mergeCell ref="AL166:AR166"/>
    <mergeCell ref="AL167:AR167"/>
    <mergeCell ref="AL168:AR168"/>
    <mergeCell ref="AL169:AR169"/>
    <mergeCell ref="AL170:AR170"/>
    <mergeCell ref="AL171:AR171"/>
    <mergeCell ref="AL172:AR172"/>
    <mergeCell ref="AL173:AR173"/>
    <mergeCell ref="AL174:AR174"/>
    <mergeCell ref="Q165:W165"/>
    <mergeCell ref="Q166:W166"/>
    <mergeCell ref="Q167:W167"/>
    <mergeCell ref="Q168:W168"/>
    <mergeCell ref="Q169:W169"/>
    <mergeCell ref="Q170:W170"/>
    <mergeCell ref="Q171:W171"/>
    <mergeCell ref="Q172:W172"/>
    <mergeCell ref="Q173:W173"/>
    <mergeCell ref="Q174:W174"/>
    <mergeCell ref="X165:AD165"/>
    <mergeCell ref="X166:AD166"/>
    <mergeCell ref="X167:AD167"/>
    <mergeCell ref="X168:AD168"/>
    <mergeCell ref="X169:AD169"/>
    <mergeCell ref="X170:AD170"/>
    <mergeCell ref="X171:AD171"/>
    <mergeCell ref="X172:AD172"/>
    <mergeCell ref="X173:AD173"/>
    <mergeCell ref="X174:AD174"/>
    <mergeCell ref="D169:F169"/>
    <mergeCell ref="D170:F170"/>
    <mergeCell ref="D171:F171"/>
    <mergeCell ref="D172:F172"/>
    <mergeCell ref="D173:F173"/>
    <mergeCell ref="D174:F174"/>
    <mergeCell ref="G165:J165"/>
    <mergeCell ref="G166:J166"/>
    <mergeCell ref="G167:J167"/>
    <mergeCell ref="G168:J168"/>
    <mergeCell ref="G169:J169"/>
    <mergeCell ref="G170:J170"/>
    <mergeCell ref="G171:J171"/>
    <mergeCell ref="G172:J172"/>
    <mergeCell ref="G173:J173"/>
    <mergeCell ref="G174:J174"/>
    <mergeCell ref="K165:P165"/>
    <mergeCell ref="K166:P166"/>
    <mergeCell ref="K167:P167"/>
    <mergeCell ref="K168:P168"/>
    <mergeCell ref="K169:P169"/>
    <mergeCell ref="K170:P170"/>
    <mergeCell ref="K171:P171"/>
    <mergeCell ref="K172:P172"/>
    <mergeCell ref="K173:P173"/>
    <mergeCell ref="K174:P174"/>
    <mergeCell ref="B1:AG1"/>
    <mergeCell ref="AH1:AJ1"/>
    <mergeCell ref="AK1:AV1"/>
    <mergeCell ref="B3:AW3"/>
    <mergeCell ref="B4:AW4"/>
    <mergeCell ref="B5:AW5"/>
    <mergeCell ref="B6:Q6"/>
    <mergeCell ref="R6:AG6"/>
    <mergeCell ref="AH6:AJ6"/>
    <mergeCell ref="AK6:AV6"/>
    <mergeCell ref="AH22:AM23"/>
    <mergeCell ref="AN22:AT23"/>
    <mergeCell ref="AU22:AW23"/>
    <mergeCell ref="J23:K23"/>
    <mergeCell ref="L23:M23"/>
    <mergeCell ref="N23:O23"/>
    <mergeCell ref="P23:R23"/>
    <mergeCell ref="W23:Y23"/>
    <mergeCell ref="B7:AW7"/>
    <mergeCell ref="B8:Q8"/>
    <mergeCell ref="R8:AW8"/>
    <mergeCell ref="B9:Q9"/>
    <mergeCell ref="R9:AW9"/>
    <mergeCell ref="B10:Q10"/>
    <mergeCell ref="R10:AW10"/>
    <mergeCell ref="B11:Q11"/>
    <mergeCell ref="R11:AW11"/>
    <mergeCell ref="B12:Q12"/>
    <mergeCell ref="R12:AW12"/>
    <mergeCell ref="R13:AW13"/>
    <mergeCell ref="R14:AW14"/>
    <mergeCell ref="R15:AW15"/>
    <mergeCell ref="B13:Q15"/>
    <mergeCell ref="B16:Q16"/>
    <mergeCell ref="R16:AW16"/>
    <mergeCell ref="AD23:AE23"/>
    <mergeCell ref="AF23:AG23"/>
    <mergeCell ref="L24:M24"/>
    <mergeCell ref="N24:O24"/>
    <mergeCell ref="P24:R24"/>
    <mergeCell ref="W24:Y24"/>
    <mergeCell ref="AD24:AE24"/>
    <mergeCell ref="AF24:AG24"/>
    <mergeCell ref="AH24:AM24"/>
    <mergeCell ref="AN24:AT24"/>
    <mergeCell ref="B17:Q17"/>
    <mergeCell ref="R17:AW17"/>
    <mergeCell ref="B18:Q18"/>
    <mergeCell ref="R18:AW18"/>
    <mergeCell ref="B19:Q19"/>
    <mergeCell ref="R19:AW19"/>
    <mergeCell ref="B20:AW20"/>
    <mergeCell ref="C21:D21"/>
    <mergeCell ref="F21:G21"/>
    <mergeCell ref="H21:I21"/>
    <mergeCell ref="J21:K21"/>
    <mergeCell ref="L21:M21"/>
    <mergeCell ref="N21:AG21"/>
    <mergeCell ref="AH21:AM21"/>
    <mergeCell ref="AN21:AT21"/>
    <mergeCell ref="AU21:AW21"/>
    <mergeCell ref="B22:B23"/>
    <mergeCell ref="C22:D23"/>
    <mergeCell ref="Z23:AC23"/>
    <mergeCell ref="E22:E23"/>
    <mergeCell ref="F22:G23"/>
    <mergeCell ref="H22:I23"/>
    <mergeCell ref="J22:M22"/>
    <mergeCell ref="N22:AG22"/>
    <mergeCell ref="L28:M28"/>
    <mergeCell ref="N28:O28"/>
    <mergeCell ref="P28:R28"/>
    <mergeCell ref="W28:Y28"/>
    <mergeCell ref="AD28:AE28"/>
    <mergeCell ref="AF28:AG28"/>
    <mergeCell ref="AH28:AM28"/>
    <mergeCell ref="AN28:AT28"/>
    <mergeCell ref="AU28:AW28"/>
    <mergeCell ref="AU24:AW24"/>
    <mergeCell ref="B25:AW25"/>
    <mergeCell ref="C26:D26"/>
    <mergeCell ref="F26:G26"/>
    <mergeCell ref="H26:I26"/>
    <mergeCell ref="J26:K26"/>
    <mergeCell ref="L26:M26"/>
    <mergeCell ref="N26:O26"/>
    <mergeCell ref="P26:R26"/>
    <mergeCell ref="W26:Y26"/>
    <mergeCell ref="AD26:AE26"/>
    <mergeCell ref="AF26:AG26"/>
    <mergeCell ref="AH26:AM26"/>
    <mergeCell ref="AN26:AT26"/>
    <mergeCell ref="AU26:AW26"/>
    <mergeCell ref="Z24:AC24"/>
    <mergeCell ref="Z26:AC26"/>
    <mergeCell ref="Z27:AC27"/>
    <mergeCell ref="C24:D24"/>
    <mergeCell ref="F24:G24"/>
    <mergeCell ref="H24:I24"/>
    <mergeCell ref="J24:K24"/>
    <mergeCell ref="B29:AW29"/>
    <mergeCell ref="C30:D30"/>
    <mergeCell ref="F30:G30"/>
    <mergeCell ref="H30:I30"/>
    <mergeCell ref="J30:K30"/>
    <mergeCell ref="L30:M30"/>
    <mergeCell ref="N30:O30"/>
    <mergeCell ref="P30:R30"/>
    <mergeCell ref="W30:Y30"/>
    <mergeCell ref="AD30:AE30"/>
    <mergeCell ref="AF30:AG30"/>
    <mergeCell ref="AH30:AM30"/>
    <mergeCell ref="AN30:AT30"/>
    <mergeCell ref="AU30:AW30"/>
    <mergeCell ref="B31:AW31"/>
    <mergeCell ref="C27:D27"/>
    <mergeCell ref="F27:G27"/>
    <mergeCell ref="H27:I27"/>
    <mergeCell ref="J27:K27"/>
    <mergeCell ref="L27:M27"/>
    <mergeCell ref="N27:O27"/>
    <mergeCell ref="P27:R27"/>
    <mergeCell ref="W27:Y27"/>
    <mergeCell ref="AD27:AE27"/>
    <mergeCell ref="AF27:AG27"/>
    <mergeCell ref="AH27:AM27"/>
    <mergeCell ref="AN27:AT27"/>
    <mergeCell ref="AU27:AW27"/>
    <mergeCell ref="C28:D28"/>
    <mergeCell ref="F28:G28"/>
    <mergeCell ref="H28:I28"/>
    <mergeCell ref="J28:K28"/>
    <mergeCell ref="Z30:AC30"/>
    <mergeCell ref="Z28:AC28"/>
    <mergeCell ref="C32:D32"/>
    <mergeCell ref="F32:G32"/>
    <mergeCell ref="H32:I32"/>
    <mergeCell ref="J32:K32"/>
    <mergeCell ref="L32:M32"/>
    <mergeCell ref="N32:O32"/>
    <mergeCell ref="P32:R32"/>
    <mergeCell ref="W32:Y32"/>
    <mergeCell ref="AD32:AE32"/>
    <mergeCell ref="AF32:AG32"/>
    <mergeCell ref="AH32:AM32"/>
    <mergeCell ref="AN32:AT32"/>
    <mergeCell ref="AU32:AW32"/>
    <mergeCell ref="C33:D33"/>
    <mergeCell ref="F33:G33"/>
    <mergeCell ref="H33:I33"/>
    <mergeCell ref="J33:K33"/>
    <mergeCell ref="L33:M33"/>
    <mergeCell ref="N33:O33"/>
    <mergeCell ref="P33:R33"/>
    <mergeCell ref="S33:U33"/>
    <mergeCell ref="W33:Y33"/>
    <mergeCell ref="Z33:AB33"/>
    <mergeCell ref="AD33:AE33"/>
    <mergeCell ref="AF33:AG33"/>
    <mergeCell ref="AH33:AM33"/>
    <mergeCell ref="AN33:AT33"/>
    <mergeCell ref="AU33:AW33"/>
    <mergeCell ref="Z32:AC32"/>
    <mergeCell ref="B34:AW34"/>
    <mergeCell ref="C35:D35"/>
    <mergeCell ref="E35:G35"/>
    <mergeCell ref="H35:L35"/>
    <mergeCell ref="M35:N35"/>
    <mergeCell ref="O35:Q35"/>
    <mergeCell ref="R35:T35"/>
    <mergeCell ref="U35:X35"/>
    <mergeCell ref="Y35:Z35"/>
    <mergeCell ref="AB35:AF35"/>
    <mergeCell ref="AG35:AI35"/>
    <mergeCell ref="AJ35:AL35"/>
    <mergeCell ref="AM35:AN35"/>
    <mergeCell ref="AR35:AS35"/>
    <mergeCell ref="AT35:AU35"/>
    <mergeCell ref="AV35:AW35"/>
    <mergeCell ref="B36:B37"/>
    <mergeCell ref="C36:D37"/>
    <mergeCell ref="E36:G37"/>
    <mergeCell ref="H36:L37"/>
    <mergeCell ref="M36:AU36"/>
    <mergeCell ref="AV36:AW37"/>
    <mergeCell ref="M37:N37"/>
    <mergeCell ref="O37:Q37"/>
    <mergeCell ref="R37:T37"/>
    <mergeCell ref="U37:X37"/>
    <mergeCell ref="AB37:AF37"/>
    <mergeCell ref="AG37:AI37"/>
    <mergeCell ref="AJ37:AL37"/>
    <mergeCell ref="AR37:AS37"/>
    <mergeCell ref="AT37:AU37"/>
    <mergeCell ref="C38:D38"/>
    <mergeCell ref="E38:G38"/>
    <mergeCell ref="H38:L38"/>
    <mergeCell ref="M38:N38"/>
    <mergeCell ref="O38:Q38"/>
    <mergeCell ref="R38:T38"/>
    <mergeCell ref="U38:X38"/>
    <mergeCell ref="AB38:AF38"/>
    <mergeCell ref="AG38:AI38"/>
    <mergeCell ref="AJ38:AL38"/>
    <mergeCell ref="AR38:AS38"/>
    <mergeCell ref="AT38:AU38"/>
    <mergeCell ref="AV38:AW38"/>
    <mergeCell ref="C39:AW39"/>
    <mergeCell ref="AM37:AQ37"/>
    <mergeCell ref="AM38:AQ38"/>
    <mergeCell ref="C40:D40"/>
    <mergeCell ref="E40:G40"/>
    <mergeCell ref="H40:L40"/>
    <mergeCell ref="M40:N40"/>
    <mergeCell ref="O40:Q40"/>
    <mergeCell ref="R40:T40"/>
    <mergeCell ref="U40:X40"/>
    <mergeCell ref="AB40:AF40"/>
    <mergeCell ref="AG40:AI40"/>
    <mergeCell ref="AJ40:AL40"/>
    <mergeCell ref="AR40:AS40"/>
    <mergeCell ref="AT40:AU40"/>
    <mergeCell ref="AV40:AW40"/>
    <mergeCell ref="C41:D41"/>
    <mergeCell ref="E41:G41"/>
    <mergeCell ref="H41:L41"/>
    <mergeCell ref="M41:N41"/>
    <mergeCell ref="O41:Q41"/>
    <mergeCell ref="R41:T41"/>
    <mergeCell ref="U41:X41"/>
    <mergeCell ref="AB41:AF41"/>
    <mergeCell ref="AG41:AI41"/>
    <mergeCell ref="AJ41:AL41"/>
    <mergeCell ref="AR41:AS41"/>
    <mergeCell ref="AT41:AU41"/>
    <mergeCell ref="AV41:AW41"/>
    <mergeCell ref="AM40:AQ40"/>
    <mergeCell ref="AM41:AQ41"/>
    <mergeCell ref="C42:D42"/>
    <mergeCell ref="E42:G42"/>
    <mergeCell ref="H42:L42"/>
    <mergeCell ref="M42:N42"/>
    <mergeCell ref="O42:Q42"/>
    <mergeCell ref="R42:T42"/>
    <mergeCell ref="U42:X42"/>
    <mergeCell ref="AB42:AF42"/>
    <mergeCell ref="AG42:AI42"/>
    <mergeCell ref="AJ42:AL42"/>
    <mergeCell ref="AR42:AS42"/>
    <mergeCell ref="AT42:AU42"/>
    <mergeCell ref="AV42:AW42"/>
    <mergeCell ref="C43:AW43"/>
    <mergeCell ref="C44:D44"/>
    <mergeCell ref="E44:G44"/>
    <mergeCell ref="H44:L44"/>
    <mergeCell ref="M44:N44"/>
    <mergeCell ref="O44:Q44"/>
    <mergeCell ref="R44:T44"/>
    <mergeCell ref="U44:X44"/>
    <mergeCell ref="AB44:AF44"/>
    <mergeCell ref="AG44:AI44"/>
    <mergeCell ref="AJ44:AL44"/>
    <mergeCell ref="AR44:AS44"/>
    <mergeCell ref="AT44:AU44"/>
    <mergeCell ref="AV44:AW44"/>
    <mergeCell ref="AM42:AQ42"/>
    <mergeCell ref="C45:AW45"/>
    <mergeCell ref="C46:D46"/>
    <mergeCell ref="E46:G46"/>
    <mergeCell ref="H46:L46"/>
    <mergeCell ref="M46:N46"/>
    <mergeCell ref="O46:Q46"/>
    <mergeCell ref="R46:T46"/>
    <mergeCell ref="U46:X46"/>
    <mergeCell ref="AB46:AF46"/>
    <mergeCell ref="AG46:AI46"/>
    <mergeCell ref="AJ46:AL46"/>
    <mergeCell ref="AR46:AS46"/>
    <mergeCell ref="AT46:AU46"/>
    <mergeCell ref="AV46:AW46"/>
    <mergeCell ref="Y42:AA42"/>
    <mergeCell ref="Y44:AA44"/>
    <mergeCell ref="C47:D47"/>
    <mergeCell ref="E47:G47"/>
    <mergeCell ref="H47:L47"/>
    <mergeCell ref="M47:N47"/>
    <mergeCell ref="O47:Q47"/>
    <mergeCell ref="R47:T47"/>
    <mergeCell ref="U47:X47"/>
    <mergeCell ref="Y47:Z47"/>
    <mergeCell ref="AB47:AF47"/>
    <mergeCell ref="AG47:AI47"/>
    <mergeCell ref="AJ47:AL47"/>
    <mergeCell ref="AM47:AN47"/>
    <mergeCell ref="AR47:AS47"/>
    <mergeCell ref="AT47:AU47"/>
    <mergeCell ref="AV47:AW47"/>
    <mergeCell ref="Y46:AA46"/>
    <mergeCell ref="B48:AW48"/>
    <mergeCell ref="C49:H49"/>
    <mergeCell ref="I49:S49"/>
    <mergeCell ref="T49:AH49"/>
    <mergeCell ref="AI49:AW49"/>
    <mergeCell ref="C50:H50"/>
    <mergeCell ref="I50:AH50"/>
    <mergeCell ref="AI50:AW50"/>
    <mergeCell ref="C51:H51"/>
    <mergeCell ref="I51:AH51"/>
    <mergeCell ref="AI51:AW51"/>
    <mergeCell ref="C52:AW52"/>
    <mergeCell ref="C53:AW53"/>
    <mergeCell ref="C54:S54"/>
    <mergeCell ref="T54:AW54"/>
    <mergeCell ref="C55:H55"/>
    <mergeCell ref="I55:AH55"/>
    <mergeCell ref="AI55:AW55"/>
    <mergeCell ref="C56:AW56"/>
    <mergeCell ref="C57:S57"/>
    <mergeCell ref="T57:AW57"/>
    <mergeCell ref="C58:H58"/>
    <mergeCell ref="I58:AH58"/>
    <mergeCell ref="AI58:AW58"/>
    <mergeCell ref="C59:AW59"/>
    <mergeCell ref="C60:S60"/>
    <mergeCell ref="T60:AW60"/>
    <mergeCell ref="C61:H61"/>
    <mergeCell ref="I61:AH61"/>
    <mergeCell ref="AI61:AW61"/>
    <mergeCell ref="C62:AW62"/>
    <mergeCell ref="C63:S63"/>
    <mergeCell ref="T63:AW63"/>
    <mergeCell ref="C64:H64"/>
    <mergeCell ref="I64:AH64"/>
    <mergeCell ref="AI64:AW64"/>
    <mergeCell ref="C65:AW65"/>
    <mergeCell ref="C66:S66"/>
    <mergeCell ref="T66:AW66"/>
    <mergeCell ref="C67:H67"/>
    <mergeCell ref="I67:AH67"/>
    <mergeCell ref="AI67:AW67"/>
    <mergeCell ref="C68:AW68"/>
    <mergeCell ref="C69:S69"/>
    <mergeCell ref="T69:AW69"/>
    <mergeCell ref="C70:H70"/>
    <mergeCell ref="I70:AH70"/>
    <mergeCell ref="AI70:AW70"/>
    <mergeCell ref="C71:AW71"/>
    <mergeCell ref="C72:S72"/>
    <mergeCell ref="T72:AW72"/>
    <mergeCell ref="C73:H73"/>
    <mergeCell ref="I73:AH73"/>
    <mergeCell ref="AI73:AW73"/>
    <mergeCell ref="C74:AW74"/>
    <mergeCell ref="C75:AW75"/>
    <mergeCell ref="C76:S76"/>
    <mergeCell ref="T76:AW76"/>
    <mergeCell ref="C77:H77"/>
    <mergeCell ref="I77:AH77"/>
    <mergeCell ref="AI77:AW77"/>
    <mergeCell ref="C78:AW78"/>
    <mergeCell ref="C79:S79"/>
    <mergeCell ref="T79:AW79"/>
    <mergeCell ref="C80:H80"/>
    <mergeCell ref="I80:AH80"/>
    <mergeCell ref="AI80:AW80"/>
    <mergeCell ref="C81:AW81"/>
    <mergeCell ref="C82:AW82"/>
    <mergeCell ref="C83:S83"/>
    <mergeCell ref="T83:AW83"/>
    <mergeCell ref="C84:H84"/>
    <mergeCell ref="I84:AH84"/>
    <mergeCell ref="AI84:AW84"/>
    <mergeCell ref="C85:AW85"/>
    <mergeCell ref="C86:S86"/>
    <mergeCell ref="T86:AW86"/>
    <mergeCell ref="C87:H87"/>
    <mergeCell ref="I87:AH87"/>
    <mergeCell ref="AI87:AW87"/>
    <mergeCell ref="C88:H88"/>
    <mergeCell ref="I88:S88"/>
    <mergeCell ref="T88:AH88"/>
    <mergeCell ref="AI88:AW88"/>
    <mergeCell ref="B89:AW89"/>
    <mergeCell ref="B90:C90"/>
    <mergeCell ref="D90:AR90"/>
    <mergeCell ref="AS90:AW90"/>
    <mergeCell ref="B91:C92"/>
    <mergeCell ref="D91:AW91"/>
    <mergeCell ref="D92:F92"/>
    <mergeCell ref="G92:J92"/>
    <mergeCell ref="K92:P92"/>
    <mergeCell ref="Q92:W92"/>
    <mergeCell ref="X92:AD92"/>
    <mergeCell ref="AE92:AK92"/>
    <mergeCell ref="AL92:AR92"/>
    <mergeCell ref="AS92:AW92"/>
    <mergeCell ref="B93:C93"/>
    <mergeCell ref="D93:F93"/>
    <mergeCell ref="G93:J93"/>
    <mergeCell ref="K93:P93"/>
    <mergeCell ref="Q93:W93"/>
    <mergeCell ref="X93:AD93"/>
    <mergeCell ref="AE93:AK93"/>
    <mergeCell ref="AL93:AR93"/>
    <mergeCell ref="AS93:AW93"/>
    <mergeCell ref="B94:C94"/>
    <mergeCell ref="D94:F94"/>
    <mergeCell ref="G94:J94"/>
    <mergeCell ref="K94:P94"/>
    <mergeCell ref="Q94:W94"/>
    <mergeCell ref="X94:AD94"/>
    <mergeCell ref="AE94:AK94"/>
    <mergeCell ref="AL94:AR94"/>
    <mergeCell ref="AS94:AW94"/>
    <mergeCell ref="B95:C95"/>
    <mergeCell ref="D95:F95"/>
    <mergeCell ref="G95:J95"/>
    <mergeCell ref="K95:P95"/>
    <mergeCell ref="Q95:W95"/>
    <mergeCell ref="X95:AD95"/>
    <mergeCell ref="AE95:AK95"/>
    <mergeCell ref="AL95:AR95"/>
    <mergeCell ref="AS95:AW95"/>
    <mergeCell ref="B96:C96"/>
    <mergeCell ref="D96:F96"/>
    <mergeCell ref="G96:J96"/>
    <mergeCell ref="K96:P96"/>
    <mergeCell ref="Q96:W96"/>
    <mergeCell ref="X96:AD96"/>
    <mergeCell ref="AE96:AK96"/>
    <mergeCell ref="AL96:AR96"/>
    <mergeCell ref="AS96:AW96"/>
    <mergeCell ref="B97:C97"/>
    <mergeCell ref="D97:F97"/>
    <mergeCell ref="G97:J97"/>
    <mergeCell ref="K97:P97"/>
    <mergeCell ref="Q97:W97"/>
    <mergeCell ref="X97:AD97"/>
    <mergeCell ref="AE97:AK97"/>
    <mergeCell ref="AL97:AR97"/>
    <mergeCell ref="AS97:AW97"/>
    <mergeCell ref="B98:C98"/>
    <mergeCell ref="D98:F98"/>
    <mergeCell ref="G98:J98"/>
    <mergeCell ref="K98:P98"/>
    <mergeCell ref="Q98:W98"/>
    <mergeCell ref="X98:AD98"/>
    <mergeCell ref="AE98:AK98"/>
    <mergeCell ref="AL98:AR98"/>
    <mergeCell ref="AS98:AW98"/>
    <mergeCell ref="B99:C99"/>
    <mergeCell ref="D99:F99"/>
    <mergeCell ref="G99:J99"/>
    <mergeCell ref="K99:P99"/>
    <mergeCell ref="Q99:W99"/>
    <mergeCell ref="X99:AD99"/>
    <mergeCell ref="AE99:AK99"/>
    <mergeCell ref="AL99:AR99"/>
    <mergeCell ref="AS99:AW99"/>
    <mergeCell ref="B100:C100"/>
    <mergeCell ref="D100:F100"/>
    <mergeCell ref="G100:J100"/>
    <mergeCell ref="K100:P100"/>
    <mergeCell ref="Q100:W100"/>
    <mergeCell ref="X100:AD100"/>
    <mergeCell ref="AE100:AK100"/>
    <mergeCell ref="AL100:AR100"/>
    <mergeCell ref="AS100:AW100"/>
    <mergeCell ref="B101:C101"/>
    <mergeCell ref="D101:F101"/>
    <mergeCell ref="G101:J101"/>
    <mergeCell ref="K101:P101"/>
    <mergeCell ref="Q101:W101"/>
    <mergeCell ref="X101:AD101"/>
    <mergeCell ref="AE101:AK101"/>
    <mergeCell ref="AL101:AR101"/>
    <mergeCell ref="AS101:AW101"/>
    <mergeCell ref="B102:C102"/>
    <mergeCell ref="D102:F102"/>
    <mergeCell ref="G102:J102"/>
    <mergeCell ref="K102:P102"/>
    <mergeCell ref="Q102:W102"/>
    <mergeCell ref="X102:AD102"/>
    <mergeCell ref="AE102:AK102"/>
    <mergeCell ref="AL102:AR102"/>
    <mergeCell ref="AS102:AW102"/>
    <mergeCell ref="B103:C103"/>
    <mergeCell ref="D103:F103"/>
    <mergeCell ref="G103:J103"/>
    <mergeCell ref="K103:P103"/>
    <mergeCell ref="Q103:W103"/>
    <mergeCell ref="X103:AD103"/>
    <mergeCell ref="AE103:AK103"/>
    <mergeCell ref="AL103:AR103"/>
    <mergeCell ref="AS103:AW103"/>
    <mergeCell ref="B104:C104"/>
    <mergeCell ref="D104:F104"/>
    <mergeCell ref="G104:J104"/>
    <mergeCell ref="K104:P104"/>
    <mergeCell ref="Q104:W104"/>
    <mergeCell ref="X104:AD104"/>
    <mergeCell ref="AE104:AK104"/>
    <mergeCell ref="AL104:AR104"/>
    <mergeCell ref="AS104:AW104"/>
    <mergeCell ref="B105:C105"/>
    <mergeCell ref="D105:F105"/>
    <mergeCell ref="G105:J105"/>
    <mergeCell ref="K105:P105"/>
    <mergeCell ref="Q105:W105"/>
    <mergeCell ref="X105:AD105"/>
    <mergeCell ref="AE105:AK105"/>
    <mergeCell ref="AL105:AR105"/>
    <mergeCell ref="AS105:AW105"/>
    <mergeCell ref="B106:C106"/>
    <mergeCell ref="D106:F106"/>
    <mergeCell ref="G106:J106"/>
    <mergeCell ref="K106:P106"/>
    <mergeCell ref="Q106:W106"/>
    <mergeCell ref="X106:AD106"/>
    <mergeCell ref="AE106:AK106"/>
    <mergeCell ref="AL106:AR106"/>
    <mergeCell ref="AS106:AW106"/>
    <mergeCell ref="B107:C107"/>
    <mergeCell ref="D107:F107"/>
    <mergeCell ref="G107:J107"/>
    <mergeCell ref="K107:P107"/>
    <mergeCell ref="Q107:W107"/>
    <mergeCell ref="X107:AD107"/>
    <mergeCell ref="AE107:AK107"/>
    <mergeCell ref="AL107:AR107"/>
    <mergeCell ref="AS107:AW107"/>
    <mergeCell ref="B108:C108"/>
    <mergeCell ref="D108:F108"/>
    <mergeCell ref="G108:J108"/>
    <mergeCell ref="K108:P108"/>
    <mergeCell ref="Q108:W108"/>
    <mergeCell ref="X108:AD108"/>
    <mergeCell ref="AE108:AK108"/>
    <mergeCell ref="AL108:AR108"/>
    <mergeCell ref="AS108:AW108"/>
    <mergeCell ref="B109:C109"/>
    <mergeCell ref="D109:F109"/>
    <mergeCell ref="G109:J109"/>
    <mergeCell ref="K109:P109"/>
    <mergeCell ref="Q109:W109"/>
    <mergeCell ref="X109:AD109"/>
    <mergeCell ref="AE109:AK109"/>
    <mergeCell ref="AL109:AR109"/>
    <mergeCell ref="AS109:AW109"/>
    <mergeCell ref="B110:C110"/>
    <mergeCell ref="D110:F110"/>
    <mergeCell ref="G110:J110"/>
    <mergeCell ref="K110:P110"/>
    <mergeCell ref="Q110:W110"/>
    <mergeCell ref="X110:AD110"/>
    <mergeCell ref="AE110:AK110"/>
    <mergeCell ref="AL110:AR110"/>
    <mergeCell ref="AS110:AW110"/>
    <mergeCell ref="B111:C111"/>
    <mergeCell ref="D111:F111"/>
    <mergeCell ref="G111:J111"/>
    <mergeCell ref="K111:P111"/>
    <mergeCell ref="Q111:W111"/>
    <mergeCell ref="X111:AD111"/>
    <mergeCell ref="AE111:AK111"/>
    <mergeCell ref="AL111:AR111"/>
    <mergeCell ref="AS111:AW111"/>
    <mergeCell ref="B112:C112"/>
    <mergeCell ref="D112:F112"/>
    <mergeCell ref="G112:J112"/>
    <mergeCell ref="K112:P112"/>
    <mergeCell ref="Q112:W112"/>
    <mergeCell ref="X112:AD112"/>
    <mergeCell ref="AE112:AK112"/>
    <mergeCell ref="AL112:AR112"/>
    <mergeCell ref="AS112:AW112"/>
    <mergeCell ref="B113:C113"/>
    <mergeCell ref="D113:F113"/>
    <mergeCell ref="G113:J113"/>
    <mergeCell ref="K113:P113"/>
    <mergeCell ref="Q113:W113"/>
    <mergeCell ref="X113:AD113"/>
    <mergeCell ref="AE113:AK113"/>
    <mergeCell ref="AL113:AR113"/>
    <mergeCell ref="AS113:AW113"/>
    <mergeCell ref="B114:C114"/>
    <mergeCell ref="D114:F114"/>
    <mergeCell ref="G114:J114"/>
    <mergeCell ref="K114:P114"/>
    <mergeCell ref="Q114:W114"/>
    <mergeCell ref="X114:AD114"/>
    <mergeCell ref="AE114:AK114"/>
    <mergeCell ref="AL114:AR114"/>
    <mergeCell ref="AS114:AW114"/>
    <mergeCell ref="B115:C115"/>
    <mergeCell ref="D115:F115"/>
    <mergeCell ref="G115:J115"/>
    <mergeCell ref="K115:P115"/>
    <mergeCell ref="Q115:W115"/>
    <mergeCell ref="X115:AD115"/>
    <mergeCell ref="AE115:AK115"/>
    <mergeCell ref="AL115:AR115"/>
    <mergeCell ref="AS115:AW115"/>
    <mergeCell ref="B116:C116"/>
    <mergeCell ref="D116:F116"/>
    <mergeCell ref="G116:J116"/>
    <mergeCell ref="K116:P116"/>
    <mergeCell ref="Q116:W116"/>
    <mergeCell ref="X116:AD116"/>
    <mergeCell ref="AE116:AK116"/>
    <mergeCell ref="AL116:AR116"/>
    <mergeCell ref="AS116:AW116"/>
    <mergeCell ref="B117:C117"/>
    <mergeCell ref="D117:F117"/>
    <mergeCell ref="G117:J117"/>
    <mergeCell ref="K117:P117"/>
    <mergeCell ref="Q117:W117"/>
    <mergeCell ref="X117:AD117"/>
    <mergeCell ref="AE117:AK117"/>
    <mergeCell ref="AL117:AR117"/>
    <mergeCell ref="AS117:AW117"/>
    <mergeCell ref="B118:C118"/>
    <mergeCell ref="D118:F118"/>
    <mergeCell ref="G118:J118"/>
    <mergeCell ref="K118:P118"/>
    <mergeCell ref="Q118:W118"/>
    <mergeCell ref="X118:AD118"/>
    <mergeCell ref="AE118:AK118"/>
    <mergeCell ref="AL118:AR118"/>
    <mergeCell ref="AS118:AW118"/>
    <mergeCell ref="B119:C119"/>
    <mergeCell ref="D119:F119"/>
    <mergeCell ref="G119:J119"/>
    <mergeCell ref="K119:P119"/>
    <mergeCell ref="Q119:W119"/>
    <mergeCell ref="X119:AD119"/>
    <mergeCell ref="AE119:AK119"/>
    <mergeCell ref="AL119:AR119"/>
    <mergeCell ref="AS119:AW119"/>
    <mergeCell ref="B120:C120"/>
    <mergeCell ref="D120:F120"/>
    <mergeCell ref="G120:J120"/>
    <mergeCell ref="K120:P120"/>
    <mergeCell ref="Q120:W120"/>
    <mergeCell ref="X120:AD120"/>
    <mergeCell ref="AE120:AK120"/>
    <mergeCell ref="AL120:AR120"/>
    <mergeCell ref="AS120:AW120"/>
    <mergeCell ref="B121:C121"/>
    <mergeCell ref="D121:F121"/>
    <mergeCell ref="G121:J121"/>
    <mergeCell ref="K121:P121"/>
    <mergeCell ref="Q121:W121"/>
    <mergeCell ref="X121:AD121"/>
    <mergeCell ref="AE121:AK121"/>
    <mergeCell ref="AL121:AR121"/>
    <mergeCell ref="AS121:AW121"/>
    <mergeCell ref="B122:C122"/>
    <mergeCell ref="D122:F122"/>
    <mergeCell ref="G122:J122"/>
    <mergeCell ref="K122:P122"/>
    <mergeCell ref="Q122:W122"/>
    <mergeCell ref="X122:AD122"/>
    <mergeCell ref="AE122:AK122"/>
    <mergeCell ref="AL122:AR122"/>
    <mergeCell ref="AS122:AW122"/>
    <mergeCell ref="B123:C123"/>
    <mergeCell ref="D123:F123"/>
    <mergeCell ref="G123:J123"/>
    <mergeCell ref="K123:P123"/>
    <mergeCell ref="Q123:W123"/>
    <mergeCell ref="X123:AD123"/>
    <mergeCell ref="AE123:AK123"/>
    <mergeCell ref="AL123:AR123"/>
    <mergeCell ref="AS123:AW123"/>
    <mergeCell ref="B124:C124"/>
    <mergeCell ref="D124:F124"/>
    <mergeCell ref="G124:J124"/>
    <mergeCell ref="K124:P124"/>
    <mergeCell ref="Q124:W124"/>
    <mergeCell ref="X124:AD124"/>
    <mergeCell ref="AE124:AK124"/>
    <mergeCell ref="AL124:AR124"/>
    <mergeCell ref="AS124:AW124"/>
    <mergeCell ref="B125:C125"/>
    <mergeCell ref="D125:F125"/>
    <mergeCell ref="G125:J125"/>
    <mergeCell ref="K125:P125"/>
    <mergeCell ref="Q125:W125"/>
    <mergeCell ref="X125:AD125"/>
    <mergeCell ref="AE125:AK125"/>
    <mergeCell ref="AL125:AR125"/>
    <mergeCell ref="AS125:AW125"/>
    <mergeCell ref="B126:C126"/>
    <mergeCell ref="D126:F126"/>
    <mergeCell ref="G126:J126"/>
    <mergeCell ref="K126:P126"/>
    <mergeCell ref="Q126:W126"/>
    <mergeCell ref="X126:AD126"/>
    <mergeCell ref="AE126:AK126"/>
    <mergeCell ref="AL126:AR126"/>
    <mergeCell ref="AS126:AW126"/>
    <mergeCell ref="B127:C127"/>
    <mergeCell ref="D127:F127"/>
    <mergeCell ref="G127:J127"/>
    <mergeCell ref="K127:P127"/>
    <mergeCell ref="Q127:W127"/>
    <mergeCell ref="X127:AD127"/>
    <mergeCell ref="AE127:AK127"/>
    <mergeCell ref="AL127:AR127"/>
    <mergeCell ref="AS127:AW127"/>
    <mergeCell ref="B128:C128"/>
    <mergeCell ref="D128:F128"/>
    <mergeCell ref="G128:J128"/>
    <mergeCell ref="K128:P128"/>
    <mergeCell ref="Q128:W128"/>
    <mergeCell ref="X128:AD128"/>
    <mergeCell ref="AE128:AK128"/>
    <mergeCell ref="AL128:AR128"/>
    <mergeCell ref="AS128:AW128"/>
    <mergeCell ref="B129:C129"/>
    <mergeCell ref="D129:F129"/>
    <mergeCell ref="G129:J129"/>
    <mergeCell ref="K129:P129"/>
    <mergeCell ref="Q129:W129"/>
    <mergeCell ref="X129:AD129"/>
    <mergeCell ref="AE129:AK129"/>
    <mergeCell ref="AL129:AR129"/>
    <mergeCell ref="AS129:AW129"/>
    <mergeCell ref="B130:C130"/>
    <mergeCell ref="D130:F130"/>
    <mergeCell ref="G130:J130"/>
    <mergeCell ref="K130:P130"/>
    <mergeCell ref="Q130:W130"/>
    <mergeCell ref="X130:AD130"/>
    <mergeCell ref="AE130:AK130"/>
    <mergeCell ref="AL130:AR130"/>
    <mergeCell ref="AS130:AW130"/>
    <mergeCell ref="B131:C131"/>
    <mergeCell ref="D131:F131"/>
    <mergeCell ref="G131:J131"/>
    <mergeCell ref="K131:P131"/>
    <mergeCell ref="Q131:W131"/>
    <mergeCell ref="X131:AD131"/>
    <mergeCell ref="AE131:AK131"/>
    <mergeCell ref="AL131:AR131"/>
    <mergeCell ref="AS131:AW131"/>
    <mergeCell ref="B132:C132"/>
    <mergeCell ref="D132:F132"/>
    <mergeCell ref="G132:J132"/>
    <mergeCell ref="K132:P132"/>
    <mergeCell ref="Q132:W132"/>
    <mergeCell ref="X132:AD132"/>
    <mergeCell ref="AE132:AK132"/>
    <mergeCell ref="AL132:AR132"/>
    <mergeCell ref="AS132:AW132"/>
    <mergeCell ref="B133:C133"/>
    <mergeCell ref="D133:F133"/>
    <mergeCell ref="G133:J133"/>
    <mergeCell ref="K133:P133"/>
    <mergeCell ref="Q133:W133"/>
    <mergeCell ref="X133:AD133"/>
    <mergeCell ref="AE133:AK133"/>
    <mergeCell ref="AL133:AR133"/>
    <mergeCell ref="AS133:AW133"/>
    <mergeCell ref="B134:C134"/>
    <mergeCell ref="D134:F134"/>
    <mergeCell ref="G134:J134"/>
    <mergeCell ref="K134:P134"/>
    <mergeCell ref="Q134:W134"/>
    <mergeCell ref="X134:AD134"/>
    <mergeCell ref="AE134:AK134"/>
    <mergeCell ref="AL134:AR134"/>
    <mergeCell ref="AS134:AW134"/>
    <mergeCell ref="B135:C135"/>
    <mergeCell ref="D135:F135"/>
    <mergeCell ref="G135:J135"/>
    <mergeCell ref="K135:P135"/>
    <mergeCell ref="Q135:W135"/>
    <mergeCell ref="X135:AD135"/>
    <mergeCell ref="AE135:AK135"/>
    <mergeCell ref="AL135:AR135"/>
    <mergeCell ref="AS135:AW135"/>
    <mergeCell ref="B136:C136"/>
    <mergeCell ref="D136:F136"/>
    <mergeCell ref="G136:J136"/>
    <mergeCell ref="K136:P136"/>
    <mergeCell ref="Q136:W136"/>
    <mergeCell ref="X136:AD136"/>
    <mergeCell ref="AE136:AK136"/>
    <mergeCell ref="AL136:AR136"/>
    <mergeCell ref="AS136:AW136"/>
    <mergeCell ref="B137:C137"/>
    <mergeCell ref="D137:F137"/>
    <mergeCell ref="G137:J137"/>
    <mergeCell ref="K137:P137"/>
    <mergeCell ref="Q137:W137"/>
    <mergeCell ref="X137:AD137"/>
    <mergeCell ref="AE137:AK137"/>
    <mergeCell ref="AL137:AR137"/>
    <mergeCell ref="AS137:AW137"/>
    <mergeCell ref="B138:C138"/>
    <mergeCell ref="D138:F138"/>
    <mergeCell ref="G138:J138"/>
    <mergeCell ref="K138:P138"/>
    <mergeCell ref="Q138:W138"/>
    <mergeCell ref="X138:AD138"/>
    <mergeCell ref="AE138:AK138"/>
    <mergeCell ref="AL138:AR138"/>
    <mergeCell ref="AS138:AW138"/>
    <mergeCell ref="B139:C139"/>
    <mergeCell ref="D139:F139"/>
    <mergeCell ref="G139:J139"/>
    <mergeCell ref="K139:P139"/>
    <mergeCell ref="Q139:W139"/>
    <mergeCell ref="X139:AD139"/>
    <mergeCell ref="AE139:AK139"/>
    <mergeCell ref="AL139:AR139"/>
    <mergeCell ref="AS139:AW139"/>
    <mergeCell ref="B140:C140"/>
    <mergeCell ref="D140:F140"/>
    <mergeCell ref="G140:J140"/>
    <mergeCell ref="K140:P140"/>
    <mergeCell ref="Q140:W140"/>
    <mergeCell ref="X140:AD140"/>
    <mergeCell ref="AE140:AK140"/>
    <mergeCell ref="AL140:AR140"/>
    <mergeCell ref="AS140:AW140"/>
    <mergeCell ref="B141:C141"/>
    <mergeCell ref="D141:F141"/>
    <mergeCell ref="G141:J141"/>
    <mergeCell ref="K141:P141"/>
    <mergeCell ref="Q141:W141"/>
    <mergeCell ref="X141:AD141"/>
    <mergeCell ref="AE141:AK141"/>
    <mergeCell ref="AL141:AR141"/>
    <mergeCell ref="AS141:AW141"/>
    <mergeCell ref="B142:C142"/>
    <mergeCell ref="D142:F142"/>
    <mergeCell ref="G142:J142"/>
    <mergeCell ref="K142:P142"/>
    <mergeCell ref="Q142:W142"/>
    <mergeCell ref="X142:AD142"/>
    <mergeCell ref="AE142:AK142"/>
    <mergeCell ref="AL142:AR142"/>
    <mergeCell ref="AS142:AW142"/>
    <mergeCell ref="B143:C143"/>
    <mergeCell ref="D143:F143"/>
    <mergeCell ref="G143:J143"/>
    <mergeCell ref="K143:P143"/>
    <mergeCell ref="Q143:W143"/>
    <mergeCell ref="X143:AD143"/>
    <mergeCell ref="AE143:AK143"/>
    <mergeCell ref="AL143:AR143"/>
    <mergeCell ref="AS143:AW143"/>
    <mergeCell ref="B144:C144"/>
    <mergeCell ref="D144:F144"/>
    <mergeCell ref="G144:J144"/>
    <mergeCell ref="K144:P144"/>
    <mergeCell ref="Q144:W144"/>
    <mergeCell ref="X144:AD144"/>
    <mergeCell ref="AE144:AK144"/>
    <mergeCell ref="AL144:AR144"/>
    <mergeCell ref="AS144:AW144"/>
    <mergeCell ref="B145:C145"/>
    <mergeCell ref="D145:F145"/>
    <mergeCell ref="G145:J145"/>
    <mergeCell ref="K145:P145"/>
    <mergeCell ref="Q145:W145"/>
    <mergeCell ref="X145:AD145"/>
    <mergeCell ref="AE145:AK145"/>
    <mergeCell ref="AL145:AR145"/>
    <mergeCell ref="AS145:AW145"/>
    <mergeCell ref="B146:C146"/>
    <mergeCell ref="D146:F146"/>
    <mergeCell ref="G146:J146"/>
    <mergeCell ref="K146:P146"/>
    <mergeCell ref="Q146:W146"/>
    <mergeCell ref="X146:AD146"/>
    <mergeCell ref="AE146:AK146"/>
    <mergeCell ref="AL146:AR146"/>
    <mergeCell ref="AS146:AW146"/>
    <mergeCell ref="B147:C147"/>
    <mergeCell ref="D147:F147"/>
    <mergeCell ref="G147:J147"/>
    <mergeCell ref="K147:P147"/>
    <mergeCell ref="Q147:W147"/>
    <mergeCell ref="X147:AD147"/>
    <mergeCell ref="AE147:AK147"/>
    <mergeCell ref="AL147:AR147"/>
    <mergeCell ref="AS147:AW147"/>
    <mergeCell ref="B148:C148"/>
    <mergeCell ref="D148:F148"/>
    <mergeCell ref="G148:J148"/>
    <mergeCell ref="K148:P148"/>
    <mergeCell ref="Q148:W148"/>
    <mergeCell ref="X148:AD148"/>
    <mergeCell ref="AE148:AK148"/>
    <mergeCell ref="AL148:AR148"/>
    <mergeCell ref="AS148:AW148"/>
    <mergeCell ref="B149:C149"/>
    <mergeCell ref="D149:F149"/>
    <mergeCell ref="G149:J149"/>
    <mergeCell ref="K149:P149"/>
    <mergeCell ref="Q149:W149"/>
    <mergeCell ref="X149:AD149"/>
    <mergeCell ref="AE149:AK149"/>
    <mergeCell ref="AL149:AR149"/>
    <mergeCell ref="AS149:AW149"/>
    <mergeCell ref="B150:C150"/>
    <mergeCell ref="D150:F150"/>
    <mergeCell ref="G150:J150"/>
    <mergeCell ref="K150:P150"/>
    <mergeCell ref="Q150:W150"/>
    <mergeCell ref="X150:AD150"/>
    <mergeCell ref="AE150:AK150"/>
    <mergeCell ref="AL150:AR150"/>
    <mergeCell ref="AS150:AW150"/>
    <mergeCell ref="B151:C151"/>
    <mergeCell ref="D151:F151"/>
    <mergeCell ref="G151:J151"/>
    <mergeCell ref="K151:P151"/>
    <mergeCell ref="Q151:W151"/>
    <mergeCell ref="X151:AD151"/>
    <mergeCell ref="AE151:AK151"/>
    <mergeCell ref="AL151:AR151"/>
    <mergeCell ref="AS151:AW151"/>
    <mergeCell ref="B152:C152"/>
    <mergeCell ref="D152:F152"/>
    <mergeCell ref="G152:J152"/>
    <mergeCell ref="K152:P152"/>
    <mergeCell ref="Q152:W152"/>
    <mergeCell ref="X152:AD152"/>
    <mergeCell ref="AE152:AK152"/>
    <mergeCell ref="AL152:AR152"/>
    <mergeCell ref="AS152:AW152"/>
    <mergeCell ref="B153:C153"/>
    <mergeCell ref="D153:F153"/>
    <mergeCell ref="G153:J153"/>
    <mergeCell ref="K153:P153"/>
    <mergeCell ref="Q153:W153"/>
    <mergeCell ref="X153:AD153"/>
    <mergeCell ref="AE153:AK153"/>
    <mergeCell ref="AL153:AR153"/>
    <mergeCell ref="AS153:AW153"/>
    <mergeCell ref="B154:C154"/>
    <mergeCell ref="D154:F154"/>
    <mergeCell ref="G154:J154"/>
    <mergeCell ref="K154:P154"/>
    <mergeCell ref="Q154:W154"/>
    <mergeCell ref="X154:AD154"/>
    <mergeCell ref="AE154:AK154"/>
    <mergeCell ref="AL154:AR154"/>
    <mergeCell ref="AS154:AW154"/>
    <mergeCell ref="B155:C155"/>
    <mergeCell ref="D155:F155"/>
    <mergeCell ref="G155:J155"/>
    <mergeCell ref="K155:P155"/>
    <mergeCell ref="Q155:W155"/>
    <mergeCell ref="X155:AD155"/>
    <mergeCell ref="AE155:AK155"/>
    <mergeCell ref="AL155:AR155"/>
    <mergeCell ref="AS155:AW155"/>
    <mergeCell ref="B156:C156"/>
    <mergeCell ref="D156:F156"/>
    <mergeCell ref="G156:J156"/>
    <mergeCell ref="K156:P156"/>
    <mergeCell ref="Q156:W156"/>
    <mergeCell ref="X156:AD156"/>
    <mergeCell ref="AE156:AK156"/>
    <mergeCell ref="AL156:AR156"/>
    <mergeCell ref="AS156:AW156"/>
    <mergeCell ref="B157:C157"/>
    <mergeCell ref="D157:F157"/>
    <mergeCell ref="G157:J157"/>
    <mergeCell ref="K157:P157"/>
    <mergeCell ref="Q157:W157"/>
    <mergeCell ref="X157:AD157"/>
    <mergeCell ref="AE157:AK157"/>
    <mergeCell ref="AL157:AR157"/>
    <mergeCell ref="AS157:AW157"/>
    <mergeCell ref="B158:C158"/>
    <mergeCell ref="D158:F158"/>
    <mergeCell ref="G158:J158"/>
    <mergeCell ref="K158:P158"/>
    <mergeCell ref="Q158:W158"/>
    <mergeCell ref="X158:AD158"/>
    <mergeCell ref="AE158:AK158"/>
    <mergeCell ref="AL158:AR158"/>
    <mergeCell ref="AS158:AW158"/>
    <mergeCell ref="B159:C159"/>
    <mergeCell ref="D159:F159"/>
    <mergeCell ref="G159:J159"/>
    <mergeCell ref="K159:P159"/>
    <mergeCell ref="Q159:W159"/>
    <mergeCell ref="X159:AD159"/>
    <mergeCell ref="AE159:AK159"/>
    <mergeCell ref="AL159:AR159"/>
    <mergeCell ref="AS159:AW159"/>
    <mergeCell ref="B160:C160"/>
    <mergeCell ref="D160:F160"/>
    <mergeCell ref="G160:J160"/>
    <mergeCell ref="K160:P160"/>
    <mergeCell ref="Q160:W160"/>
    <mergeCell ref="X160:AD160"/>
    <mergeCell ref="AE160:AK160"/>
    <mergeCell ref="AL160:AR160"/>
    <mergeCell ref="AS160:AW160"/>
    <mergeCell ref="B161:C161"/>
    <mergeCell ref="D161:F161"/>
    <mergeCell ref="G161:J161"/>
    <mergeCell ref="K161:P161"/>
    <mergeCell ref="Q161:W161"/>
    <mergeCell ref="X161:AD161"/>
    <mergeCell ref="AE161:AK161"/>
    <mergeCell ref="AL161:AR161"/>
    <mergeCell ref="AS161:AW161"/>
    <mergeCell ref="B162:C162"/>
    <mergeCell ref="D162:F162"/>
    <mergeCell ref="G162:J162"/>
    <mergeCell ref="K162:P162"/>
    <mergeCell ref="Q162:W162"/>
    <mergeCell ref="X162:AD162"/>
    <mergeCell ref="AE162:AK162"/>
    <mergeCell ref="AL162:AR162"/>
    <mergeCell ref="AS162:AW162"/>
    <mergeCell ref="B163:C163"/>
    <mergeCell ref="D163:F163"/>
    <mergeCell ref="G163:J163"/>
    <mergeCell ref="K163:P163"/>
    <mergeCell ref="Q163:W163"/>
    <mergeCell ref="X163:AD163"/>
    <mergeCell ref="AE163:AK163"/>
    <mergeCell ref="AL163:AR163"/>
    <mergeCell ref="AS163:AW163"/>
    <mergeCell ref="B164:C164"/>
    <mergeCell ref="D164:F164"/>
    <mergeCell ref="G164:J164"/>
    <mergeCell ref="K164:P164"/>
    <mergeCell ref="Q164:W164"/>
    <mergeCell ref="X164:AD164"/>
    <mergeCell ref="AE164:AK164"/>
    <mergeCell ref="AL164:AR164"/>
    <mergeCell ref="AS164:AW164"/>
    <mergeCell ref="B175:C175"/>
    <mergeCell ref="D175:F175"/>
    <mergeCell ref="G175:J175"/>
    <mergeCell ref="K175:P175"/>
    <mergeCell ref="Q175:W175"/>
    <mergeCell ref="X175:AD175"/>
    <mergeCell ref="AE175:AK175"/>
    <mergeCell ref="AL175:AR175"/>
    <mergeCell ref="AS175:AW175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D165:F165"/>
    <mergeCell ref="D166:F166"/>
    <mergeCell ref="D167:F167"/>
    <mergeCell ref="D168:F168"/>
    <mergeCell ref="B176:C176"/>
    <mergeCell ref="D176:F176"/>
    <mergeCell ref="G176:J176"/>
    <mergeCell ref="K176:P176"/>
    <mergeCell ref="Q176:W176"/>
    <mergeCell ref="X176:AD176"/>
    <mergeCell ref="AE176:AK176"/>
    <mergeCell ref="AL176:AR176"/>
    <mergeCell ref="AS176:AW176"/>
    <mergeCell ref="B177:C177"/>
    <mergeCell ref="D177:F177"/>
    <mergeCell ref="G177:J177"/>
    <mergeCell ref="K177:P177"/>
    <mergeCell ref="Q177:W177"/>
    <mergeCell ref="X177:AD177"/>
    <mergeCell ref="AE177:AK177"/>
    <mergeCell ref="AL177:AR177"/>
    <mergeCell ref="AS177:AW177"/>
    <mergeCell ref="B178:C178"/>
    <mergeCell ref="D178:F178"/>
    <mergeCell ref="G178:J178"/>
    <mergeCell ref="K178:P178"/>
    <mergeCell ref="Q178:W178"/>
    <mergeCell ref="X178:AD178"/>
    <mergeCell ref="AE178:AK178"/>
    <mergeCell ref="AL178:AR178"/>
    <mergeCell ref="AS178:AW178"/>
    <mergeCell ref="B179:C179"/>
    <mergeCell ref="D179:F179"/>
    <mergeCell ref="G179:J179"/>
    <mergeCell ref="K179:P179"/>
    <mergeCell ref="Q179:W179"/>
    <mergeCell ref="X179:AD179"/>
    <mergeCell ref="AE179:AK179"/>
    <mergeCell ref="AL179:AR179"/>
    <mergeCell ref="AS179:AW179"/>
    <mergeCell ref="B180:C180"/>
    <mergeCell ref="D180:F180"/>
    <mergeCell ref="G180:J180"/>
    <mergeCell ref="K180:P180"/>
    <mergeCell ref="Q180:W180"/>
    <mergeCell ref="X180:AD180"/>
    <mergeCell ref="AE180:AK180"/>
    <mergeCell ref="AL180:AR180"/>
    <mergeCell ref="AS180:AW180"/>
    <mergeCell ref="B181:C181"/>
    <mergeCell ref="D181:F181"/>
    <mergeCell ref="G181:J181"/>
    <mergeCell ref="K181:P181"/>
    <mergeCell ref="Q181:W181"/>
    <mergeCell ref="X181:AD181"/>
    <mergeCell ref="AE181:AK181"/>
    <mergeCell ref="AL181:AR181"/>
    <mergeCell ref="AS181:AW181"/>
    <mergeCell ref="B182:C182"/>
    <mergeCell ref="D182:F182"/>
    <mergeCell ref="G182:J182"/>
    <mergeCell ref="K182:P182"/>
    <mergeCell ref="Q182:W182"/>
    <mergeCell ref="X182:AD182"/>
    <mergeCell ref="AE182:AK182"/>
    <mergeCell ref="AL182:AR182"/>
    <mergeCell ref="AS182:AW182"/>
    <mergeCell ref="B183:C183"/>
    <mergeCell ref="D183:F183"/>
    <mergeCell ref="G183:J183"/>
    <mergeCell ref="K183:P183"/>
    <mergeCell ref="Q183:W183"/>
    <mergeCell ref="X183:AD183"/>
    <mergeCell ref="AE183:AK183"/>
    <mergeCell ref="AL183:AR183"/>
    <mergeCell ref="AS183:AW183"/>
    <mergeCell ref="B184:C184"/>
    <mergeCell ref="D184:F184"/>
    <mergeCell ref="G184:J184"/>
    <mergeCell ref="K184:P184"/>
    <mergeCell ref="Q184:W184"/>
    <mergeCell ref="X184:AD184"/>
    <mergeCell ref="AE184:AK184"/>
    <mergeCell ref="AL184:AR184"/>
    <mergeCell ref="AS184:AW184"/>
    <mergeCell ref="B185:C185"/>
    <mergeCell ref="D185:F185"/>
    <mergeCell ref="G185:J185"/>
    <mergeCell ref="K185:P185"/>
    <mergeCell ref="Q185:W185"/>
    <mergeCell ref="X185:AD185"/>
    <mergeCell ref="AE185:AK185"/>
    <mergeCell ref="AL185:AR185"/>
    <mergeCell ref="AS185:AW185"/>
    <mergeCell ref="B186:C186"/>
    <mergeCell ref="D186:F186"/>
    <mergeCell ref="G186:J186"/>
    <mergeCell ref="K186:P186"/>
    <mergeCell ref="Q186:W186"/>
    <mergeCell ref="X186:AD186"/>
    <mergeCell ref="AE186:AK186"/>
    <mergeCell ref="AL186:AR186"/>
    <mergeCell ref="AS186:AW186"/>
    <mergeCell ref="B187:C187"/>
    <mergeCell ref="D187:F187"/>
    <mergeCell ref="G187:J187"/>
    <mergeCell ref="K187:P187"/>
    <mergeCell ref="Q187:W187"/>
    <mergeCell ref="X187:AD187"/>
    <mergeCell ref="AE187:AK187"/>
    <mergeCell ref="AL187:AR187"/>
    <mergeCell ref="AS187:AW187"/>
    <mergeCell ref="B188:C188"/>
    <mergeCell ref="D188:F188"/>
    <mergeCell ref="G188:J188"/>
    <mergeCell ref="K188:P188"/>
    <mergeCell ref="Q188:W188"/>
    <mergeCell ref="X188:AD188"/>
    <mergeCell ref="AE188:AK188"/>
    <mergeCell ref="AL188:AR188"/>
    <mergeCell ref="AS188:AW188"/>
    <mergeCell ref="B189:C189"/>
    <mergeCell ref="D189:F189"/>
    <mergeCell ref="G189:J189"/>
    <mergeCell ref="K189:P189"/>
    <mergeCell ref="Q189:W189"/>
    <mergeCell ref="X189:AD189"/>
    <mergeCell ref="AE189:AK189"/>
    <mergeCell ref="AL189:AR189"/>
    <mergeCell ref="AS189:AW189"/>
    <mergeCell ref="B190:C190"/>
    <mergeCell ref="D190:F190"/>
    <mergeCell ref="G190:J190"/>
    <mergeCell ref="K190:P190"/>
    <mergeCell ref="Q190:W190"/>
    <mergeCell ref="X190:AD190"/>
    <mergeCell ref="AE190:AK190"/>
    <mergeCell ref="AL190:AR190"/>
    <mergeCell ref="AS190:AW190"/>
    <mergeCell ref="B191:C191"/>
    <mergeCell ref="D191:F191"/>
    <mergeCell ref="G191:J191"/>
    <mergeCell ref="K191:P191"/>
    <mergeCell ref="Q191:W191"/>
    <mergeCell ref="X191:AD191"/>
    <mergeCell ref="AE191:AK191"/>
    <mergeCell ref="AL191:AR191"/>
    <mergeCell ref="AS191:AW191"/>
    <mergeCell ref="B192:C192"/>
    <mergeCell ref="D192:F192"/>
    <mergeCell ref="G192:J192"/>
    <mergeCell ref="K192:P192"/>
    <mergeCell ref="Q192:W192"/>
    <mergeCell ref="X192:AD192"/>
    <mergeCell ref="AE192:AK192"/>
    <mergeCell ref="AL192:AR192"/>
    <mergeCell ref="AS192:AW192"/>
    <mergeCell ref="B193:C193"/>
    <mergeCell ref="D193:F193"/>
    <mergeCell ref="G193:J193"/>
    <mergeCell ref="K193:P193"/>
    <mergeCell ref="Q193:W193"/>
    <mergeCell ref="X193:AD193"/>
    <mergeCell ref="AE193:AK193"/>
    <mergeCell ref="AL193:AR193"/>
    <mergeCell ref="AS193:AW193"/>
    <mergeCell ref="B194:C194"/>
    <mergeCell ref="D194:F194"/>
    <mergeCell ref="G194:J194"/>
    <mergeCell ref="K194:P194"/>
    <mergeCell ref="Q194:W194"/>
    <mergeCell ref="X194:AD194"/>
    <mergeCell ref="AE194:AK194"/>
    <mergeCell ref="AL194:AR194"/>
    <mergeCell ref="AS194:AW194"/>
    <mergeCell ref="B195:C195"/>
    <mergeCell ref="D195:F195"/>
    <mergeCell ref="G195:J195"/>
    <mergeCell ref="K195:P195"/>
    <mergeCell ref="Q195:W195"/>
    <mergeCell ref="X195:AD195"/>
    <mergeCell ref="AE195:AK195"/>
    <mergeCell ref="AL195:AR195"/>
    <mergeCell ref="AS195:AW195"/>
    <mergeCell ref="B196:C196"/>
    <mergeCell ref="D196:F196"/>
    <mergeCell ref="G196:J196"/>
    <mergeCell ref="K196:P196"/>
    <mergeCell ref="Q196:W196"/>
    <mergeCell ref="X196:AD196"/>
    <mergeCell ref="AE196:AK196"/>
    <mergeCell ref="AL196:AR196"/>
    <mergeCell ref="AS196:AW196"/>
    <mergeCell ref="B197:C197"/>
    <mergeCell ref="D197:F197"/>
    <mergeCell ref="G197:J197"/>
    <mergeCell ref="K197:P197"/>
    <mergeCell ref="Q197:W197"/>
    <mergeCell ref="X197:AD197"/>
    <mergeCell ref="AE197:AK197"/>
    <mergeCell ref="AL197:AR197"/>
    <mergeCell ref="AS197:AW197"/>
    <mergeCell ref="B198:C198"/>
    <mergeCell ref="D198:F198"/>
    <mergeCell ref="G198:J198"/>
    <mergeCell ref="K198:P198"/>
    <mergeCell ref="Q198:W198"/>
    <mergeCell ref="X198:AD198"/>
    <mergeCell ref="AE198:AK198"/>
    <mergeCell ref="AL198:AR198"/>
    <mergeCell ref="AS198:AW198"/>
    <mergeCell ref="B199:C199"/>
    <mergeCell ref="D199:F199"/>
    <mergeCell ref="G199:J199"/>
    <mergeCell ref="K199:P199"/>
    <mergeCell ref="Q199:W199"/>
    <mergeCell ref="X199:AD199"/>
    <mergeCell ref="AE199:AK199"/>
    <mergeCell ref="AL199:AR199"/>
    <mergeCell ref="AS199:AW199"/>
    <mergeCell ref="B200:C200"/>
    <mergeCell ref="D200:F200"/>
    <mergeCell ref="G200:J200"/>
    <mergeCell ref="K200:P200"/>
    <mergeCell ref="Q200:W200"/>
    <mergeCell ref="X200:AD200"/>
    <mergeCell ref="AE200:AK200"/>
    <mergeCell ref="AL200:AR200"/>
    <mergeCell ref="AS200:AW200"/>
    <mergeCell ref="B201:C201"/>
    <mergeCell ref="D201:F201"/>
    <mergeCell ref="G201:J201"/>
    <mergeCell ref="K201:P201"/>
    <mergeCell ref="Q201:W201"/>
    <mergeCell ref="X201:AD201"/>
    <mergeCell ref="AE201:AK201"/>
    <mergeCell ref="AL201:AR201"/>
    <mergeCell ref="AS201:AW201"/>
    <mergeCell ref="B202:C202"/>
    <mergeCell ref="D202:F202"/>
    <mergeCell ref="G202:J202"/>
    <mergeCell ref="K202:P202"/>
    <mergeCell ref="Q202:W202"/>
    <mergeCell ref="X202:AD202"/>
    <mergeCell ref="AE202:AK202"/>
    <mergeCell ref="AL202:AR202"/>
    <mergeCell ref="AS202:AW202"/>
    <mergeCell ref="B203:C203"/>
    <mergeCell ref="D203:F203"/>
    <mergeCell ref="G203:J203"/>
    <mergeCell ref="K203:P203"/>
    <mergeCell ref="Q203:W203"/>
    <mergeCell ref="X203:AD203"/>
    <mergeCell ref="AE203:AK203"/>
    <mergeCell ref="AL203:AR203"/>
    <mergeCell ref="AS203:AW203"/>
    <mergeCell ref="B204:C204"/>
    <mergeCell ref="D204:F204"/>
    <mergeCell ref="G204:J204"/>
    <mergeCell ref="K204:P204"/>
    <mergeCell ref="Q204:W204"/>
    <mergeCell ref="X204:AD204"/>
    <mergeCell ref="AE204:AK204"/>
    <mergeCell ref="AL204:AR204"/>
    <mergeCell ref="AS204:AW204"/>
    <mergeCell ref="B205:C205"/>
    <mergeCell ref="D205:F205"/>
    <mergeCell ref="G205:J205"/>
    <mergeCell ref="K205:P205"/>
    <mergeCell ref="Q205:W205"/>
    <mergeCell ref="X205:AD205"/>
    <mergeCell ref="AE205:AK205"/>
    <mergeCell ref="AL205:AR205"/>
    <mergeCell ref="AS205:AW205"/>
    <mergeCell ref="B206:C206"/>
    <mergeCell ref="D206:F206"/>
    <mergeCell ref="G206:J206"/>
    <mergeCell ref="K206:P206"/>
    <mergeCell ref="Q206:W206"/>
    <mergeCell ref="X206:AD206"/>
    <mergeCell ref="AE206:AK206"/>
    <mergeCell ref="AL206:AR206"/>
    <mergeCell ref="AS206:AW206"/>
    <mergeCell ref="B207:C207"/>
    <mergeCell ref="D207:F207"/>
    <mergeCell ref="G207:J207"/>
    <mergeCell ref="K207:P207"/>
    <mergeCell ref="Q207:W207"/>
    <mergeCell ref="X207:AD207"/>
    <mergeCell ref="AE207:AK207"/>
    <mergeCell ref="AL207:AR207"/>
    <mergeCell ref="AS207:AW207"/>
    <mergeCell ref="B208:C208"/>
    <mergeCell ref="D208:F208"/>
    <mergeCell ref="G208:J208"/>
    <mergeCell ref="K208:P208"/>
    <mergeCell ref="Q208:W208"/>
    <mergeCell ref="X208:AD208"/>
    <mergeCell ref="AE208:AK208"/>
    <mergeCell ref="AL208:AR208"/>
    <mergeCell ref="AS208:AW208"/>
    <mergeCell ref="B209:C209"/>
    <mergeCell ref="D209:F209"/>
    <mergeCell ref="G209:J209"/>
    <mergeCell ref="K209:P209"/>
    <mergeCell ref="Q209:W209"/>
    <mergeCell ref="X209:AD209"/>
    <mergeCell ref="AE209:AK209"/>
    <mergeCell ref="AL209:AR209"/>
    <mergeCell ref="AS209:AW209"/>
    <mergeCell ref="B210:C210"/>
    <mergeCell ref="D210:F210"/>
    <mergeCell ref="G210:J210"/>
    <mergeCell ref="K210:P210"/>
    <mergeCell ref="Q210:W210"/>
    <mergeCell ref="X210:AD210"/>
    <mergeCell ref="AE210:AK210"/>
    <mergeCell ref="AL210:AR210"/>
    <mergeCell ref="AS210:AW210"/>
    <mergeCell ref="B211:C211"/>
    <mergeCell ref="D211:F211"/>
    <mergeCell ref="G211:J211"/>
    <mergeCell ref="K211:P211"/>
    <mergeCell ref="Q211:W211"/>
    <mergeCell ref="X211:AD211"/>
    <mergeCell ref="AE211:AK211"/>
    <mergeCell ref="AL211:AR211"/>
    <mergeCell ref="AS211:AW211"/>
    <mergeCell ref="B213:C213"/>
    <mergeCell ref="D213:F213"/>
    <mergeCell ref="G213:J213"/>
    <mergeCell ref="K213:P213"/>
    <mergeCell ref="Q213:W213"/>
    <mergeCell ref="X213:AD213"/>
    <mergeCell ref="AE213:AK213"/>
    <mergeCell ref="AL213:AR213"/>
    <mergeCell ref="AS213:AW213"/>
    <mergeCell ref="B214:C214"/>
    <mergeCell ref="D214:F214"/>
    <mergeCell ref="G214:J214"/>
    <mergeCell ref="K214:P214"/>
    <mergeCell ref="Q214:W214"/>
    <mergeCell ref="X214:AD214"/>
    <mergeCell ref="AE214:AK214"/>
    <mergeCell ref="AL214:AR214"/>
    <mergeCell ref="B218:C218"/>
    <mergeCell ref="D218:F218"/>
    <mergeCell ref="G218:J218"/>
    <mergeCell ref="K218:P218"/>
    <mergeCell ref="Q218:W218"/>
    <mergeCell ref="X218:AD218"/>
    <mergeCell ref="AE218:AK218"/>
    <mergeCell ref="AL218:AR218"/>
    <mergeCell ref="AS218:AW218"/>
    <mergeCell ref="B219:C219"/>
    <mergeCell ref="D219:F219"/>
    <mergeCell ref="G219:J219"/>
    <mergeCell ref="B216:C216"/>
    <mergeCell ref="D216:F216"/>
    <mergeCell ref="G216:J216"/>
    <mergeCell ref="K216:P216"/>
    <mergeCell ref="Q216:W216"/>
    <mergeCell ref="X216:AD216"/>
    <mergeCell ref="AE216:AK216"/>
    <mergeCell ref="AL216:AR216"/>
    <mergeCell ref="AS216:AW216"/>
    <mergeCell ref="B217:C217"/>
    <mergeCell ref="D217:F217"/>
    <mergeCell ref="G217:J217"/>
    <mergeCell ref="K217:P217"/>
    <mergeCell ref="Q217:W217"/>
    <mergeCell ref="X217:AD217"/>
    <mergeCell ref="AE217:AK217"/>
    <mergeCell ref="AL217:AR217"/>
    <mergeCell ref="AS217:AW217"/>
    <mergeCell ref="S23:V23"/>
    <mergeCell ref="S24:V24"/>
    <mergeCell ref="S26:V26"/>
    <mergeCell ref="S27:V27"/>
    <mergeCell ref="S28:V28"/>
    <mergeCell ref="S30:V30"/>
    <mergeCell ref="S32:V32"/>
    <mergeCell ref="Y37:AA37"/>
    <mergeCell ref="Y38:AA38"/>
    <mergeCell ref="Y40:AA40"/>
    <mergeCell ref="Y41:AA41"/>
    <mergeCell ref="AS214:AW214"/>
    <mergeCell ref="B215:C215"/>
    <mergeCell ref="D215:F215"/>
    <mergeCell ref="G215:J215"/>
    <mergeCell ref="AM44:AQ44"/>
    <mergeCell ref="AM46:AQ46"/>
    <mergeCell ref="K215:P215"/>
    <mergeCell ref="Q215:W215"/>
    <mergeCell ref="X215:AD215"/>
    <mergeCell ref="AE215:AK215"/>
    <mergeCell ref="AL215:AR215"/>
    <mergeCell ref="AS215:AW215"/>
    <mergeCell ref="B212:C212"/>
    <mergeCell ref="D212:F212"/>
    <mergeCell ref="G212:J212"/>
    <mergeCell ref="K212:P212"/>
    <mergeCell ref="Q212:W212"/>
    <mergeCell ref="X212:AD212"/>
    <mergeCell ref="AE212:AK212"/>
    <mergeCell ref="AL212:AR212"/>
    <mergeCell ref="AS212:AW212"/>
  </mergeCells>
  <pageMargins left="0.78749999999999998" right="0.78749999999999998" top="0.78749999999999998" bottom="0.78749999999999998" header="0.511811023622047" footer="0.511811023622047"/>
  <pageSetup paperSize="9" scale="5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ГП 16 Содействие занятости</vt:lpstr>
      <vt:lpstr>'ГП 16 Содействие занятости'!Область_печати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Рыженкова Елена Николаевна</cp:lastModifiedBy>
  <cp:lastPrinted>2026-08-28T13:03:39Z</cp:lastPrinted>
  <dcterms:created xsi:type="dcterms:W3CDTF">2026-08-04T09:13:42Z</dcterms:created>
  <dcterms:modified xsi:type="dcterms:W3CDTF">2026-08-28T13:04:21Z</dcterms:modified>
</cp:coreProperties>
</file>