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450" yWindow="180" windowWidth="15900" windowHeight="11880"/>
  </bookViews>
  <sheets>
    <sheet name="на 01.07.2026" sheetId="4" r:id="rId1"/>
  </sheets>
  <definedNames>
    <definedName name="_xlnm._FilterDatabase" localSheetId="0" hidden="1">'на 01.07.2026'!$A$8:$P$8</definedName>
    <definedName name="APPT" localSheetId="0">'на 01.07.2026'!$A$17</definedName>
    <definedName name="FIO" localSheetId="0">'на 01.07.2026'!#REF!</definedName>
    <definedName name="SIGN" localSheetId="0">'на 01.07.2026'!$A$17:$G$18</definedName>
    <definedName name="_xlnm.Print_Titles" localSheetId="0">'на 01.07.2026'!$5:$8</definedName>
  </definedNames>
  <calcPr calcId="145621"/>
</workbook>
</file>

<file path=xl/calcChain.xml><?xml version="1.0" encoding="utf-8"?>
<calcChain xmlns="http://schemas.openxmlformats.org/spreadsheetml/2006/main">
  <c r="P86" i="4" l="1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L86" i="4" l="1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F9" i="4" l="1"/>
  <c r="M86" i="4" l="1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M9" i="4" l="1"/>
  <c r="M24" i="4"/>
  <c r="M31" i="4"/>
  <c r="M39" i="4"/>
  <c r="M47" i="4"/>
  <c r="M55" i="4"/>
  <c r="M63" i="4"/>
  <c r="M71" i="4"/>
  <c r="M79" i="4"/>
  <c r="M10" i="4"/>
  <c r="M17" i="4"/>
  <c r="M32" i="4"/>
  <c r="M40" i="4"/>
  <c r="M48" i="4"/>
  <c r="M56" i="4"/>
  <c r="M64" i="4"/>
  <c r="M72" i="4"/>
  <c r="M80" i="4"/>
  <c r="M11" i="4"/>
  <c r="M18" i="4"/>
  <c r="M25" i="4"/>
  <c r="M33" i="4"/>
  <c r="M41" i="4"/>
  <c r="M49" i="4"/>
  <c r="M57" i="4"/>
  <c r="M65" i="4"/>
  <c r="M73" i="4"/>
  <c r="M81" i="4"/>
  <c r="M12" i="4"/>
  <c r="M19" i="4"/>
  <c r="M26" i="4"/>
  <c r="M34" i="4"/>
  <c r="M42" i="4"/>
  <c r="M50" i="4"/>
  <c r="M58" i="4"/>
  <c r="M66" i="4"/>
  <c r="M74" i="4"/>
  <c r="M82" i="4"/>
  <c r="M13" i="4"/>
  <c r="M20" i="4"/>
  <c r="M27" i="4"/>
  <c r="M35" i="4"/>
  <c r="M43" i="4"/>
  <c r="M51" i="4"/>
  <c r="M59" i="4"/>
  <c r="M67" i="4"/>
  <c r="M75" i="4"/>
  <c r="M83" i="4"/>
  <c r="M14" i="4"/>
  <c r="M21" i="4"/>
  <c r="M28" i="4"/>
  <c r="M36" i="4"/>
  <c r="M44" i="4"/>
  <c r="M52" i="4"/>
  <c r="M60" i="4"/>
  <c r="M68" i="4"/>
  <c r="M76" i="4"/>
  <c r="M84" i="4"/>
  <c r="M15" i="4"/>
  <c r="M22" i="4"/>
  <c r="M29" i="4"/>
  <c r="M37" i="4"/>
  <c r="M45" i="4"/>
  <c r="M53" i="4"/>
  <c r="M61" i="4"/>
  <c r="M69" i="4"/>
  <c r="M77" i="4"/>
  <c r="M85" i="4"/>
  <c r="M16" i="4"/>
  <c r="M23" i="4"/>
  <c r="M30" i="4"/>
  <c r="M38" i="4"/>
  <c r="M46" i="4"/>
  <c r="M54" i="4"/>
  <c r="M62" i="4"/>
  <c r="M70" i="4"/>
  <c r="M78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E9" i="4" l="1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F87" i="4" l="1"/>
  <c r="M87" i="4" l="1"/>
</calcChain>
</file>

<file path=xl/sharedStrings.xml><?xml version="1.0" encoding="utf-8"?>
<sst xmlns="http://schemas.openxmlformats.org/spreadsheetml/2006/main" count="196" uniqueCount="194">
  <si>
    <t>тыс. руб.</t>
  </si>
  <si>
    <t>КФСР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</si>
  <si>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</si>
  <si>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</si>
  <si>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</si>
  <si>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</si>
  <si>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</si>
  <si>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</si>
  <si>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</si>
  <si>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</si>
  <si>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</si>
  <si>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</si>
  <si>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</si>
  <si>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</si>
  <si>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</si>
  <si>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</si>
  <si>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</si>
  <si>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</si>
  <si>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</si>
  <si>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</si>
  <si>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</si>
  <si>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</si>
  <si>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</si>
  <si>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</si>
  <si>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</si>
  <si>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</si>
  <si>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</si>
  <si>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0310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</si>
  <si>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</si>
  <si>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</si>
  <si>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</si>
  <si>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</si>
  <si>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0401</t>
  </si>
  <si>
    <t>Общеэкономические вопросы</t>
  </si>
  <si>
    <t>0404</t>
  </si>
  <si>
    <t>Воспроизводство минерально-сырьевой базы</t>
  </si>
  <si>
    <t>0405</t>
  </si>
  <si>
    <t>Сельское хозяйство и рыболовство</t>
  </si>
  <si>
    <t>0406</t>
  </si>
  <si>
    <t>Водное хозяйство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</si>
  <si>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</si>
  <si>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</si>
  <si>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</si>
  <si>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</si>
  <si>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</si>
  <si>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</si>
  <si>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</si>
  <si>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</si>
  <si>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0411</t>
  </si>
  <si>
    <t>Прикладные научные исследования в области национальной экономики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</si>
  <si>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</si>
  <si>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</si>
  <si>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</si>
  <si>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</si>
  <si>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</si>
  <si>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</si>
  <si>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</si>
  <si>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</si>
  <si>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</si>
  <si>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</si>
  <si>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</si>
  <si>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</si>
  <si>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</si>
  <si>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</si>
  <si>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</si>
  <si>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</si>
  <si>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</si>
  <si>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</si>
  <si>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</si>
  <si>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</si>
  <si>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</si>
  <si>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</si>
  <si>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</si>
  <si>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</si>
  <si>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0704</t>
  </si>
  <si>
    <t>Среднее профессиональное образование</t>
  </si>
  <si>
    <t>0705</t>
  </si>
  <si>
    <t>Профессиональная подготовка, переподготовка и повышение квалификации</t>
  </si>
  <si>
    <t>0706</t>
  </si>
  <si>
    <t>0707</t>
  </si>
  <si>
    <t>0709</t>
  </si>
  <si>
    <t>Другие вопросы в области образования</t>
  </si>
  <si>
    <t>0800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</si>
  <si>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</si>
  <si>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</si>
  <si>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</si>
  <si>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</si>
  <si>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</si>
  <si>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</si>
  <si>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0900</t>
  </si>
  <si>
    <t>ЗДРАВООХРАНЕНИЕ</t>
  </si>
  <si>
    <t>0901</t>
  </si>
  <si>
    <t>Стационарная медицинская помощь</t>
  </si>
  <si>
    <t>0902</t>
  </si>
  <si>
    <t>Амбулаторная помощь</t>
  </si>
  <si>
    <t>0903</t>
  </si>
  <si>
    <t>Медицинская помощь в дневных стационарах всех типов</t>
  </si>
  <si>
    <t>0904</t>
  </si>
  <si>
    <t>Скорая медицинская помощь</t>
  </si>
  <si>
    <t>0905</t>
  </si>
  <si>
    <t>Санаторно-оздоровительная помощь</t>
  </si>
  <si>
    <t>0906</t>
  </si>
  <si>
    <t>Заготовка, переработка, хранение и обеспечение безопасности донорской крови и ее компонентов</t>
  </si>
  <si>
    <t>0909</t>
  </si>
  <si>
    <t>Другие вопросы в области здравоохранения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</si>
  <si>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</si>
  <si>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</si>
  <si>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</si>
  <si>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</si>
  <si>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</si>
  <si>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</si>
  <si>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</si>
  <si>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</si>
  <si>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</si>
  <si>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</si>
  <si>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</si>
  <si>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</si>
  <si>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</si>
  <si>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</si>
  <si>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</si>
  <si>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</si>
  <si>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</si>
  <si>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</si>
  <si>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</si>
  <si>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</si>
  <si>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</si>
  <si>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</si>
  <si>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1201</t>
  </si>
  <si>
    <t>Телевидение и радиовещание</t>
  </si>
  <si>
    <t>1202</t>
  </si>
  <si>
    <t>Периодическая печать и издательства</t>
  </si>
  <si>
    <t>1300</t>
  </si>
  <si>
    <t>1301</t>
  </si>
  <si>
    <t>1400</t>
  </si>
  <si>
    <t>1401</t>
  </si>
  <si>
    <t>Дотации на выравнивание бюджетной обеспеченности субъектов Российской Федерации и муниципальных образований</t>
  </si>
  <si>
    <t>1402</t>
  </si>
  <si>
    <t>Иные дотации</t>
  </si>
  <si>
    <t>1403</t>
  </si>
  <si>
    <t>Прочие межбюджетные трансферты общего характера</t>
  </si>
  <si>
    <t>Итого</t>
  </si>
  <si>
    <t>ИТОГО</t>
  </si>
  <si>
    <t>1</t>
  </si>
  <si>
    <t>Наименование раздела,
подраздела</t>
  </si>
  <si>
    <t>Дополнительное образование детей</t>
  </si>
  <si>
    <t>Высшее образование</t>
  </si>
  <si>
    <t>Молодежная политика</t>
  </si>
  <si>
    <t>2</t>
  </si>
  <si>
    <t>4</t>
  </si>
  <si>
    <t>0100</t>
  </si>
  <si>
    <t>0703</t>
  </si>
  <si>
    <t>1105</t>
  </si>
  <si>
    <t>Другие вопросы в области физической культуры и спорта</t>
  </si>
  <si>
    <t>Неисполненные назначения</t>
  </si>
  <si>
    <t>удельный вес в общем объеме расходов, %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</si>
  <si>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</si>
  <si>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</si>
  <si>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Топливно-энергетический комплекс</t>
  </si>
  <si>
    <t>0402</t>
  </si>
  <si>
    <t>2025 год</t>
  </si>
  <si>
    <t>Исполнено на 01.07.2025</t>
  </si>
  <si>
    <t>Плановые назначения в соответствии со сводной бюджетной росписью на 01.07.2025</t>
  </si>
  <si>
    <t>3</t>
  </si>
  <si>
    <t>5</t>
  </si>
  <si>
    <t>6=4/3</t>
  </si>
  <si>
    <t>7</t>
  </si>
  <si>
    <t>Приложение 6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</si>
  <si>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</si>
  <si>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</si>
  <si>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</si>
  <si>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2026 год</t>
  </si>
  <si>
    <t>Плановые назначения в соответствии со сводной бюджетной росписью на 01.07.2026</t>
  </si>
  <si>
    <t>Исполнено на 01.07.2026</t>
  </si>
  <si>
    <t>% исполнения от сводной росписи на 01.07.2026</t>
  </si>
  <si>
    <t xml:space="preserve">Плановые показатели в соответствии с областным законом от 22.12.25 №173-оз "Об областном бюджете Ленинградской области на 2026 год и на плановый период 2027 и 2028 годов" </t>
  </si>
  <si>
    <t xml:space="preserve">Отклонение сводной бюджетной росписи на 01.07.2026 от первоначальной редакции областного закона от 22.12.25 №173-оз "Об областном бюджете Ленинградской области на 2026 год и на плановый период 2027 и 2028 годов" </t>
  </si>
  <si>
    <t xml:space="preserve">Исполнение расходной части областного бюджета Ленинградской области по разделам и подразделам классификации расходов бюджетов 
за первое полугодие 2026 года в сравнении с аналогичным периодом 2025 года </t>
  </si>
  <si>
    <t>КУЛЬТУРА, КИНЕМАТОГРАФИЯ</t>
  </si>
  <si>
    <t>Сумма</t>
  </si>
  <si>
    <t xml:space="preserve">% исполнения от сводной бюджетной росписи </t>
  </si>
  <si>
    <t>Темп роста исполнеия 2026 к 2025,</t>
  </si>
  <si>
    <t>Сравнение исполнения расходной части областного бюджета в 2026 и 2025 годах</t>
  </si>
  <si>
    <t xml:space="preserve">Сумма </t>
  </si>
  <si>
    <t>Неисполненые назначения</t>
  </si>
  <si>
    <t>10</t>
  </si>
  <si>
    <t>13</t>
  </si>
  <si>
    <t>14=10/4*100</t>
  </si>
  <si>
    <t>15=10-4</t>
  </si>
  <si>
    <t>16=11-5</t>
  </si>
  <si>
    <t>8=7-9</t>
  </si>
  <si>
    <t>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</si>
  <si>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</si>
  <si>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11=9-10</t>
  </si>
  <si>
    <t>12=10/9*100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</si>
</sst>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1" x14ac:knownFonts="1">
    <font>
      <sz val="10"/>
      <name val="Arial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" fontId="9" fillId="0" borderId="2">
      <alignment horizontal="right" shrinkToFit="1"/>
    </xf>
  </cellStyleXfs>
  <cellXfs count="37">
    <xf numFmtId="0" fontId="0" fillId="0" borderId="0" xfId="0"/>
    <xf numFmtId="49" fontId="4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164" fontId="1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164" fontId="3" fillId="2" borderId="0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4" fillId="2" borderId="5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3" fillId="2" borderId="8" xfId="0" applyNumberFormat="1" applyFont="1" applyFill="1" applyBorder="1" applyAlignment="1">
      <alignment horizontal="center" vertical="top" wrapText="1"/>
    </xf>
    <xf numFmtId="49" fontId="3" fillId="2" borderId="9" xfId="0" applyNumberFormat="1" applyFont="1" applyFill="1" applyBorder="1" applyAlignment="1">
      <alignment horizontal="center" vertical="top" wrapText="1"/>
    </xf>
    <xf numFmtId="49" fontId="3" fillId="2" borderId="10" xfId="0" applyNumberFormat="1" applyFont="1" applyFill="1" applyBorder="1" applyAlignment="1">
      <alignment horizontal="center" vertical="top" wrapText="1"/>
    </xf>
    <xf numFmtId="49" fontId="3" fillId="2" borderId="11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Border="1" applyAlignment="1">
      <alignment horizontal="center" vertical="top" wrapText="1"/>
    </xf>
    <xf numFmtId="49" fontId="3" fillId="2" borderId="12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right" vertical="top" wrapText="1"/>
    </xf>
    <xf numFmtId="0" fontId="6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49" fontId="4" fillId="2" borderId="6" xfId="0" applyNumberFormat="1" applyFont="1" applyFill="1" applyBorder="1" applyAlignment="1">
      <alignment horizontal="center"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right" vertical="top" wrapText="1"/>
    </xf>
  </cellXfs>
  <cellStyles count="3">
    <cellStyle name="xl45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87"/>
  <sheetViews>
    <sheetView showGridLines="0" tabSelected="1" topLeftCell="A7" zoomScale="90" zoomScaleNormal="90" workbookViewId="0">
      <selection activeCell="O15" sqref="O15"/>
    </sheetView>
  </sheetViews>
  <sheetFormatPr defaultColWidth="9.140625" defaultRowHeight="12.75" x14ac:dyDescent="0.2"/>
  <cols>
    <col min="1" max="1" width="8.28515625" style="2" customWidth="1"/>
    <col min="2" max="2" width="41.140625" style="2" customWidth="1"/>
    <col min="3" max="3" width="15.85546875" style="2" customWidth="1"/>
    <col min="4" max="4" width="14.85546875" style="2" bestFit="1" customWidth="1"/>
    <col min="5" max="5" width="16.28515625" style="2" customWidth="1"/>
    <col min="6" max="6" width="14.5703125" style="2" customWidth="1"/>
    <col min="7" max="7" width="19.7109375" style="2" customWidth="1"/>
    <col min="8" max="9" width="23.7109375" style="2" customWidth="1"/>
    <col min="10" max="10" width="15" style="2" customWidth="1"/>
    <col min="11" max="11" width="15.85546875" style="2" customWidth="1"/>
    <col min="12" max="12" width="15" style="2" customWidth="1"/>
    <col min="13" max="13" width="13" style="2" customWidth="1"/>
    <col min="14" max="14" width="15.5703125" style="2" customWidth="1"/>
    <col min="15" max="15" width="17" style="2" customWidth="1"/>
    <col min="16" max="16" width="16.28515625" style="2" customWidth="1"/>
    <col min="17" max="16384" width="9.140625" style="2"/>
  </cols>
  <sheetData>
    <row r="1" spans="1:16" ht="15.75" x14ac:dyDescent="0.2">
      <c r="M1" s="27"/>
      <c r="N1" s="27"/>
      <c r="O1" s="25" t="s">
        <v>166</v>
      </c>
      <c r="P1" s="25"/>
    </row>
    <row r="2" spans="1:16" ht="41.25" customHeight="1" x14ac:dyDescent="0.2">
      <c r="A2" s="26" t="s">
        <v>176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x14ac:dyDescent="0.2">
      <c r="A3" s="28"/>
      <c r="B3" s="28"/>
      <c r="C3" s="28"/>
      <c r="D3" s="28"/>
      <c r="E3" s="28"/>
      <c r="F3" s="28"/>
      <c r="G3" s="3"/>
    </row>
    <row r="4" spans="1:16" ht="15.75" x14ac:dyDescent="0.2">
      <c r="G4" s="4"/>
      <c r="O4" s="36"/>
      <c r="P4" s="36" t="s">
        <v>0</v>
      </c>
    </row>
    <row r="5" spans="1:16" x14ac:dyDescent="0.2">
      <c r="A5" s="29" t="s">
        <v>1</v>
      </c>
      <c r="B5" s="29" t="s">
        <v>143</v>
      </c>
      <c r="C5" s="30" t="s">
        <v>159</v>
      </c>
      <c r="D5" s="30"/>
      <c r="E5" s="30"/>
      <c r="F5" s="30"/>
      <c r="G5" s="31" t="s">
        <v>170</v>
      </c>
      <c r="H5" s="32"/>
      <c r="I5" s="32"/>
      <c r="J5" s="32"/>
      <c r="K5" s="32"/>
      <c r="L5" s="32"/>
      <c r="M5" s="33"/>
      <c r="N5" s="19" t="s">
        <v>181</v>
      </c>
      <c r="O5" s="20"/>
      <c r="P5" s="21"/>
    </row>
    <row r="6" spans="1:16" ht="12.75" customHeight="1" x14ac:dyDescent="0.2">
      <c r="A6" s="29"/>
      <c r="B6" s="29"/>
      <c r="C6" s="34" t="s">
        <v>161</v>
      </c>
      <c r="D6" s="31" t="s">
        <v>160</v>
      </c>
      <c r="E6" s="32"/>
      <c r="F6" s="33"/>
      <c r="G6" s="34" t="s">
        <v>174</v>
      </c>
      <c r="H6" s="34" t="s">
        <v>175</v>
      </c>
      <c r="I6" s="34" t="s">
        <v>171</v>
      </c>
      <c r="J6" s="32" t="s">
        <v>172</v>
      </c>
      <c r="K6" s="32"/>
      <c r="L6" s="32"/>
      <c r="M6" s="33"/>
      <c r="N6" s="22"/>
      <c r="O6" s="23"/>
      <c r="P6" s="24"/>
    </row>
    <row r="7" spans="1:16" s="5" customFormat="1" ht="144" customHeight="1" x14ac:dyDescent="0.2">
      <c r="A7" s="29"/>
      <c r="B7" s="29"/>
      <c r="C7" s="35"/>
      <c r="D7" s="1" t="s">
        <v>178</v>
      </c>
      <c r="E7" s="1" t="s">
        <v>153</v>
      </c>
      <c r="F7" s="1" t="s">
        <v>179</v>
      </c>
      <c r="G7" s="35"/>
      <c r="H7" s="35"/>
      <c r="I7" s="35"/>
      <c r="J7" s="17" t="s">
        <v>178</v>
      </c>
      <c r="K7" s="1" t="s">
        <v>153</v>
      </c>
      <c r="L7" s="1" t="s">
        <v>173</v>
      </c>
      <c r="M7" s="1" t="s">
        <v>154</v>
      </c>
      <c r="N7" s="16" t="s">
        <v>180</v>
      </c>
      <c r="O7" s="18" t="s">
        <v>182</v>
      </c>
      <c r="P7" s="18" t="s">
        <v>183</v>
      </c>
    </row>
    <row r="8" spans="1:16" x14ac:dyDescent="0.2">
      <c r="A8" s="6" t="s">
        <v>142</v>
      </c>
      <c r="B8" s="6" t="s">
        <v>147</v>
      </c>
      <c r="C8" s="6" t="s">
        <v>162</v>
      </c>
      <c r="D8" s="6" t="s">
        <v>148</v>
      </c>
      <c r="E8" s="6" t="s">
        <v>163</v>
      </c>
      <c r="F8" s="6" t="s">
        <v>164</v>
      </c>
      <c r="G8" s="6" t="s">
        <v>165</v>
      </c>
      <c r="H8" s="6" t="s">
        <v>189</v>
      </c>
      <c r="I8" s="6" t="s">
        <v>190</v>
      </c>
      <c r="J8" s="6" t="s">
        <v>184</v>
      </c>
      <c r="K8" s="6" t="s">
        <v>192</v>
      </c>
      <c r="L8" s="6" t="s">
        <v>193</v>
      </c>
      <c r="M8" s="6" t="s">
        <v>185</v>
      </c>
      <c r="N8" s="6" t="s">
        <v>186</v>
      </c>
      <c r="O8" s="6" t="s">
        <v>187</v>
      </c>
      <c r="P8" s="6" t="s">
        <v>188</v>
      </c>
    </row>
    <row r="9" spans="1:16" x14ac:dyDescent="0.2">
      <c r="A9" s="7" t="s">
        <v>140</v>
      </c>
      <c r="B9" s="8" t="s">
        <v>141</v>
      </c>
      <c r="C9" s="9">
        <v>298415957.21000004</v>
      </c>
      <c r="D9" s="9">
        <v>136537939.55000001</v>
      </c>
      <c r="E9" s="9">
        <f>C9-D9</f>
        <v>161878017.66000003</v>
      </c>
      <c r="F9" s="9">
        <f>D9/C9*100</f>
        <v>45.754235405687801</v>
      </c>
      <c r="G9" s="9">
        <v>309525164.69999999</v>
      </c>
      <c r="H9" s="9">
        <f t="shared" ref="H9:H40" si="0">G9-I9</f>
        <v>-1435082.4700000286</v>
      </c>
      <c r="I9" s="9">
        <v>310960247.17000002</v>
      </c>
      <c r="J9" s="9">
        <v>150478221.37</v>
      </c>
      <c r="K9" s="9">
        <f>I9-J9</f>
        <v>160482025.80000001</v>
      </c>
      <c r="L9" s="9">
        <f>J9/I9*100</f>
        <v>48.391465706461993</v>
      </c>
      <c r="M9" s="9">
        <f t="shared" ref="M9:M40" si="1">J9/$J$9*100</f>
        <v>100</v>
      </c>
      <c r="N9" s="9">
        <f t="shared" ref="N9:N27" si="2">J9/D9*100</f>
        <v>110.20982290046575</v>
      </c>
      <c r="O9" s="9">
        <f>J9-D9</f>
        <v>13940281.819999993</v>
      </c>
      <c r="P9" s="9">
        <f>K9-E9</f>
        <v>-1395991.8600000143</v>
      </c>
    </row>
    <row r="10" spans="1:16" x14ac:dyDescent="0.2">
      <c r="A10" s="7" t="s">
        <v>149</v>
      </c>
      <c r="B10" s="8" t="s">
        <v>2</v>
      </c>
      <c r="C10" s="9">
        <v>29193385.649999999</v>
      </c>
      <c r="D10" s="9">
        <v>6286725.0199999996</v>
      </c>
      <c r="E10" s="9">
        <f t="shared" ref="E10:E72" si="3">C10-D10</f>
        <v>22906660.629999999</v>
      </c>
      <c r="F10" s="9">
        <f t="shared" ref="F10:F72" si="4">D10/C10*100</f>
        <v>21.534758233839863</v>
      </c>
      <c r="G10" s="9">
        <v>26249184.600000001</v>
      </c>
      <c r="H10" s="9">
        <f t="shared" si="0"/>
        <v>2593080.3300000019</v>
      </c>
      <c r="I10" s="9">
        <v>23656104.27</v>
      </c>
      <c r="J10" s="9">
        <v>7237549.3899999997</v>
      </c>
      <c r="K10" s="9">
        <f t="shared" ref="K10:K73" si="5">I10-J10</f>
        <v>16418554.879999999</v>
      </c>
      <c r="L10" s="9">
        <f t="shared" ref="L10:L73" si="6">J10/I10*100</f>
        <v>30.594849039359595</v>
      </c>
      <c r="M10" s="9">
        <f t="shared" si="1"/>
        <v>4.8096989212838404</v>
      </c>
      <c r="N10" s="9">
        <f t="shared" si="2"/>
        <v>115.12431937097831</v>
      </c>
      <c r="O10" s="9">
        <f t="shared" ref="O10:O73" si="7">J10-D10</f>
        <v>950824.37000000011</v>
      </c>
      <c r="P10" s="9">
        <f t="shared" ref="P10:P73" si="8">K10-E10</f>
        <v>-6488105.75</v>
      </c>
    </row>
    <row r="11" spans="1:16" ht="38.25" x14ac:dyDescent="0.2">
      <c r="A11" s="6" t="s">
        <v>3</v>
      </c>
      <c r="B11" s="10" t="s">
        <v>4</v>
      </c>
      <c r="C11" s="11">
        <v>10426.370000000001</v>
      </c>
      <c r="D11" s="11">
        <v>4589.6000000000004</v>
      </c>
      <c r="E11" s="11">
        <f t="shared" si="3"/>
        <v>5836.77</v>
      </c>
      <c r="F11" s="11">
        <f t="shared" si="4"/>
        <v>44.019155276476859</v>
      </c>
      <c r="G11" s="11">
        <v>12321.1</v>
      </c>
      <c r="H11" s="11">
        <f t="shared" si="0"/>
        <v>4.0000000000873115E-2</v>
      </c>
      <c r="I11" s="11">
        <v>12321.06</v>
      </c>
      <c r="J11" s="11">
        <v>4819.92</v>
      </c>
      <c r="K11" s="11">
        <f t="shared" si="5"/>
        <v>7501.1399999999994</v>
      </c>
      <c r="L11" s="11">
        <f t="shared" si="6"/>
        <v>39.119361483508726</v>
      </c>
      <c r="M11" s="11">
        <f t="shared" si="1"/>
        <v>3.2030681623679272E-3</v>
      </c>
      <c r="N11" s="11">
        <f t="shared" si="2"/>
        <v>105.01830224856197</v>
      </c>
      <c r="O11" s="11">
        <f t="shared" si="7"/>
        <v>230.31999999999971</v>
      </c>
      <c r="P11" s="11">
        <f t="shared" si="8"/>
        <v>1664.369999999999</v>
      </c>
    </row>
    <row r="12" spans="1:16" ht="51" x14ac:dyDescent="0.2">
      <c r="A12" s="6" t="s">
        <v>5</v>
      </c>
      <c r="B12" s="10" t="s">
        <v>6</v>
      </c>
      <c r="C12" s="11">
        <v>1082212.92</v>
      </c>
      <c r="D12" s="11">
        <v>441212.55</v>
      </c>
      <c r="E12" s="11">
        <f t="shared" si="3"/>
        <v>641000.36999999988</v>
      </c>
      <c r="F12" s="11">
        <f t="shared" si="4"/>
        <v>40.769477230044529</v>
      </c>
      <c r="G12" s="11">
        <v>1136454.8999999999</v>
      </c>
      <c r="H12" s="11">
        <f t="shared" si="0"/>
        <v>-1424.8000000000466</v>
      </c>
      <c r="I12" s="11">
        <v>1137879.7</v>
      </c>
      <c r="J12" s="11">
        <v>474211.68</v>
      </c>
      <c r="K12" s="11">
        <f t="shared" si="5"/>
        <v>663668.02</v>
      </c>
      <c r="L12" s="11">
        <f t="shared" si="6"/>
        <v>41.675027685264091</v>
      </c>
      <c r="M12" s="11">
        <f t="shared" si="1"/>
        <v>0.31513642019597987</v>
      </c>
      <c r="N12" s="11">
        <f t="shared" si="2"/>
        <v>107.47919115174763</v>
      </c>
      <c r="O12" s="11">
        <f t="shared" si="7"/>
        <v>32999.130000000005</v>
      </c>
      <c r="P12" s="11">
        <f t="shared" si="8"/>
        <v>22667.65000000014</v>
      </c>
    </row>
    <row r="13" spans="1:16" ht="51" x14ac:dyDescent="0.2">
      <c r="A13" s="6" t="s">
        <v>7</v>
      </c>
      <c r="B13" s="10" t="s">
        <v>191</v>
      </c>
      <c r="C13" s="11">
        <v>6243413.0499999998</v>
      </c>
      <c r="D13" s="11">
        <v>2785795.78</v>
      </c>
      <c r="E13" s="11">
        <f t="shared" si="3"/>
        <v>3457617.27</v>
      </c>
      <c r="F13" s="11">
        <f t="shared" si="4"/>
        <v>44.619757778159489</v>
      </c>
      <c r="G13" s="11">
        <v>6757787.2999999998</v>
      </c>
      <c r="H13" s="11">
        <f t="shared" si="0"/>
        <v>-119.95999999996275</v>
      </c>
      <c r="I13" s="11">
        <v>6757907.2599999998</v>
      </c>
      <c r="J13" s="11">
        <v>3175799.49</v>
      </c>
      <c r="K13" s="11">
        <f t="shared" si="5"/>
        <v>3582107.7699999996</v>
      </c>
      <c r="L13" s="11">
        <f t="shared" si="6"/>
        <v>46.993830601931052</v>
      </c>
      <c r="M13" s="11">
        <f t="shared" si="1"/>
        <v>2.1104711772152442</v>
      </c>
      <c r="N13" s="11">
        <f t="shared" si="2"/>
        <v>113.99972362654668</v>
      </c>
      <c r="O13" s="11">
        <f t="shared" si="7"/>
        <v>390003.71000000043</v>
      </c>
      <c r="P13" s="11">
        <f t="shared" si="8"/>
        <v>124490.49999999953</v>
      </c>
    </row>
    <row r="14" spans="1:16" x14ac:dyDescent="0.2">
      <c r="A14" s="6" t="s">
        <v>8</v>
      </c>
      <c r="B14" s="10" t="s">
        <v>9</v>
      </c>
      <c r="C14" s="11">
        <v>804279.49</v>
      </c>
      <c r="D14" s="11">
        <v>405540.67</v>
      </c>
      <c r="E14" s="11">
        <f t="shared" si="3"/>
        <v>398738.82</v>
      </c>
      <c r="F14" s="11">
        <f t="shared" si="4"/>
        <v>50.422853627661205</v>
      </c>
      <c r="G14" s="11">
        <v>877426.8</v>
      </c>
      <c r="H14" s="11">
        <f t="shared" si="0"/>
        <v>4.0000000037252903E-2</v>
      </c>
      <c r="I14" s="11">
        <v>877426.76</v>
      </c>
      <c r="J14" s="11">
        <v>426701.14</v>
      </c>
      <c r="K14" s="11">
        <f t="shared" si="5"/>
        <v>450725.62</v>
      </c>
      <c r="L14" s="11">
        <f t="shared" si="6"/>
        <v>48.630969495391277</v>
      </c>
      <c r="M14" s="11">
        <f t="shared" si="1"/>
        <v>0.28356338619315247</v>
      </c>
      <c r="N14" s="11">
        <f t="shared" si="2"/>
        <v>105.21784165321817</v>
      </c>
      <c r="O14" s="11">
        <f t="shared" si="7"/>
        <v>21160.47000000003</v>
      </c>
      <c r="P14" s="11">
        <f t="shared" si="8"/>
        <v>51986.799999999988</v>
      </c>
    </row>
    <row r="15" spans="1:16" ht="38.25" x14ac:dyDescent="0.2">
      <c r="A15" s="6" t="s">
        <v>10</v>
      </c>
      <c r="B15" s="10" t="s">
        <v>11</v>
      </c>
      <c r="C15" s="11">
        <v>160009.70000000001</v>
      </c>
      <c r="D15" s="11">
        <v>73198.39</v>
      </c>
      <c r="E15" s="11">
        <f t="shared" si="3"/>
        <v>86811.310000000012</v>
      </c>
      <c r="F15" s="11">
        <f t="shared" si="4"/>
        <v>45.74622038538913</v>
      </c>
      <c r="G15" s="11">
        <v>169151.8</v>
      </c>
      <c r="H15" s="11">
        <f t="shared" si="0"/>
        <v>2.9999999998835847E-2</v>
      </c>
      <c r="I15" s="11">
        <v>169151.77</v>
      </c>
      <c r="J15" s="11">
        <v>74936.58</v>
      </c>
      <c r="K15" s="11">
        <f t="shared" si="5"/>
        <v>94215.189999999988</v>
      </c>
      <c r="L15" s="11">
        <f t="shared" si="6"/>
        <v>44.301386855130161</v>
      </c>
      <c r="M15" s="11">
        <f t="shared" si="1"/>
        <v>4.9798953840465635E-2</v>
      </c>
      <c r="N15" s="11">
        <f t="shared" si="2"/>
        <v>102.37462873158822</v>
      </c>
      <c r="O15" s="11">
        <f t="shared" si="7"/>
        <v>1738.1900000000023</v>
      </c>
      <c r="P15" s="11">
        <f t="shared" si="8"/>
        <v>7403.8799999999756</v>
      </c>
    </row>
    <row r="16" spans="1:16" ht="29.25" customHeight="1" x14ac:dyDescent="0.2">
      <c r="A16" s="6" t="s">
        <v>12</v>
      </c>
      <c r="B16" s="10" t="s">
        <v>13</v>
      </c>
      <c r="C16" s="11">
        <v>804695.37</v>
      </c>
      <c r="D16" s="11">
        <v>74112.56</v>
      </c>
      <c r="E16" s="11">
        <f t="shared" si="3"/>
        <v>730582.81</v>
      </c>
      <c r="F16" s="11">
        <f t="shared" si="4"/>
        <v>9.2100144679594713</v>
      </c>
      <c r="G16" s="11">
        <v>737746.3</v>
      </c>
      <c r="H16" s="11">
        <f t="shared" si="0"/>
        <v>0</v>
      </c>
      <c r="I16" s="11">
        <v>737746.3</v>
      </c>
      <c r="J16" s="11">
        <v>79755.08</v>
      </c>
      <c r="K16" s="11">
        <f t="shared" si="5"/>
        <v>657991.22000000009</v>
      </c>
      <c r="L16" s="11">
        <f t="shared" si="6"/>
        <v>10.810637749047334</v>
      </c>
      <c r="M16" s="11">
        <f t="shared" si="1"/>
        <v>5.3001078344683525E-2</v>
      </c>
      <c r="N16" s="11">
        <f t="shared" si="2"/>
        <v>107.61344635781033</v>
      </c>
      <c r="O16" s="11">
        <f t="shared" si="7"/>
        <v>5642.5200000000041</v>
      </c>
      <c r="P16" s="11">
        <f t="shared" si="8"/>
        <v>-72591.589999999967</v>
      </c>
    </row>
    <row r="17" spans="1:16" x14ac:dyDescent="0.2">
      <c r="A17" s="6" t="s">
        <v>14</v>
      </c>
      <c r="B17" s="10" t="s">
        <v>15</v>
      </c>
      <c r="C17" s="11">
        <v>2933964.12</v>
      </c>
      <c r="D17" s="11">
        <v>0</v>
      </c>
      <c r="E17" s="11">
        <f t="shared" si="3"/>
        <v>2933964.12</v>
      </c>
      <c r="F17" s="11">
        <f t="shared" si="4"/>
        <v>0</v>
      </c>
      <c r="G17" s="11">
        <v>2100000</v>
      </c>
      <c r="H17" s="11">
        <f t="shared" si="0"/>
        <v>1128924.0899999999</v>
      </c>
      <c r="I17" s="11">
        <v>971075.91</v>
      </c>
      <c r="J17" s="11">
        <v>0</v>
      </c>
      <c r="K17" s="11">
        <f t="shared" si="5"/>
        <v>971075.91</v>
      </c>
      <c r="L17" s="11">
        <f t="shared" si="6"/>
        <v>0</v>
      </c>
      <c r="M17" s="11">
        <f t="shared" si="1"/>
        <v>0</v>
      </c>
      <c r="N17" s="12" t="e">
        <f t="shared" si="2"/>
        <v>#DIV/0!</v>
      </c>
      <c r="O17" s="12">
        <f t="shared" si="7"/>
        <v>0</v>
      </c>
      <c r="P17" s="12">
        <f t="shared" si="8"/>
        <v>-1962888.21</v>
      </c>
    </row>
    <row r="18" spans="1:16" ht="25.5" x14ac:dyDescent="0.2">
      <c r="A18" s="6" t="s">
        <v>16</v>
      </c>
      <c r="B18" s="10" t="s">
        <v>17</v>
      </c>
      <c r="C18" s="11">
        <v>16549.11</v>
      </c>
      <c r="D18" s="11">
        <v>618.78</v>
      </c>
      <c r="E18" s="11">
        <f t="shared" si="3"/>
        <v>15930.33</v>
      </c>
      <c r="F18" s="11">
        <f t="shared" si="4"/>
        <v>3.7390530366889814</v>
      </c>
      <c r="G18" s="11">
        <v>25235.5</v>
      </c>
      <c r="H18" s="11">
        <f t="shared" si="0"/>
        <v>24615.77</v>
      </c>
      <c r="I18" s="11">
        <v>619.73</v>
      </c>
      <c r="J18" s="11">
        <v>619.73</v>
      </c>
      <c r="K18" s="11">
        <f t="shared" si="5"/>
        <v>0</v>
      </c>
      <c r="L18" s="11">
        <f t="shared" si="6"/>
        <v>100</v>
      </c>
      <c r="M18" s="11">
        <f t="shared" si="1"/>
        <v>4.1184032769512262E-4</v>
      </c>
      <c r="N18" s="12">
        <f t="shared" si="2"/>
        <v>100.15352790975791</v>
      </c>
      <c r="O18" s="12">
        <f t="shared" si="7"/>
        <v>0.95000000000004547</v>
      </c>
      <c r="P18" s="12">
        <f t="shared" si="8"/>
        <v>-15930.33</v>
      </c>
    </row>
    <row r="19" spans="1:16" x14ac:dyDescent="0.2">
      <c r="A19" s="6" t="s">
        <v>18</v>
      </c>
      <c r="B19" s="10" t="s">
        <v>19</v>
      </c>
      <c r="C19" s="11">
        <v>17137835.52</v>
      </c>
      <c r="D19" s="11">
        <v>2501656.69</v>
      </c>
      <c r="E19" s="11">
        <f t="shared" si="3"/>
        <v>14636178.83</v>
      </c>
      <c r="F19" s="11">
        <f t="shared" si="4"/>
        <v>14.59727330840902</v>
      </c>
      <c r="G19" s="11">
        <v>14433060.9</v>
      </c>
      <c r="H19" s="11">
        <f t="shared" si="0"/>
        <v>1441085.1300000008</v>
      </c>
      <c r="I19" s="11">
        <v>12991975.77</v>
      </c>
      <c r="J19" s="11">
        <v>3000705.77</v>
      </c>
      <c r="K19" s="11">
        <f t="shared" si="5"/>
        <v>9991270</v>
      </c>
      <c r="L19" s="11">
        <f t="shared" si="6"/>
        <v>23.096608422938893</v>
      </c>
      <c r="M19" s="11">
        <f t="shared" si="1"/>
        <v>1.9941129970042519</v>
      </c>
      <c r="N19" s="11">
        <f t="shared" si="2"/>
        <v>119.94874364635541</v>
      </c>
      <c r="O19" s="11">
        <f t="shared" si="7"/>
        <v>499049.08000000007</v>
      </c>
      <c r="P19" s="11">
        <f t="shared" si="8"/>
        <v>-4644908.83</v>
      </c>
    </row>
    <row r="20" spans="1:16" x14ac:dyDescent="0.2">
      <c r="A20" s="7" t="s">
        <v>20</v>
      </c>
      <c r="B20" s="8" t="s">
        <v>21</v>
      </c>
      <c r="C20" s="9">
        <v>341542.82</v>
      </c>
      <c r="D20" s="9">
        <v>214242.7</v>
      </c>
      <c r="E20" s="9">
        <f t="shared" si="3"/>
        <v>127300.12</v>
      </c>
      <c r="F20" s="9">
        <f t="shared" si="4"/>
        <v>62.727917981118743</v>
      </c>
      <c r="G20" s="9">
        <v>499493.1</v>
      </c>
      <c r="H20" s="9">
        <f t="shared" si="0"/>
        <v>-316072.63</v>
      </c>
      <c r="I20" s="9">
        <v>815565.73</v>
      </c>
      <c r="J20" s="9">
        <v>410840.73</v>
      </c>
      <c r="K20" s="9">
        <f t="shared" si="5"/>
        <v>404725</v>
      </c>
      <c r="L20" s="9">
        <f t="shared" si="6"/>
        <v>50.37493789740283</v>
      </c>
      <c r="M20" s="9">
        <f t="shared" si="1"/>
        <v>0.27302338255966851</v>
      </c>
      <c r="N20" s="9">
        <f t="shared" si="2"/>
        <v>191.76416746054824</v>
      </c>
      <c r="O20" s="9">
        <f t="shared" si="7"/>
        <v>196598.02999999997</v>
      </c>
      <c r="P20" s="9">
        <f t="shared" si="8"/>
        <v>277424.88</v>
      </c>
    </row>
    <row r="21" spans="1:16" x14ac:dyDescent="0.2">
      <c r="A21" s="6" t="s">
        <v>22</v>
      </c>
      <c r="B21" s="10" t="s">
        <v>23</v>
      </c>
      <c r="C21" s="11">
        <v>341542.82</v>
      </c>
      <c r="D21" s="11">
        <v>214242.7</v>
      </c>
      <c r="E21" s="11">
        <f t="shared" si="3"/>
        <v>127300.12</v>
      </c>
      <c r="F21" s="11">
        <f t="shared" si="4"/>
        <v>62.727917981118743</v>
      </c>
      <c r="G21" s="11">
        <v>499493.1</v>
      </c>
      <c r="H21" s="11">
        <f t="shared" si="0"/>
        <v>-316072.63</v>
      </c>
      <c r="I21" s="11">
        <v>815565.73</v>
      </c>
      <c r="J21" s="11">
        <v>410840.73</v>
      </c>
      <c r="K21" s="11">
        <f t="shared" si="5"/>
        <v>404725</v>
      </c>
      <c r="L21" s="11">
        <f t="shared" si="6"/>
        <v>50.37493789740283</v>
      </c>
      <c r="M21" s="11">
        <f t="shared" si="1"/>
        <v>0.27302338255966851</v>
      </c>
      <c r="N21" s="11">
        <f t="shared" si="2"/>
        <v>191.76416746054824</v>
      </c>
      <c r="O21" s="11">
        <f t="shared" si="7"/>
        <v>196598.02999999997</v>
      </c>
      <c r="P21" s="11">
        <f t="shared" si="8"/>
        <v>277424.88</v>
      </c>
    </row>
    <row r="22" spans="1:16" ht="25.5" x14ac:dyDescent="0.2">
      <c r="A22" s="7" t="s">
        <v>24</v>
      </c>
      <c r="B22" s="8" t="s">
        <v>25</v>
      </c>
      <c r="C22" s="9">
        <v>6245919.1399999997</v>
      </c>
      <c r="D22" s="9">
        <v>2516663.6</v>
      </c>
      <c r="E22" s="9">
        <f t="shared" si="3"/>
        <v>3729255.5399999996</v>
      </c>
      <c r="F22" s="9">
        <f t="shared" si="4"/>
        <v>40.292926366638817</v>
      </c>
      <c r="G22" s="9">
        <v>6570657.0999999996</v>
      </c>
      <c r="H22" s="9">
        <f t="shared" si="0"/>
        <v>-2272.2200000006706</v>
      </c>
      <c r="I22" s="9">
        <v>6572929.3200000003</v>
      </c>
      <c r="J22" s="9">
        <v>2926021.12</v>
      </c>
      <c r="K22" s="9">
        <f t="shared" si="5"/>
        <v>3646908.2</v>
      </c>
      <c r="L22" s="9">
        <f t="shared" si="6"/>
        <v>44.516241960745745</v>
      </c>
      <c r="M22" s="9">
        <f t="shared" si="1"/>
        <v>1.94448146273966</v>
      </c>
      <c r="N22" s="9">
        <f t="shared" si="2"/>
        <v>116.26588154253115</v>
      </c>
      <c r="O22" s="9">
        <f t="shared" si="7"/>
        <v>409357.52</v>
      </c>
      <c r="P22" s="9">
        <f t="shared" si="8"/>
        <v>-82347.339999999385</v>
      </c>
    </row>
    <row r="23" spans="1:16" ht="16.5" customHeight="1" x14ac:dyDescent="0.2">
      <c r="A23" s="6" t="s">
        <v>26</v>
      </c>
      <c r="B23" s="10" t="s">
        <v>155</v>
      </c>
      <c r="C23" s="11">
        <v>1927457.2</v>
      </c>
      <c r="D23" s="11">
        <v>489672.72</v>
      </c>
      <c r="E23" s="11">
        <f t="shared" si="3"/>
        <v>1437784.48</v>
      </c>
      <c r="F23" s="11">
        <f t="shared" si="4"/>
        <v>25.405115091530956</v>
      </c>
      <c r="G23" s="11">
        <v>2349110.5</v>
      </c>
      <c r="H23" s="11">
        <f t="shared" si="0"/>
        <v>-2272.2200000002049</v>
      </c>
      <c r="I23" s="11">
        <v>2351382.7200000002</v>
      </c>
      <c r="J23" s="11">
        <v>723513.39</v>
      </c>
      <c r="K23" s="11">
        <f t="shared" si="5"/>
        <v>1627869.33</v>
      </c>
      <c r="L23" s="11">
        <f t="shared" si="6"/>
        <v>30.769699200647349</v>
      </c>
      <c r="M23" s="11">
        <f t="shared" si="1"/>
        <v>0.48080937122522555</v>
      </c>
      <c r="N23" s="11">
        <f t="shared" si="2"/>
        <v>147.75448180980965</v>
      </c>
      <c r="O23" s="11">
        <f t="shared" si="7"/>
        <v>233840.67000000004</v>
      </c>
      <c r="P23" s="11">
        <f t="shared" si="8"/>
        <v>190084.85000000009</v>
      </c>
    </row>
    <row r="24" spans="1:16" ht="45" customHeight="1" x14ac:dyDescent="0.2">
      <c r="A24" s="6" t="s">
        <v>27</v>
      </c>
      <c r="B24" s="10" t="s">
        <v>156</v>
      </c>
      <c r="C24" s="11">
        <v>3017787.38</v>
      </c>
      <c r="D24" s="11">
        <v>1433415.21</v>
      </c>
      <c r="E24" s="11">
        <f t="shared" si="3"/>
        <v>1584372.17</v>
      </c>
      <c r="F24" s="11">
        <f t="shared" si="4"/>
        <v>47.498880123224588</v>
      </c>
      <c r="G24" s="11">
        <v>3269331.9</v>
      </c>
      <c r="H24" s="11">
        <f t="shared" si="0"/>
        <v>345.71999999973923</v>
      </c>
      <c r="I24" s="11">
        <v>3268986.18</v>
      </c>
      <c r="J24" s="11">
        <v>1613222.78</v>
      </c>
      <c r="K24" s="11">
        <f t="shared" si="5"/>
        <v>1655763.4000000001</v>
      </c>
      <c r="L24" s="11">
        <f t="shared" si="6"/>
        <v>49.349330072726097</v>
      </c>
      <c r="M24" s="11">
        <f t="shared" si="1"/>
        <v>1.0720639606932643</v>
      </c>
      <c r="N24" s="11">
        <f t="shared" si="2"/>
        <v>112.54399763206084</v>
      </c>
      <c r="O24" s="11">
        <f t="shared" si="7"/>
        <v>179807.57000000007</v>
      </c>
      <c r="P24" s="11">
        <f t="shared" si="8"/>
        <v>71391.230000000214</v>
      </c>
    </row>
    <row r="25" spans="1:16" ht="30" customHeight="1" x14ac:dyDescent="0.2">
      <c r="A25" s="6" t="s">
        <v>28</v>
      </c>
      <c r="B25" s="10" t="s">
        <v>29</v>
      </c>
      <c r="C25" s="11">
        <v>1300674.5600000001</v>
      </c>
      <c r="D25" s="11">
        <v>593575.66</v>
      </c>
      <c r="E25" s="11">
        <f t="shared" si="3"/>
        <v>707098.9</v>
      </c>
      <c r="F25" s="11">
        <f t="shared" si="4"/>
        <v>45.635985991761075</v>
      </c>
      <c r="G25" s="11">
        <v>952214.7</v>
      </c>
      <c r="H25" s="11">
        <f t="shared" si="0"/>
        <v>-345.72000000008848</v>
      </c>
      <c r="I25" s="11">
        <v>952560.42</v>
      </c>
      <c r="J25" s="11">
        <v>589284.94999999995</v>
      </c>
      <c r="K25" s="11">
        <f t="shared" si="5"/>
        <v>363275.47000000009</v>
      </c>
      <c r="L25" s="11">
        <f t="shared" si="6"/>
        <v>61.863262175012466</v>
      </c>
      <c r="M25" s="11">
        <f t="shared" si="1"/>
        <v>0.39160813082117035</v>
      </c>
      <c r="N25" s="11">
        <f t="shared" si="2"/>
        <v>99.277141855850346</v>
      </c>
      <c r="O25" s="11">
        <f t="shared" si="7"/>
        <v>-4290.7100000000792</v>
      </c>
      <c r="P25" s="11">
        <f t="shared" si="8"/>
        <v>-343823.42999999993</v>
      </c>
    </row>
    <row r="26" spans="1:16" x14ac:dyDescent="0.2">
      <c r="A26" s="7" t="s">
        <v>30</v>
      </c>
      <c r="B26" s="8" t="s">
        <v>31</v>
      </c>
      <c r="C26" s="9">
        <v>62286438.869999997</v>
      </c>
      <c r="D26" s="9">
        <v>26045937.530000001</v>
      </c>
      <c r="E26" s="9">
        <f t="shared" si="3"/>
        <v>36240501.339999996</v>
      </c>
      <c r="F26" s="9">
        <f t="shared" si="4"/>
        <v>41.81638572139483</v>
      </c>
      <c r="G26" s="9">
        <v>63481732.799999997</v>
      </c>
      <c r="H26" s="9">
        <f t="shared" si="0"/>
        <v>-1743592.6600000039</v>
      </c>
      <c r="I26" s="9">
        <v>65225325.460000001</v>
      </c>
      <c r="J26" s="9">
        <v>26083521.829999998</v>
      </c>
      <c r="K26" s="9">
        <f t="shared" si="5"/>
        <v>39141803.630000003</v>
      </c>
      <c r="L26" s="9">
        <f t="shared" si="6"/>
        <v>39.989868423111119</v>
      </c>
      <c r="M26" s="9">
        <f t="shared" si="1"/>
        <v>17.333752082213355</v>
      </c>
      <c r="N26" s="9">
        <f t="shared" si="2"/>
        <v>100.14430004662611</v>
      </c>
      <c r="O26" s="9">
        <f t="shared" si="7"/>
        <v>37584.29999999702</v>
      </c>
      <c r="P26" s="9">
        <f t="shared" si="8"/>
        <v>2901302.2900000066</v>
      </c>
    </row>
    <row r="27" spans="1:16" x14ac:dyDescent="0.2">
      <c r="A27" s="6" t="s">
        <v>32</v>
      </c>
      <c r="B27" s="10" t="s">
        <v>33</v>
      </c>
      <c r="C27" s="11">
        <v>1035839.08</v>
      </c>
      <c r="D27" s="11">
        <v>439365.04</v>
      </c>
      <c r="E27" s="11">
        <f t="shared" si="3"/>
        <v>596474.04</v>
      </c>
      <c r="F27" s="11">
        <f t="shared" si="4"/>
        <v>42.416341349082906</v>
      </c>
      <c r="G27" s="11">
        <v>793413.9</v>
      </c>
      <c r="H27" s="11">
        <f t="shared" si="0"/>
        <v>-53999.079999999958</v>
      </c>
      <c r="I27" s="11">
        <v>847412.98</v>
      </c>
      <c r="J27" s="11">
        <v>435157.19</v>
      </c>
      <c r="K27" s="11">
        <f t="shared" si="5"/>
        <v>412255.79</v>
      </c>
      <c r="L27" s="11">
        <f t="shared" si="6"/>
        <v>51.351253788914121</v>
      </c>
      <c r="M27" s="11">
        <f t="shared" si="1"/>
        <v>0.28918283724926774</v>
      </c>
      <c r="N27" s="11">
        <f t="shared" si="2"/>
        <v>99.042288389627004</v>
      </c>
      <c r="O27" s="11">
        <f t="shared" si="7"/>
        <v>-4207.8499999999767</v>
      </c>
      <c r="P27" s="11">
        <f t="shared" si="8"/>
        <v>-184218.25000000006</v>
      </c>
    </row>
    <row r="28" spans="1:16" x14ac:dyDescent="0.2">
      <c r="A28" s="6" t="s">
        <v>158</v>
      </c>
      <c r="B28" s="10" t="s">
        <v>157</v>
      </c>
      <c r="C28" s="11">
        <v>6276359.2999999998</v>
      </c>
      <c r="D28" s="11">
        <v>3487624.13</v>
      </c>
      <c r="E28" s="11"/>
      <c r="F28" s="11"/>
      <c r="G28" s="11">
        <v>6286635.7999999998</v>
      </c>
      <c r="H28" s="11">
        <f t="shared" si="0"/>
        <v>-135244.23000000045</v>
      </c>
      <c r="I28" s="11">
        <v>6421880.0300000003</v>
      </c>
      <c r="J28" s="11">
        <v>4388965.21</v>
      </c>
      <c r="K28" s="11">
        <f t="shared" si="5"/>
        <v>2032914.8200000003</v>
      </c>
      <c r="L28" s="11">
        <f t="shared" si="6"/>
        <v>68.343930274262689</v>
      </c>
      <c r="M28" s="11">
        <f t="shared" si="1"/>
        <v>2.9166780216043966</v>
      </c>
      <c r="N28" s="11"/>
      <c r="O28" s="11">
        <f t="shared" si="7"/>
        <v>901341.08000000007</v>
      </c>
      <c r="P28" s="11">
        <f t="shared" si="8"/>
        <v>2032914.8200000003</v>
      </c>
    </row>
    <row r="29" spans="1:16" x14ac:dyDescent="0.2">
      <c r="A29" s="6" t="s">
        <v>34</v>
      </c>
      <c r="B29" s="10" t="s">
        <v>35</v>
      </c>
      <c r="C29" s="11">
        <v>5382.3</v>
      </c>
      <c r="D29" s="11">
        <v>2422.0300000000002</v>
      </c>
      <c r="E29" s="11">
        <f t="shared" si="3"/>
        <v>2960.27</v>
      </c>
      <c r="F29" s="11">
        <f t="shared" si="4"/>
        <v>44.999907102911394</v>
      </c>
      <c r="G29" s="11">
        <v>5382.3</v>
      </c>
      <c r="H29" s="11">
        <f t="shared" si="0"/>
        <v>0</v>
      </c>
      <c r="I29" s="11">
        <v>5382.3</v>
      </c>
      <c r="J29" s="11">
        <v>2422.0300000000002</v>
      </c>
      <c r="K29" s="11">
        <f t="shared" si="5"/>
        <v>2960.27</v>
      </c>
      <c r="L29" s="11">
        <f t="shared" si="6"/>
        <v>44.999907102911394</v>
      </c>
      <c r="M29" s="13">
        <f t="shared" si="1"/>
        <v>1.6095551754593419E-3</v>
      </c>
      <c r="N29" s="12">
        <f t="shared" ref="N29:N60" si="9">J29/D29*100</f>
        <v>100</v>
      </c>
      <c r="O29" s="12">
        <f t="shared" si="7"/>
        <v>0</v>
      </c>
      <c r="P29" s="12">
        <f t="shared" si="8"/>
        <v>0</v>
      </c>
    </row>
    <row r="30" spans="1:16" x14ac:dyDescent="0.2">
      <c r="A30" s="6" t="s">
        <v>36</v>
      </c>
      <c r="B30" s="10" t="s">
        <v>37</v>
      </c>
      <c r="C30" s="11">
        <v>7209864.5199999996</v>
      </c>
      <c r="D30" s="11">
        <v>4229690.87</v>
      </c>
      <c r="E30" s="11">
        <f t="shared" si="3"/>
        <v>2980173.6499999994</v>
      </c>
      <c r="F30" s="11">
        <f t="shared" si="4"/>
        <v>58.665330787658135</v>
      </c>
      <c r="G30" s="11">
        <v>7002095.0999999996</v>
      </c>
      <c r="H30" s="11">
        <f t="shared" si="0"/>
        <v>-186006.65000000037</v>
      </c>
      <c r="I30" s="11">
        <v>7188101.75</v>
      </c>
      <c r="J30" s="11">
        <v>4554188.12</v>
      </c>
      <c r="K30" s="11">
        <f t="shared" si="5"/>
        <v>2633913.63</v>
      </c>
      <c r="L30" s="11">
        <f t="shared" si="6"/>
        <v>63.357312937313395</v>
      </c>
      <c r="M30" s="11">
        <f t="shared" si="1"/>
        <v>3.0264765748407116</v>
      </c>
      <c r="N30" s="11">
        <f t="shared" si="9"/>
        <v>107.67189045189016</v>
      </c>
      <c r="O30" s="11">
        <f t="shared" si="7"/>
        <v>324497.25</v>
      </c>
      <c r="P30" s="11">
        <f t="shared" si="8"/>
        <v>-346260.01999999955</v>
      </c>
    </row>
    <row r="31" spans="1:16" x14ac:dyDescent="0.2">
      <c r="A31" s="6" t="s">
        <v>38</v>
      </c>
      <c r="B31" s="10" t="s">
        <v>39</v>
      </c>
      <c r="C31" s="11">
        <v>136542.10999999999</v>
      </c>
      <c r="D31" s="11">
        <v>9032.99</v>
      </c>
      <c r="E31" s="11">
        <f t="shared" si="3"/>
        <v>127509.11999999998</v>
      </c>
      <c r="F31" s="11">
        <f t="shared" si="4"/>
        <v>6.6155342113872422</v>
      </c>
      <c r="G31" s="11">
        <v>132173.79999999999</v>
      </c>
      <c r="H31" s="11">
        <f t="shared" si="0"/>
        <v>-5188.7900000000081</v>
      </c>
      <c r="I31" s="11">
        <v>137362.59</v>
      </c>
      <c r="J31" s="11">
        <v>39300.01</v>
      </c>
      <c r="K31" s="11">
        <f t="shared" si="5"/>
        <v>98062.579999999987</v>
      </c>
      <c r="L31" s="11">
        <f t="shared" si="6"/>
        <v>28.610417144871835</v>
      </c>
      <c r="M31" s="11">
        <f t="shared" si="1"/>
        <v>2.6116742769950779E-2</v>
      </c>
      <c r="N31" s="11">
        <f t="shared" si="9"/>
        <v>435.0719972013697</v>
      </c>
      <c r="O31" s="11">
        <f t="shared" si="7"/>
        <v>30267.020000000004</v>
      </c>
      <c r="P31" s="11">
        <f t="shared" si="8"/>
        <v>-29446.539999999994</v>
      </c>
    </row>
    <row r="32" spans="1:16" x14ac:dyDescent="0.2">
      <c r="A32" s="6" t="s">
        <v>40</v>
      </c>
      <c r="B32" s="10" t="s">
        <v>41</v>
      </c>
      <c r="C32" s="11">
        <v>2187177.5499999998</v>
      </c>
      <c r="D32" s="11">
        <v>866760.41</v>
      </c>
      <c r="E32" s="11">
        <f t="shared" si="3"/>
        <v>1320417.1399999997</v>
      </c>
      <c r="F32" s="11">
        <f t="shared" si="4"/>
        <v>39.629174595359217</v>
      </c>
      <c r="G32" s="11">
        <v>2335300.9</v>
      </c>
      <c r="H32" s="11">
        <f t="shared" si="0"/>
        <v>-29280.85999999987</v>
      </c>
      <c r="I32" s="11">
        <v>2364581.7599999998</v>
      </c>
      <c r="J32" s="11">
        <v>1005181.66</v>
      </c>
      <c r="K32" s="11">
        <f t="shared" si="5"/>
        <v>1359400.0999999996</v>
      </c>
      <c r="L32" s="11">
        <f t="shared" si="6"/>
        <v>42.509913465627008</v>
      </c>
      <c r="M32" s="11">
        <f t="shared" si="1"/>
        <v>0.66799145474243193</v>
      </c>
      <c r="N32" s="11">
        <f t="shared" si="9"/>
        <v>115.96995529595083</v>
      </c>
      <c r="O32" s="11">
        <f t="shared" si="7"/>
        <v>138421.25</v>
      </c>
      <c r="P32" s="11">
        <f t="shared" si="8"/>
        <v>38982.959999999963</v>
      </c>
    </row>
    <row r="33" spans="1:16" x14ac:dyDescent="0.2">
      <c r="A33" s="6" t="s">
        <v>42</v>
      </c>
      <c r="B33" s="10" t="s">
        <v>43</v>
      </c>
      <c r="C33" s="11">
        <v>4745950.55</v>
      </c>
      <c r="D33" s="11">
        <v>3615165.92</v>
      </c>
      <c r="E33" s="11">
        <f t="shared" si="3"/>
        <v>1130784.6299999999</v>
      </c>
      <c r="F33" s="11">
        <f t="shared" si="4"/>
        <v>76.173695488672976</v>
      </c>
      <c r="G33" s="11">
        <v>4938457.0999999996</v>
      </c>
      <c r="H33" s="11">
        <f t="shared" si="0"/>
        <v>-277600</v>
      </c>
      <c r="I33" s="11">
        <v>5216057.0999999996</v>
      </c>
      <c r="J33" s="11">
        <v>565895.48</v>
      </c>
      <c r="K33" s="11">
        <f t="shared" si="5"/>
        <v>4650161.6199999992</v>
      </c>
      <c r="L33" s="11">
        <f t="shared" si="6"/>
        <v>10.849104393431583</v>
      </c>
      <c r="M33" s="11">
        <f t="shared" si="1"/>
        <v>0.37606470547559212</v>
      </c>
      <c r="N33" s="11">
        <f t="shared" si="9"/>
        <v>15.653375046199816</v>
      </c>
      <c r="O33" s="11">
        <f t="shared" si="7"/>
        <v>-3049270.44</v>
      </c>
      <c r="P33" s="11">
        <f t="shared" si="8"/>
        <v>3519376.9899999993</v>
      </c>
    </row>
    <row r="34" spans="1:16" x14ac:dyDescent="0.2">
      <c r="A34" s="6" t="s">
        <v>44</v>
      </c>
      <c r="B34" s="10" t="s">
        <v>45</v>
      </c>
      <c r="C34" s="11">
        <v>32119064.329999998</v>
      </c>
      <c r="D34" s="11">
        <v>8861404.7300000004</v>
      </c>
      <c r="E34" s="11">
        <f t="shared" si="3"/>
        <v>23257659.599999998</v>
      </c>
      <c r="F34" s="11">
        <f t="shared" si="4"/>
        <v>27.589236843749614</v>
      </c>
      <c r="G34" s="11">
        <v>32918056.899999999</v>
      </c>
      <c r="H34" s="11">
        <f t="shared" si="0"/>
        <v>-277091.94000000134</v>
      </c>
      <c r="I34" s="11">
        <v>33195148.84</v>
      </c>
      <c r="J34" s="11">
        <v>9623584.0999999996</v>
      </c>
      <c r="K34" s="11">
        <f t="shared" si="5"/>
        <v>23571564.740000002</v>
      </c>
      <c r="L34" s="11">
        <f t="shared" si="6"/>
        <v>28.990935230884173</v>
      </c>
      <c r="M34" s="11">
        <f t="shared" si="1"/>
        <v>6.3953334990166226</v>
      </c>
      <c r="N34" s="11">
        <f t="shared" si="9"/>
        <v>108.60111227534462</v>
      </c>
      <c r="O34" s="11">
        <f t="shared" si="7"/>
        <v>762179.36999999918</v>
      </c>
      <c r="P34" s="11">
        <f t="shared" si="8"/>
        <v>313905.14000000432</v>
      </c>
    </row>
    <row r="35" spans="1:16" x14ac:dyDescent="0.2">
      <c r="A35" s="6" t="s">
        <v>46</v>
      </c>
      <c r="B35" s="10" t="s">
        <v>47</v>
      </c>
      <c r="C35" s="11">
        <v>3672641.29</v>
      </c>
      <c r="D35" s="11">
        <v>1693102.03</v>
      </c>
      <c r="E35" s="11">
        <f t="shared" si="3"/>
        <v>1979539.26</v>
      </c>
      <c r="F35" s="11">
        <f t="shared" si="4"/>
        <v>46.100391960686146</v>
      </c>
      <c r="G35" s="11">
        <v>4111095.2</v>
      </c>
      <c r="H35" s="11">
        <f t="shared" si="0"/>
        <v>-497737.1799999997</v>
      </c>
      <c r="I35" s="11">
        <v>4608832.38</v>
      </c>
      <c r="J35" s="11">
        <v>2624501.2799999998</v>
      </c>
      <c r="K35" s="11">
        <f t="shared" si="5"/>
        <v>1984331.1</v>
      </c>
      <c r="L35" s="11">
        <f t="shared" si="6"/>
        <v>56.945036477981006</v>
      </c>
      <c r="M35" s="11">
        <f t="shared" si="1"/>
        <v>1.7441070582212714</v>
      </c>
      <c r="N35" s="11">
        <f t="shared" si="9"/>
        <v>155.01140707982023</v>
      </c>
      <c r="O35" s="11">
        <f t="shared" si="7"/>
        <v>931399.24999999977</v>
      </c>
      <c r="P35" s="11">
        <f t="shared" si="8"/>
        <v>4791.8400000000838</v>
      </c>
    </row>
    <row r="36" spans="1:16" ht="25.5" x14ac:dyDescent="0.2">
      <c r="A36" s="6" t="s">
        <v>48</v>
      </c>
      <c r="B36" s="10" t="s">
        <v>49</v>
      </c>
      <c r="C36" s="11">
        <v>10050</v>
      </c>
      <c r="D36" s="11">
        <v>0</v>
      </c>
      <c r="E36" s="11">
        <f t="shared" si="3"/>
        <v>10050</v>
      </c>
      <c r="F36" s="11">
        <f t="shared" si="4"/>
        <v>0</v>
      </c>
      <c r="G36" s="11">
        <v>30325</v>
      </c>
      <c r="H36" s="11">
        <f t="shared" si="0"/>
        <v>-18788.339999999997</v>
      </c>
      <c r="I36" s="11">
        <v>49113.34</v>
      </c>
      <c r="J36" s="11">
        <v>3759.04</v>
      </c>
      <c r="K36" s="11">
        <f t="shared" si="5"/>
        <v>45354.299999999996</v>
      </c>
      <c r="L36" s="11">
        <f t="shared" si="6"/>
        <v>7.6538064810904736</v>
      </c>
      <c r="M36" s="14">
        <f t="shared" si="1"/>
        <v>2.4980624875656715E-3</v>
      </c>
      <c r="N36" s="12" t="e">
        <f t="shared" si="9"/>
        <v>#DIV/0!</v>
      </c>
      <c r="O36" s="12">
        <f t="shared" si="7"/>
        <v>3759.04</v>
      </c>
      <c r="P36" s="12">
        <f t="shared" si="8"/>
        <v>35304.299999999996</v>
      </c>
    </row>
    <row r="37" spans="1:16" ht="25.5" x14ac:dyDescent="0.2">
      <c r="A37" s="6" t="s">
        <v>50</v>
      </c>
      <c r="B37" s="10" t="s">
        <v>51</v>
      </c>
      <c r="C37" s="11">
        <v>4887567.84</v>
      </c>
      <c r="D37" s="11">
        <v>2841369.37</v>
      </c>
      <c r="E37" s="11">
        <f t="shared" si="3"/>
        <v>2046198.4699999997</v>
      </c>
      <c r="F37" s="11">
        <f t="shared" si="4"/>
        <v>58.134627753831857</v>
      </c>
      <c r="G37" s="11">
        <v>4928796.8</v>
      </c>
      <c r="H37" s="11">
        <f t="shared" si="0"/>
        <v>-262655.60000000056</v>
      </c>
      <c r="I37" s="11">
        <v>5191452.4000000004</v>
      </c>
      <c r="J37" s="11">
        <v>2840567.71</v>
      </c>
      <c r="K37" s="11">
        <f t="shared" si="5"/>
        <v>2350884.6900000004</v>
      </c>
      <c r="L37" s="11">
        <f t="shared" si="6"/>
        <v>54.716242992038211</v>
      </c>
      <c r="M37" s="11">
        <f t="shared" si="1"/>
        <v>1.8876935706300872</v>
      </c>
      <c r="N37" s="11">
        <f t="shared" si="9"/>
        <v>99.971786139160074</v>
      </c>
      <c r="O37" s="11">
        <f t="shared" si="7"/>
        <v>-801.66000000014901</v>
      </c>
      <c r="P37" s="11">
        <f t="shared" si="8"/>
        <v>304686.22000000067</v>
      </c>
    </row>
    <row r="38" spans="1:16" x14ac:dyDescent="0.2">
      <c r="A38" s="7" t="s">
        <v>52</v>
      </c>
      <c r="B38" s="8" t="s">
        <v>53</v>
      </c>
      <c r="C38" s="9">
        <v>18025753.75</v>
      </c>
      <c r="D38" s="9">
        <v>7547623.9199999999</v>
      </c>
      <c r="E38" s="9">
        <f t="shared" si="3"/>
        <v>10478129.83</v>
      </c>
      <c r="F38" s="9">
        <f t="shared" si="4"/>
        <v>41.871336004465277</v>
      </c>
      <c r="G38" s="9">
        <v>18908792.800000001</v>
      </c>
      <c r="H38" s="9">
        <f t="shared" si="0"/>
        <v>-516081.25</v>
      </c>
      <c r="I38" s="9">
        <v>19424874.050000001</v>
      </c>
      <c r="J38" s="9">
        <v>7296539.4500000002</v>
      </c>
      <c r="K38" s="9">
        <f t="shared" si="5"/>
        <v>12128334.600000001</v>
      </c>
      <c r="L38" s="9">
        <f t="shared" si="6"/>
        <v>37.562866205559772</v>
      </c>
      <c r="M38" s="9">
        <f t="shared" si="1"/>
        <v>4.8489006472631466</v>
      </c>
      <c r="N38" s="9">
        <f t="shared" si="9"/>
        <v>96.673330936181571</v>
      </c>
      <c r="O38" s="9">
        <f t="shared" si="7"/>
        <v>-251084.46999999974</v>
      </c>
      <c r="P38" s="9">
        <f t="shared" si="8"/>
        <v>1650204.7700000014</v>
      </c>
    </row>
    <row r="39" spans="1:16" x14ac:dyDescent="0.2">
      <c r="A39" s="6" t="s">
        <v>54</v>
      </c>
      <c r="B39" s="10" t="s">
        <v>55</v>
      </c>
      <c r="C39" s="11">
        <v>3599653.26</v>
      </c>
      <c r="D39" s="11">
        <v>693026.39</v>
      </c>
      <c r="E39" s="11">
        <f t="shared" si="3"/>
        <v>2906626.8699999996</v>
      </c>
      <c r="F39" s="11">
        <f t="shared" si="4"/>
        <v>19.252587400598692</v>
      </c>
      <c r="G39" s="11">
        <v>3959234.6</v>
      </c>
      <c r="H39" s="11">
        <f t="shared" si="0"/>
        <v>-312308.7099999995</v>
      </c>
      <c r="I39" s="11">
        <v>4271543.3099999996</v>
      </c>
      <c r="J39" s="11">
        <v>1640875.33</v>
      </c>
      <c r="K39" s="11">
        <f t="shared" si="5"/>
        <v>2630667.9799999995</v>
      </c>
      <c r="L39" s="11">
        <f t="shared" si="6"/>
        <v>38.41410963008591</v>
      </c>
      <c r="M39" s="11">
        <f t="shared" si="1"/>
        <v>1.0904404072967946</v>
      </c>
      <c r="N39" s="11">
        <f t="shared" si="9"/>
        <v>236.76953052249567</v>
      </c>
      <c r="O39" s="11">
        <f t="shared" si="7"/>
        <v>947848.94000000006</v>
      </c>
      <c r="P39" s="11">
        <f t="shared" si="8"/>
        <v>-275958.89000000013</v>
      </c>
    </row>
    <row r="40" spans="1:16" x14ac:dyDescent="0.2">
      <c r="A40" s="6" t="s">
        <v>56</v>
      </c>
      <c r="B40" s="10" t="s">
        <v>57</v>
      </c>
      <c r="C40" s="11">
        <v>11582323.51</v>
      </c>
      <c r="D40" s="11">
        <v>5772068.8099999996</v>
      </c>
      <c r="E40" s="11">
        <f t="shared" si="3"/>
        <v>5810254.7000000002</v>
      </c>
      <c r="F40" s="11">
        <f t="shared" si="4"/>
        <v>49.835154449074786</v>
      </c>
      <c r="G40" s="11">
        <v>11302032.300000001</v>
      </c>
      <c r="H40" s="11">
        <f t="shared" si="0"/>
        <v>-197527.13999999873</v>
      </c>
      <c r="I40" s="11">
        <v>11499559.439999999</v>
      </c>
      <c r="J40" s="11">
        <v>4321083.88</v>
      </c>
      <c r="K40" s="11">
        <f t="shared" si="5"/>
        <v>7178475.5599999996</v>
      </c>
      <c r="L40" s="11">
        <f t="shared" si="6"/>
        <v>37.576081958144997</v>
      </c>
      <c r="M40" s="11">
        <f t="shared" si="1"/>
        <v>2.8715676199914668</v>
      </c>
      <c r="N40" s="11">
        <f t="shared" si="9"/>
        <v>74.861960628636382</v>
      </c>
      <c r="O40" s="11">
        <f t="shared" si="7"/>
        <v>-1450984.9299999997</v>
      </c>
      <c r="P40" s="11">
        <f t="shared" si="8"/>
        <v>1368220.8599999994</v>
      </c>
    </row>
    <row r="41" spans="1:16" x14ac:dyDescent="0.2">
      <c r="A41" s="6" t="s">
        <v>58</v>
      </c>
      <c r="B41" s="10" t="s">
        <v>59</v>
      </c>
      <c r="C41" s="11">
        <v>2107765.66</v>
      </c>
      <c r="D41" s="11">
        <v>662901</v>
      </c>
      <c r="E41" s="11">
        <f t="shared" si="3"/>
        <v>1444864.6600000001</v>
      </c>
      <c r="F41" s="11">
        <f t="shared" si="4"/>
        <v>31.450412756036645</v>
      </c>
      <c r="G41" s="11">
        <v>2789299.7</v>
      </c>
      <c r="H41" s="11">
        <f t="shared" ref="H41:H72" si="10">G41-I41</f>
        <v>0</v>
      </c>
      <c r="I41" s="11">
        <v>2789299.7</v>
      </c>
      <c r="J41" s="11">
        <v>823243.13</v>
      </c>
      <c r="K41" s="11">
        <f t="shared" si="5"/>
        <v>1966056.5700000003</v>
      </c>
      <c r="L41" s="11">
        <f t="shared" si="6"/>
        <v>29.514330424945012</v>
      </c>
      <c r="M41" s="11">
        <f t="shared" ref="M41:M71" si="11">J41/$J$9*100</f>
        <v>0.54708456978354836</v>
      </c>
      <c r="N41" s="11">
        <f t="shared" si="9"/>
        <v>124.18794510794223</v>
      </c>
      <c r="O41" s="11">
        <f t="shared" si="7"/>
        <v>160342.13</v>
      </c>
      <c r="P41" s="11">
        <f t="shared" si="8"/>
        <v>521191.91000000015</v>
      </c>
    </row>
    <row r="42" spans="1:16" ht="25.5" x14ac:dyDescent="0.2">
      <c r="A42" s="6" t="s">
        <v>60</v>
      </c>
      <c r="B42" s="10" t="s">
        <v>61</v>
      </c>
      <c r="C42" s="11">
        <v>736011.32</v>
      </c>
      <c r="D42" s="11">
        <v>419627.72</v>
      </c>
      <c r="E42" s="11">
        <f t="shared" si="3"/>
        <v>316383.59999999998</v>
      </c>
      <c r="F42" s="11">
        <f t="shared" si="4"/>
        <v>57.013758973163618</v>
      </c>
      <c r="G42" s="11">
        <v>858226.2</v>
      </c>
      <c r="H42" s="11">
        <f t="shared" si="10"/>
        <v>-6245.4000000000233</v>
      </c>
      <c r="I42" s="11">
        <v>864471.6</v>
      </c>
      <c r="J42" s="11">
        <v>511337.1</v>
      </c>
      <c r="K42" s="11">
        <f t="shared" si="5"/>
        <v>353134.5</v>
      </c>
      <c r="L42" s="11">
        <f t="shared" si="6"/>
        <v>59.150248544891468</v>
      </c>
      <c r="M42" s="11">
        <f t="shared" si="11"/>
        <v>0.33980804354585648</v>
      </c>
      <c r="N42" s="11">
        <f t="shared" si="9"/>
        <v>121.85493846784001</v>
      </c>
      <c r="O42" s="11">
        <f t="shared" si="7"/>
        <v>91709.38</v>
      </c>
      <c r="P42" s="11">
        <f t="shared" si="8"/>
        <v>36750.900000000023</v>
      </c>
    </row>
    <row r="43" spans="1:16" x14ac:dyDescent="0.2">
      <c r="A43" s="7" t="s">
        <v>62</v>
      </c>
      <c r="B43" s="8" t="s">
        <v>63</v>
      </c>
      <c r="C43" s="9">
        <v>948049.9</v>
      </c>
      <c r="D43" s="9">
        <v>361377.07</v>
      </c>
      <c r="E43" s="9">
        <f t="shared" si="3"/>
        <v>586672.83000000007</v>
      </c>
      <c r="F43" s="9">
        <f t="shared" si="4"/>
        <v>38.117937673955772</v>
      </c>
      <c r="G43" s="9">
        <v>918424.1</v>
      </c>
      <c r="H43" s="9">
        <f t="shared" si="10"/>
        <v>-364045.26000000013</v>
      </c>
      <c r="I43" s="9">
        <v>1282469.3600000001</v>
      </c>
      <c r="J43" s="9">
        <v>530751.73</v>
      </c>
      <c r="K43" s="9">
        <f t="shared" si="5"/>
        <v>751717.63000000012</v>
      </c>
      <c r="L43" s="9">
        <f t="shared" si="6"/>
        <v>41.385139212994524</v>
      </c>
      <c r="M43" s="9">
        <f t="shared" si="11"/>
        <v>0.35270999694698207</v>
      </c>
      <c r="N43" s="9">
        <f t="shared" si="9"/>
        <v>146.86923273798195</v>
      </c>
      <c r="O43" s="9">
        <f t="shared" si="7"/>
        <v>169374.65999999997</v>
      </c>
      <c r="P43" s="9">
        <f t="shared" si="8"/>
        <v>165044.80000000005</v>
      </c>
    </row>
    <row r="44" spans="1:16" ht="25.5" x14ac:dyDescent="0.2">
      <c r="A44" s="6" t="s">
        <v>64</v>
      </c>
      <c r="B44" s="10" t="s">
        <v>65</v>
      </c>
      <c r="C44" s="11">
        <v>210400.33</v>
      </c>
      <c r="D44" s="11">
        <v>85812.800000000003</v>
      </c>
      <c r="E44" s="11">
        <f t="shared" si="3"/>
        <v>124587.52999999998</v>
      </c>
      <c r="F44" s="11">
        <f t="shared" si="4"/>
        <v>40.785487361165259</v>
      </c>
      <c r="G44" s="11">
        <v>223980.3</v>
      </c>
      <c r="H44" s="11">
        <f t="shared" si="10"/>
        <v>-5022.6000000000058</v>
      </c>
      <c r="I44" s="11">
        <v>229002.9</v>
      </c>
      <c r="J44" s="11">
        <v>107230.36</v>
      </c>
      <c r="K44" s="11">
        <f t="shared" si="5"/>
        <v>121772.54</v>
      </c>
      <c r="L44" s="11">
        <f t="shared" si="6"/>
        <v>46.824891737178874</v>
      </c>
      <c r="M44" s="11">
        <f t="shared" si="11"/>
        <v>7.1259720525496534E-2</v>
      </c>
      <c r="N44" s="11">
        <f t="shared" si="9"/>
        <v>124.95846773441724</v>
      </c>
      <c r="O44" s="11">
        <f t="shared" si="7"/>
        <v>21417.559999999998</v>
      </c>
      <c r="P44" s="11">
        <f t="shared" si="8"/>
        <v>-2814.9899999999907</v>
      </c>
    </row>
    <row r="45" spans="1:16" ht="25.5" x14ac:dyDescent="0.2">
      <c r="A45" s="6" t="s">
        <v>66</v>
      </c>
      <c r="B45" s="10" t="s">
        <v>67</v>
      </c>
      <c r="C45" s="11">
        <v>737649.57</v>
      </c>
      <c r="D45" s="11">
        <v>275564.27</v>
      </c>
      <c r="E45" s="11">
        <f t="shared" si="3"/>
        <v>462085.29999999993</v>
      </c>
      <c r="F45" s="11">
        <f t="shared" si="4"/>
        <v>37.357070512492811</v>
      </c>
      <c r="G45" s="11">
        <v>694443.8</v>
      </c>
      <c r="H45" s="11">
        <f t="shared" si="10"/>
        <v>-359022.65999999992</v>
      </c>
      <c r="I45" s="11">
        <v>1053466.46</v>
      </c>
      <c r="J45" s="11">
        <v>423521.38</v>
      </c>
      <c r="K45" s="11">
        <f t="shared" si="5"/>
        <v>629945.07999999996</v>
      </c>
      <c r="L45" s="11">
        <f t="shared" si="6"/>
        <v>40.202644894836048</v>
      </c>
      <c r="M45" s="11">
        <f t="shared" si="11"/>
        <v>0.28145028306696551</v>
      </c>
      <c r="N45" s="11">
        <f t="shared" si="9"/>
        <v>153.69241447739213</v>
      </c>
      <c r="O45" s="11">
        <f t="shared" si="7"/>
        <v>147957.10999999999</v>
      </c>
      <c r="P45" s="11">
        <f t="shared" si="8"/>
        <v>167859.78000000003</v>
      </c>
    </row>
    <row r="46" spans="1:16" x14ac:dyDescent="0.2">
      <c r="A46" s="7" t="s">
        <v>68</v>
      </c>
      <c r="B46" s="8" t="s">
        <v>69</v>
      </c>
      <c r="C46" s="9">
        <v>61133402.670000002</v>
      </c>
      <c r="D46" s="9">
        <v>33551187.280000001</v>
      </c>
      <c r="E46" s="9">
        <f t="shared" si="3"/>
        <v>27582215.390000001</v>
      </c>
      <c r="F46" s="9">
        <f t="shared" si="4"/>
        <v>54.881923489700625</v>
      </c>
      <c r="G46" s="9">
        <v>66139986.600000001</v>
      </c>
      <c r="H46" s="9">
        <f t="shared" si="10"/>
        <v>716003.56000000238</v>
      </c>
      <c r="I46" s="9">
        <v>65423983.039999999</v>
      </c>
      <c r="J46" s="9">
        <v>36974646.369999997</v>
      </c>
      <c r="K46" s="9">
        <f t="shared" si="5"/>
        <v>28449336.670000002</v>
      </c>
      <c r="L46" s="9">
        <f t="shared" si="6"/>
        <v>56.515431577123366</v>
      </c>
      <c r="M46" s="9">
        <f t="shared" si="11"/>
        <v>24.571427036664474</v>
      </c>
      <c r="N46" s="9">
        <f t="shared" si="9"/>
        <v>110.20368984688878</v>
      </c>
      <c r="O46" s="9">
        <f t="shared" si="7"/>
        <v>3423459.0899999961</v>
      </c>
      <c r="P46" s="9">
        <f t="shared" si="8"/>
        <v>867121.28000000119</v>
      </c>
    </row>
    <row r="47" spans="1:16" x14ac:dyDescent="0.2">
      <c r="A47" s="6" t="s">
        <v>70</v>
      </c>
      <c r="B47" s="10" t="s">
        <v>71</v>
      </c>
      <c r="C47" s="11">
        <v>20092353.300000001</v>
      </c>
      <c r="D47" s="11">
        <v>11216961.4</v>
      </c>
      <c r="E47" s="11">
        <f t="shared" si="3"/>
        <v>8875391.9000000004</v>
      </c>
      <c r="F47" s="11">
        <f t="shared" si="4"/>
        <v>55.827016539670339</v>
      </c>
      <c r="G47" s="11">
        <v>20772712.399999999</v>
      </c>
      <c r="H47" s="11">
        <f t="shared" si="10"/>
        <v>-283549.42000000179</v>
      </c>
      <c r="I47" s="11">
        <v>21056261.82</v>
      </c>
      <c r="J47" s="11">
        <v>12492442.550000001</v>
      </c>
      <c r="K47" s="11">
        <f t="shared" si="5"/>
        <v>8563819.2699999996</v>
      </c>
      <c r="L47" s="11">
        <f t="shared" si="6"/>
        <v>59.328871652489745</v>
      </c>
      <c r="M47" s="11">
        <f t="shared" si="11"/>
        <v>8.3018276241338853</v>
      </c>
      <c r="N47" s="11">
        <f t="shared" si="9"/>
        <v>111.3710041830045</v>
      </c>
      <c r="O47" s="11">
        <f t="shared" si="7"/>
        <v>1275481.1500000004</v>
      </c>
      <c r="P47" s="11">
        <f t="shared" si="8"/>
        <v>-311572.63000000082</v>
      </c>
    </row>
    <row r="48" spans="1:16" x14ac:dyDescent="0.2">
      <c r="A48" s="6" t="s">
        <v>72</v>
      </c>
      <c r="B48" s="10" t="s">
        <v>73</v>
      </c>
      <c r="C48" s="11">
        <v>31093372.149999999</v>
      </c>
      <c r="D48" s="11">
        <v>17389113.170000002</v>
      </c>
      <c r="E48" s="11">
        <f t="shared" si="3"/>
        <v>13704258.979999997</v>
      </c>
      <c r="F48" s="11">
        <f t="shared" si="4"/>
        <v>55.925465678382537</v>
      </c>
      <c r="G48" s="11">
        <v>35015701.100000001</v>
      </c>
      <c r="H48" s="11">
        <f t="shared" si="10"/>
        <v>801029.12000000477</v>
      </c>
      <c r="I48" s="11">
        <v>34214671.979999997</v>
      </c>
      <c r="J48" s="11">
        <v>19317421.469999999</v>
      </c>
      <c r="K48" s="11">
        <f t="shared" si="5"/>
        <v>14897250.509999998</v>
      </c>
      <c r="L48" s="11">
        <f t="shared" si="6"/>
        <v>56.459467100230839</v>
      </c>
      <c r="M48" s="11">
        <f t="shared" si="11"/>
        <v>12.837353667612664</v>
      </c>
      <c r="N48" s="11">
        <f t="shared" si="9"/>
        <v>111.08916987973112</v>
      </c>
      <c r="O48" s="11">
        <f t="shared" si="7"/>
        <v>1928308.299999997</v>
      </c>
      <c r="P48" s="11">
        <f t="shared" si="8"/>
        <v>1192991.5300000012</v>
      </c>
    </row>
    <row r="49" spans="1:16" x14ac:dyDescent="0.2">
      <c r="A49" s="6" t="s">
        <v>150</v>
      </c>
      <c r="B49" s="10" t="s">
        <v>144</v>
      </c>
      <c r="C49" s="11">
        <v>1112731.46</v>
      </c>
      <c r="D49" s="11">
        <v>329920.56</v>
      </c>
      <c r="E49" s="11">
        <f t="shared" si="3"/>
        <v>782810.89999999991</v>
      </c>
      <c r="F49" s="11">
        <f t="shared" si="4"/>
        <v>29.649611955790306</v>
      </c>
      <c r="G49" s="11">
        <v>588308.19999999995</v>
      </c>
      <c r="H49" s="11">
        <f t="shared" si="10"/>
        <v>-5083.4899999999907</v>
      </c>
      <c r="I49" s="11">
        <v>593391.68999999994</v>
      </c>
      <c r="J49" s="11">
        <v>210736.09</v>
      </c>
      <c r="K49" s="11">
        <f t="shared" si="5"/>
        <v>382655.6</v>
      </c>
      <c r="L49" s="11">
        <f t="shared" si="6"/>
        <v>35.513825614915504</v>
      </c>
      <c r="M49" s="11">
        <f t="shared" si="11"/>
        <v>0.14004424565986615</v>
      </c>
      <c r="N49" s="11">
        <f t="shared" si="9"/>
        <v>63.874797617947785</v>
      </c>
      <c r="O49" s="11">
        <f t="shared" si="7"/>
        <v>-119184.47</v>
      </c>
      <c r="P49" s="11">
        <f t="shared" si="8"/>
        <v>-400155.29999999993</v>
      </c>
    </row>
    <row r="50" spans="1:16" x14ac:dyDescent="0.2">
      <c r="A50" s="6" t="s">
        <v>74</v>
      </c>
      <c r="B50" s="10" t="s">
        <v>75</v>
      </c>
      <c r="C50" s="11">
        <v>4379825.83</v>
      </c>
      <c r="D50" s="11">
        <v>2552535.2799999998</v>
      </c>
      <c r="E50" s="11">
        <f t="shared" si="3"/>
        <v>1827290.5500000003</v>
      </c>
      <c r="F50" s="11">
        <f t="shared" si="4"/>
        <v>58.279378657392868</v>
      </c>
      <c r="G50" s="11">
        <v>5372619.2000000002</v>
      </c>
      <c r="H50" s="11">
        <f t="shared" si="10"/>
        <v>-125.95000000018626</v>
      </c>
      <c r="I50" s="11">
        <v>5372745.1500000004</v>
      </c>
      <c r="J50" s="11">
        <v>2796009.46</v>
      </c>
      <c r="K50" s="11">
        <f t="shared" si="5"/>
        <v>2576735.6900000004</v>
      </c>
      <c r="L50" s="11">
        <f t="shared" si="6"/>
        <v>52.040612050992216</v>
      </c>
      <c r="M50" s="11">
        <f t="shared" si="11"/>
        <v>1.8580824750214817</v>
      </c>
      <c r="N50" s="11">
        <f t="shared" si="9"/>
        <v>109.53852359682175</v>
      </c>
      <c r="O50" s="11">
        <f t="shared" si="7"/>
        <v>243474.18000000017</v>
      </c>
      <c r="P50" s="11">
        <f t="shared" si="8"/>
        <v>749445.14000000013</v>
      </c>
    </row>
    <row r="51" spans="1:16" ht="25.5" x14ac:dyDescent="0.2">
      <c r="A51" s="6" t="s">
        <v>76</v>
      </c>
      <c r="B51" s="10" t="s">
        <v>77</v>
      </c>
      <c r="C51" s="11">
        <v>570016.25</v>
      </c>
      <c r="D51" s="11">
        <v>330268.34999999998</v>
      </c>
      <c r="E51" s="11">
        <f t="shared" si="3"/>
        <v>239747.90000000002</v>
      </c>
      <c r="F51" s="11">
        <f t="shared" si="4"/>
        <v>57.940163986553003</v>
      </c>
      <c r="G51" s="11">
        <v>504174.2</v>
      </c>
      <c r="H51" s="11">
        <f t="shared" si="10"/>
        <v>694.53000000002794</v>
      </c>
      <c r="I51" s="11">
        <v>503479.67</v>
      </c>
      <c r="J51" s="11">
        <v>261835.29</v>
      </c>
      <c r="K51" s="11">
        <f t="shared" si="5"/>
        <v>241644.37999999998</v>
      </c>
      <c r="L51" s="11">
        <f t="shared" si="6"/>
        <v>52.005136572843156</v>
      </c>
      <c r="M51" s="11">
        <f t="shared" si="11"/>
        <v>0.17400211646321376</v>
      </c>
      <c r="N51" s="11">
        <f t="shared" si="9"/>
        <v>79.279558577138872</v>
      </c>
      <c r="O51" s="11">
        <f t="shared" si="7"/>
        <v>-68433.059999999969</v>
      </c>
      <c r="P51" s="11">
        <f t="shared" si="8"/>
        <v>1896.4799999999523</v>
      </c>
    </row>
    <row r="52" spans="1:16" x14ac:dyDescent="0.2">
      <c r="A52" s="6" t="s">
        <v>78</v>
      </c>
      <c r="B52" s="10" t="s">
        <v>145</v>
      </c>
      <c r="C52" s="11">
        <v>1369698.2</v>
      </c>
      <c r="D52" s="11">
        <v>657980.84</v>
      </c>
      <c r="E52" s="11">
        <f t="shared" si="3"/>
        <v>711717.36</v>
      </c>
      <c r="F52" s="11">
        <f t="shared" si="4"/>
        <v>48.038381009772806</v>
      </c>
      <c r="G52" s="11">
        <v>1332253.3</v>
      </c>
      <c r="H52" s="11">
        <f t="shared" si="10"/>
        <v>-26457.75</v>
      </c>
      <c r="I52" s="11">
        <v>1358711.05</v>
      </c>
      <c r="J52" s="11">
        <v>702409.87</v>
      </c>
      <c r="K52" s="11">
        <f t="shared" si="5"/>
        <v>656301.18000000005</v>
      </c>
      <c r="L52" s="11">
        <f t="shared" si="6"/>
        <v>51.696780562725245</v>
      </c>
      <c r="M52" s="11">
        <f t="shared" si="11"/>
        <v>0.46678506936422065</v>
      </c>
      <c r="N52" s="11">
        <f t="shared" si="9"/>
        <v>106.7523288368093</v>
      </c>
      <c r="O52" s="11">
        <f t="shared" si="7"/>
        <v>44429.030000000028</v>
      </c>
      <c r="P52" s="11">
        <f t="shared" si="8"/>
        <v>-55416.179999999935</v>
      </c>
    </row>
    <row r="53" spans="1:16" x14ac:dyDescent="0.2">
      <c r="A53" s="6" t="s">
        <v>79</v>
      </c>
      <c r="B53" s="10" t="s">
        <v>146</v>
      </c>
      <c r="C53" s="11">
        <v>1260446.8799999999</v>
      </c>
      <c r="D53" s="11">
        <v>404075.07</v>
      </c>
      <c r="E53" s="11">
        <f t="shared" si="3"/>
        <v>856371.80999999982</v>
      </c>
      <c r="F53" s="11">
        <f t="shared" si="4"/>
        <v>32.058080067602695</v>
      </c>
      <c r="G53" s="11">
        <v>1354889.5</v>
      </c>
      <c r="H53" s="11">
        <f t="shared" si="10"/>
        <v>292557.85000000009</v>
      </c>
      <c r="I53" s="11">
        <v>1062331.6499999999</v>
      </c>
      <c r="J53" s="11">
        <v>448553.55</v>
      </c>
      <c r="K53" s="11">
        <f t="shared" si="5"/>
        <v>613778.09999999986</v>
      </c>
      <c r="L53" s="11">
        <f t="shared" si="6"/>
        <v>42.223494894461631</v>
      </c>
      <c r="M53" s="11">
        <f t="shared" si="11"/>
        <v>0.29808536140062697</v>
      </c>
      <c r="N53" s="11">
        <f t="shared" si="9"/>
        <v>111.00747937753248</v>
      </c>
      <c r="O53" s="11">
        <f t="shared" si="7"/>
        <v>44478.479999999981</v>
      </c>
      <c r="P53" s="11">
        <f t="shared" si="8"/>
        <v>-242593.70999999996</v>
      </c>
    </row>
    <row r="54" spans="1:16" x14ac:dyDescent="0.2">
      <c r="A54" s="6" t="s">
        <v>80</v>
      </c>
      <c r="B54" s="10" t="s">
        <v>81</v>
      </c>
      <c r="C54" s="11">
        <v>1254958.6000000001</v>
      </c>
      <c r="D54" s="11">
        <v>670332.61</v>
      </c>
      <c r="E54" s="11">
        <f t="shared" si="3"/>
        <v>584625.99000000011</v>
      </c>
      <c r="F54" s="11">
        <f t="shared" si="4"/>
        <v>53.414719019416253</v>
      </c>
      <c r="G54" s="11">
        <v>1199328.7</v>
      </c>
      <c r="H54" s="11">
        <f t="shared" si="10"/>
        <v>-63061.330000000075</v>
      </c>
      <c r="I54" s="11">
        <v>1262390.03</v>
      </c>
      <c r="J54" s="11">
        <v>745238.1</v>
      </c>
      <c r="K54" s="11">
        <f t="shared" si="5"/>
        <v>517151.93000000005</v>
      </c>
      <c r="L54" s="11">
        <f t="shared" si="6"/>
        <v>59.033902541197982</v>
      </c>
      <c r="M54" s="11">
        <f t="shared" si="11"/>
        <v>0.49524648365399532</v>
      </c>
      <c r="N54" s="11">
        <f t="shared" si="9"/>
        <v>111.17437655315621</v>
      </c>
      <c r="O54" s="11">
        <f t="shared" si="7"/>
        <v>74905.489999999991</v>
      </c>
      <c r="P54" s="11">
        <f t="shared" si="8"/>
        <v>-67474.060000000056</v>
      </c>
    </row>
    <row r="55" spans="1:16" x14ac:dyDescent="0.2">
      <c r="A55" s="7" t="s">
        <v>82</v>
      </c>
      <c r="B55" s="8" t="s">
        <v>177</v>
      </c>
      <c r="C55" s="9">
        <v>6735442.8099999996</v>
      </c>
      <c r="D55" s="9">
        <v>2390909.98</v>
      </c>
      <c r="E55" s="9">
        <f t="shared" si="3"/>
        <v>4344532.83</v>
      </c>
      <c r="F55" s="9">
        <f t="shared" si="4"/>
        <v>35.497443114656932</v>
      </c>
      <c r="G55" s="9">
        <v>8825265.4000000004</v>
      </c>
      <c r="H55" s="9">
        <f t="shared" si="10"/>
        <v>195645.8900000006</v>
      </c>
      <c r="I55" s="9">
        <v>8629619.5099999998</v>
      </c>
      <c r="J55" s="9">
        <v>3246281.02</v>
      </c>
      <c r="K55" s="9">
        <f t="shared" si="5"/>
        <v>5383338.4900000002</v>
      </c>
      <c r="L55" s="9">
        <f t="shared" si="6"/>
        <v>37.617892842647478</v>
      </c>
      <c r="M55" s="9">
        <f t="shared" si="11"/>
        <v>2.1573095365195436</v>
      </c>
      <c r="N55" s="9">
        <f t="shared" si="9"/>
        <v>135.77596175327352</v>
      </c>
      <c r="O55" s="9">
        <f t="shared" si="7"/>
        <v>855371.04</v>
      </c>
      <c r="P55" s="9">
        <f t="shared" si="8"/>
        <v>1038805.6600000001</v>
      </c>
    </row>
    <row r="56" spans="1:16" x14ac:dyDescent="0.2">
      <c r="A56" s="6" t="s">
        <v>83</v>
      </c>
      <c r="B56" s="10" t="s">
        <v>84</v>
      </c>
      <c r="C56" s="11">
        <v>6642214.9400000004</v>
      </c>
      <c r="D56" s="11">
        <v>2360685.66</v>
      </c>
      <c r="E56" s="11">
        <f t="shared" si="3"/>
        <v>4281529.28</v>
      </c>
      <c r="F56" s="11">
        <f t="shared" si="4"/>
        <v>35.540639400025199</v>
      </c>
      <c r="G56" s="11">
        <v>8619289.4000000004</v>
      </c>
      <c r="H56" s="11">
        <f t="shared" si="10"/>
        <v>198902.66999999993</v>
      </c>
      <c r="I56" s="11">
        <v>8420386.7300000004</v>
      </c>
      <c r="J56" s="11">
        <v>3166363.45</v>
      </c>
      <c r="K56" s="11">
        <f t="shared" si="5"/>
        <v>5254023.28</v>
      </c>
      <c r="L56" s="11">
        <f t="shared" si="6"/>
        <v>37.603539499188777</v>
      </c>
      <c r="M56" s="11">
        <f t="shared" si="11"/>
        <v>2.1042004757714792</v>
      </c>
      <c r="N56" s="11">
        <f t="shared" si="9"/>
        <v>134.12897378298135</v>
      </c>
      <c r="O56" s="11">
        <f t="shared" si="7"/>
        <v>805677.79</v>
      </c>
      <c r="P56" s="11">
        <f t="shared" si="8"/>
        <v>972494</v>
      </c>
    </row>
    <row r="57" spans="1:16" x14ac:dyDescent="0.2">
      <c r="A57" s="6" t="s">
        <v>85</v>
      </c>
      <c r="B57" s="10" t="s">
        <v>86</v>
      </c>
      <c r="C57" s="11">
        <v>14400</v>
      </c>
      <c r="D57" s="11">
        <v>0</v>
      </c>
      <c r="E57" s="11">
        <f t="shared" si="3"/>
        <v>14400</v>
      </c>
      <c r="F57" s="11">
        <f t="shared" si="4"/>
        <v>0</v>
      </c>
      <c r="G57" s="11">
        <v>14400</v>
      </c>
      <c r="H57" s="11">
        <f t="shared" si="10"/>
        <v>0</v>
      </c>
      <c r="I57" s="11">
        <v>14400</v>
      </c>
      <c r="J57" s="11">
        <v>0</v>
      </c>
      <c r="K57" s="11">
        <f t="shared" si="5"/>
        <v>14400</v>
      </c>
      <c r="L57" s="11">
        <f t="shared" si="6"/>
        <v>0</v>
      </c>
      <c r="M57" s="11">
        <f t="shared" si="11"/>
        <v>0</v>
      </c>
      <c r="N57" s="12" t="e">
        <f t="shared" si="9"/>
        <v>#DIV/0!</v>
      </c>
      <c r="O57" s="12">
        <f t="shared" si="7"/>
        <v>0</v>
      </c>
      <c r="P57" s="12">
        <f t="shared" si="8"/>
        <v>0</v>
      </c>
    </row>
    <row r="58" spans="1:16" ht="25.5" x14ac:dyDescent="0.2">
      <c r="A58" s="6" t="s">
        <v>87</v>
      </c>
      <c r="B58" s="10" t="s">
        <v>88</v>
      </c>
      <c r="C58" s="11">
        <v>78827.87</v>
      </c>
      <c r="D58" s="11">
        <v>30224.32</v>
      </c>
      <c r="E58" s="11">
        <f t="shared" si="3"/>
        <v>48603.549999999996</v>
      </c>
      <c r="F58" s="11">
        <f t="shared" si="4"/>
        <v>38.342175172308984</v>
      </c>
      <c r="G58" s="11">
        <v>191576</v>
      </c>
      <c r="H58" s="11">
        <f t="shared" si="10"/>
        <v>-3256.7799999999988</v>
      </c>
      <c r="I58" s="11">
        <v>194832.78</v>
      </c>
      <c r="J58" s="11">
        <v>79917.570000000007</v>
      </c>
      <c r="K58" s="11">
        <f t="shared" si="5"/>
        <v>114915.20999999999</v>
      </c>
      <c r="L58" s="11">
        <f t="shared" si="6"/>
        <v>41.018544210065684</v>
      </c>
      <c r="M58" s="11">
        <f t="shared" si="11"/>
        <v>5.3109060748064318E-2</v>
      </c>
      <c r="N58" s="11">
        <f t="shared" si="9"/>
        <v>264.41478253274187</v>
      </c>
      <c r="O58" s="11">
        <f t="shared" si="7"/>
        <v>49693.250000000007</v>
      </c>
      <c r="P58" s="11">
        <f t="shared" si="8"/>
        <v>66311.66</v>
      </c>
    </row>
    <row r="59" spans="1:16" x14ac:dyDescent="0.2">
      <c r="A59" s="7" t="s">
        <v>89</v>
      </c>
      <c r="B59" s="8" t="s">
        <v>90</v>
      </c>
      <c r="C59" s="9">
        <v>28321550.18</v>
      </c>
      <c r="D59" s="9">
        <v>14907595.08</v>
      </c>
      <c r="E59" s="9">
        <f t="shared" si="3"/>
        <v>13413955.1</v>
      </c>
      <c r="F59" s="9">
        <f t="shared" si="4"/>
        <v>52.636931895512504</v>
      </c>
      <c r="G59" s="9">
        <v>29920032.699999999</v>
      </c>
      <c r="H59" s="9">
        <f t="shared" si="10"/>
        <v>-708126.33000000194</v>
      </c>
      <c r="I59" s="9">
        <v>30628159.030000001</v>
      </c>
      <c r="J59" s="9">
        <v>17996053.370000001</v>
      </c>
      <c r="K59" s="9">
        <f t="shared" si="5"/>
        <v>12632105.66</v>
      </c>
      <c r="L59" s="9">
        <f t="shared" si="6"/>
        <v>58.75656239205572</v>
      </c>
      <c r="M59" s="9">
        <f t="shared" si="11"/>
        <v>11.95924114875787</v>
      </c>
      <c r="N59" s="9">
        <f t="shared" si="9"/>
        <v>120.71734758977637</v>
      </c>
      <c r="O59" s="9">
        <f t="shared" si="7"/>
        <v>3088458.290000001</v>
      </c>
      <c r="P59" s="9">
        <f t="shared" si="8"/>
        <v>-781849.43999999948</v>
      </c>
    </row>
    <row r="60" spans="1:16" x14ac:dyDescent="0.2">
      <c r="A60" s="6" t="s">
        <v>91</v>
      </c>
      <c r="B60" s="10" t="s">
        <v>92</v>
      </c>
      <c r="C60" s="11">
        <v>8995284.3200000003</v>
      </c>
      <c r="D60" s="11">
        <v>4416255.29</v>
      </c>
      <c r="E60" s="11">
        <f t="shared" si="3"/>
        <v>4579029.03</v>
      </c>
      <c r="F60" s="11">
        <f t="shared" si="4"/>
        <v>49.095227375759031</v>
      </c>
      <c r="G60" s="11">
        <v>10997345.5</v>
      </c>
      <c r="H60" s="11">
        <f t="shared" si="10"/>
        <v>-343437.43999999948</v>
      </c>
      <c r="I60" s="11">
        <v>11340782.939999999</v>
      </c>
      <c r="J60" s="11">
        <v>6103843.75</v>
      </c>
      <c r="K60" s="11">
        <f t="shared" si="5"/>
        <v>5236939.1899999995</v>
      </c>
      <c r="L60" s="11">
        <f t="shared" si="6"/>
        <v>53.822066627085988</v>
      </c>
      <c r="M60" s="11">
        <f t="shared" si="11"/>
        <v>4.0562971135814401</v>
      </c>
      <c r="N60" s="11">
        <f t="shared" si="9"/>
        <v>138.21310927883428</v>
      </c>
      <c r="O60" s="11">
        <f t="shared" si="7"/>
        <v>1687588.46</v>
      </c>
      <c r="P60" s="11">
        <f t="shared" si="8"/>
        <v>657910.15999999922</v>
      </c>
    </row>
    <row r="61" spans="1:16" x14ac:dyDescent="0.2">
      <c r="A61" s="6" t="s">
        <v>93</v>
      </c>
      <c r="B61" s="10" t="s">
        <v>94</v>
      </c>
      <c r="C61" s="11">
        <v>12405730.119999999</v>
      </c>
      <c r="D61" s="11">
        <v>7004892.21</v>
      </c>
      <c r="E61" s="11">
        <f t="shared" si="3"/>
        <v>5400837.9099999992</v>
      </c>
      <c r="F61" s="11">
        <f t="shared" si="4"/>
        <v>56.464973381187825</v>
      </c>
      <c r="G61" s="11">
        <v>11683801.6</v>
      </c>
      <c r="H61" s="11">
        <f t="shared" si="10"/>
        <v>-322494.63000000082</v>
      </c>
      <c r="I61" s="11">
        <v>12006296.23</v>
      </c>
      <c r="J61" s="11">
        <v>8004213.2999999998</v>
      </c>
      <c r="K61" s="11">
        <f t="shared" si="5"/>
        <v>4002082.9300000006</v>
      </c>
      <c r="L61" s="11">
        <f t="shared" si="6"/>
        <v>66.666798375338772</v>
      </c>
      <c r="M61" s="11">
        <f t="shared" si="11"/>
        <v>5.3191838839715011</v>
      </c>
      <c r="N61" s="11">
        <f t="shared" ref="N61:N86" si="12">J61/D61*100</f>
        <v>114.2660452158478</v>
      </c>
      <c r="O61" s="11">
        <f t="shared" si="7"/>
        <v>999321.08999999985</v>
      </c>
      <c r="P61" s="11">
        <f t="shared" si="8"/>
        <v>-1398754.9799999986</v>
      </c>
    </row>
    <row r="62" spans="1:16" ht="25.5" x14ac:dyDescent="0.2">
      <c r="A62" s="6" t="s">
        <v>95</v>
      </c>
      <c r="B62" s="10" t="s">
        <v>96</v>
      </c>
      <c r="C62" s="11">
        <v>92350.56</v>
      </c>
      <c r="D62" s="11">
        <v>41371.65</v>
      </c>
      <c r="E62" s="11">
        <f t="shared" si="3"/>
        <v>50978.909999999996</v>
      </c>
      <c r="F62" s="11">
        <f t="shared" si="4"/>
        <v>44.798483084455583</v>
      </c>
      <c r="G62" s="11">
        <v>108956.5</v>
      </c>
      <c r="H62" s="11">
        <f t="shared" si="10"/>
        <v>0</v>
      </c>
      <c r="I62" s="11">
        <v>108956.5</v>
      </c>
      <c r="J62" s="11">
        <v>53536.35</v>
      </c>
      <c r="K62" s="11">
        <f t="shared" si="5"/>
        <v>55420.15</v>
      </c>
      <c r="L62" s="11">
        <f t="shared" si="6"/>
        <v>49.135526563353267</v>
      </c>
      <c r="M62" s="11">
        <f t="shared" si="11"/>
        <v>3.5577473944460931E-2</v>
      </c>
      <c r="N62" s="11">
        <f t="shared" si="12"/>
        <v>129.4034683170722</v>
      </c>
      <c r="O62" s="11">
        <f t="shared" si="7"/>
        <v>12164.699999999997</v>
      </c>
      <c r="P62" s="11">
        <f t="shared" si="8"/>
        <v>4441.2400000000052</v>
      </c>
    </row>
    <row r="63" spans="1:16" x14ac:dyDescent="0.2">
      <c r="A63" s="6" t="s">
        <v>97</v>
      </c>
      <c r="B63" s="10" t="s">
        <v>98</v>
      </c>
      <c r="C63" s="11">
        <v>746627.46</v>
      </c>
      <c r="D63" s="11">
        <v>473558.58</v>
      </c>
      <c r="E63" s="11">
        <f t="shared" si="3"/>
        <v>273068.87999999995</v>
      </c>
      <c r="F63" s="11">
        <f t="shared" si="4"/>
        <v>63.426354557063846</v>
      </c>
      <c r="G63" s="11">
        <v>849072.8</v>
      </c>
      <c r="H63" s="11">
        <f t="shared" si="10"/>
        <v>-2.9999999911524355E-2</v>
      </c>
      <c r="I63" s="11">
        <v>849072.83</v>
      </c>
      <c r="J63" s="11">
        <v>639895.31000000006</v>
      </c>
      <c r="K63" s="11">
        <f t="shared" si="5"/>
        <v>209177.5199999999</v>
      </c>
      <c r="L63" s="11">
        <f t="shared" si="6"/>
        <v>75.364007349051562</v>
      </c>
      <c r="M63" s="11">
        <f t="shared" si="11"/>
        <v>0.42524114398362528</v>
      </c>
      <c r="N63" s="11">
        <f t="shared" si="12"/>
        <v>135.12484770099616</v>
      </c>
      <c r="O63" s="11">
        <f t="shared" si="7"/>
        <v>166336.73000000004</v>
      </c>
      <c r="P63" s="11">
        <f t="shared" si="8"/>
        <v>-63891.360000000044</v>
      </c>
    </row>
    <row r="64" spans="1:16" x14ac:dyDescent="0.2">
      <c r="A64" s="6" t="s">
        <v>99</v>
      </c>
      <c r="B64" s="10" t="s">
        <v>100</v>
      </c>
      <c r="C64" s="11">
        <v>151934.82999999999</v>
      </c>
      <c r="D64" s="11">
        <v>46680.25</v>
      </c>
      <c r="E64" s="11">
        <f t="shared" si="3"/>
        <v>105254.57999999999</v>
      </c>
      <c r="F64" s="11">
        <f t="shared" si="4"/>
        <v>30.72386364601191</v>
      </c>
      <c r="G64" s="11">
        <v>151963.79999999999</v>
      </c>
      <c r="H64" s="11">
        <f t="shared" si="10"/>
        <v>4.9999999988358468E-2</v>
      </c>
      <c r="I64" s="11">
        <v>151963.75</v>
      </c>
      <c r="J64" s="11">
        <v>66251.320000000007</v>
      </c>
      <c r="K64" s="11">
        <f t="shared" si="5"/>
        <v>85712.43</v>
      </c>
      <c r="L64" s="11">
        <f t="shared" si="6"/>
        <v>43.596791998091653</v>
      </c>
      <c r="M64" s="11">
        <f t="shared" si="11"/>
        <v>4.4027181738877305E-2</v>
      </c>
      <c r="N64" s="11">
        <f t="shared" si="12"/>
        <v>141.92580373926879</v>
      </c>
      <c r="O64" s="11">
        <f t="shared" si="7"/>
        <v>19571.070000000007</v>
      </c>
      <c r="P64" s="11">
        <f t="shared" si="8"/>
        <v>-19542.149999999994</v>
      </c>
    </row>
    <row r="65" spans="1:16" ht="29.25" customHeight="1" x14ac:dyDescent="0.2">
      <c r="A65" s="6" t="s">
        <v>101</v>
      </c>
      <c r="B65" s="10" t="s">
        <v>102</v>
      </c>
      <c r="C65" s="11">
        <v>442352.02</v>
      </c>
      <c r="D65" s="11">
        <v>264151.17</v>
      </c>
      <c r="E65" s="11">
        <f t="shared" si="3"/>
        <v>178200.85000000003</v>
      </c>
      <c r="F65" s="11">
        <f t="shared" si="4"/>
        <v>59.715149486601184</v>
      </c>
      <c r="G65" s="11">
        <v>451907.9</v>
      </c>
      <c r="H65" s="11">
        <f t="shared" si="10"/>
        <v>0</v>
      </c>
      <c r="I65" s="11">
        <v>451907.9</v>
      </c>
      <c r="J65" s="11">
        <v>284145.61</v>
      </c>
      <c r="K65" s="11">
        <f t="shared" si="5"/>
        <v>167762.29000000004</v>
      </c>
      <c r="L65" s="11">
        <f t="shared" si="6"/>
        <v>62.876884869682513</v>
      </c>
      <c r="M65" s="11">
        <f t="shared" si="11"/>
        <v>0.18882839484215785</v>
      </c>
      <c r="N65" s="11">
        <f t="shared" si="12"/>
        <v>107.56931722089287</v>
      </c>
      <c r="O65" s="11">
        <f t="shared" si="7"/>
        <v>19994.440000000002</v>
      </c>
      <c r="P65" s="11">
        <f t="shared" si="8"/>
        <v>-10438.559999999998</v>
      </c>
    </row>
    <row r="66" spans="1:16" x14ac:dyDescent="0.2">
      <c r="A66" s="6" t="s">
        <v>103</v>
      </c>
      <c r="B66" s="10" t="s">
        <v>104</v>
      </c>
      <c r="C66" s="11">
        <v>5487270.8600000003</v>
      </c>
      <c r="D66" s="11">
        <v>2660685.9300000002</v>
      </c>
      <c r="E66" s="11">
        <f t="shared" si="3"/>
        <v>2826584.93</v>
      </c>
      <c r="F66" s="11">
        <f t="shared" si="4"/>
        <v>48.488328677108534</v>
      </c>
      <c r="G66" s="11">
        <v>5676984.5999999996</v>
      </c>
      <c r="H66" s="11">
        <f t="shared" si="10"/>
        <v>-42194.280000000261</v>
      </c>
      <c r="I66" s="11">
        <v>5719178.8799999999</v>
      </c>
      <c r="J66" s="11">
        <v>2844167.73</v>
      </c>
      <c r="K66" s="11">
        <f t="shared" si="5"/>
        <v>2875011.15</v>
      </c>
      <c r="L66" s="11">
        <f t="shared" si="6"/>
        <v>49.730350976537387</v>
      </c>
      <c r="M66" s="11">
        <f t="shared" si="11"/>
        <v>1.8900859566958077</v>
      </c>
      <c r="N66" s="11">
        <f t="shared" si="12"/>
        <v>106.89603376073778</v>
      </c>
      <c r="O66" s="11">
        <f t="shared" si="7"/>
        <v>183481.79999999981</v>
      </c>
      <c r="P66" s="11">
        <f t="shared" si="8"/>
        <v>48426.219999999739</v>
      </c>
    </row>
    <row r="67" spans="1:16" x14ac:dyDescent="0.2">
      <c r="A67" s="7" t="s">
        <v>105</v>
      </c>
      <c r="B67" s="8" t="s">
        <v>106</v>
      </c>
      <c r="C67" s="9">
        <v>68854322.730000004</v>
      </c>
      <c r="D67" s="9">
        <v>35869115.229999997</v>
      </c>
      <c r="E67" s="9">
        <f t="shared" si="3"/>
        <v>32985207.500000007</v>
      </c>
      <c r="F67" s="9">
        <f t="shared" si="4"/>
        <v>52.094209641207797</v>
      </c>
      <c r="G67" s="9">
        <v>72107032.900000006</v>
      </c>
      <c r="H67" s="9">
        <f t="shared" si="10"/>
        <v>-1054737.6999999881</v>
      </c>
      <c r="I67" s="9">
        <v>73161770.599999994</v>
      </c>
      <c r="J67" s="9">
        <v>40251552.619999997</v>
      </c>
      <c r="K67" s="9">
        <f t="shared" si="5"/>
        <v>32910217.979999997</v>
      </c>
      <c r="L67" s="9">
        <f t="shared" si="6"/>
        <v>55.01719311861487</v>
      </c>
      <c r="M67" s="9">
        <f t="shared" si="11"/>
        <v>26.749088508315346</v>
      </c>
      <c r="N67" s="9">
        <f t="shared" si="12"/>
        <v>112.21785751306919</v>
      </c>
      <c r="O67" s="9">
        <f t="shared" si="7"/>
        <v>4382437.3900000006</v>
      </c>
      <c r="P67" s="9">
        <f t="shared" si="8"/>
        <v>-74989.520000010729</v>
      </c>
    </row>
    <row r="68" spans="1:16" x14ac:dyDescent="0.2">
      <c r="A68" s="6" t="s">
        <v>107</v>
      </c>
      <c r="B68" s="10" t="s">
        <v>108</v>
      </c>
      <c r="C68" s="11">
        <v>788308</v>
      </c>
      <c r="D68" s="11">
        <v>390007.63</v>
      </c>
      <c r="E68" s="11">
        <f t="shared" si="3"/>
        <v>398300.37</v>
      </c>
      <c r="F68" s="11">
        <f t="shared" si="4"/>
        <v>49.47401650116452</v>
      </c>
      <c r="G68" s="11">
        <v>909686.3</v>
      </c>
      <c r="H68" s="11">
        <f t="shared" si="10"/>
        <v>0</v>
      </c>
      <c r="I68" s="11">
        <v>909686.3</v>
      </c>
      <c r="J68" s="11">
        <v>415607.24</v>
      </c>
      <c r="K68" s="11">
        <f t="shared" si="5"/>
        <v>494079.06000000006</v>
      </c>
      <c r="L68" s="11">
        <f t="shared" si="6"/>
        <v>45.6868746951559</v>
      </c>
      <c r="M68" s="11">
        <f t="shared" si="11"/>
        <v>0.27619095721373094</v>
      </c>
      <c r="N68" s="11">
        <f t="shared" si="12"/>
        <v>106.56387414779552</v>
      </c>
      <c r="O68" s="11">
        <f t="shared" si="7"/>
        <v>25599.609999999986</v>
      </c>
      <c r="P68" s="11">
        <f t="shared" si="8"/>
        <v>95778.690000000061</v>
      </c>
    </row>
    <row r="69" spans="1:16" x14ac:dyDescent="0.2">
      <c r="A69" s="6" t="s">
        <v>109</v>
      </c>
      <c r="B69" s="10" t="s">
        <v>110</v>
      </c>
      <c r="C69" s="11">
        <v>8248452.2800000003</v>
      </c>
      <c r="D69" s="11">
        <v>4661078.0199999996</v>
      </c>
      <c r="E69" s="11">
        <f t="shared" si="3"/>
        <v>3587374.2600000007</v>
      </c>
      <c r="F69" s="11">
        <f t="shared" si="4"/>
        <v>56.508516528630501</v>
      </c>
      <c r="G69" s="11">
        <v>9239469.6999999993</v>
      </c>
      <c r="H69" s="11">
        <f t="shared" si="10"/>
        <v>-67890.169999999925</v>
      </c>
      <c r="I69" s="11">
        <v>9307359.8699999992</v>
      </c>
      <c r="J69" s="11">
        <v>5290551.84</v>
      </c>
      <c r="K69" s="11">
        <f t="shared" si="5"/>
        <v>4016808.0299999993</v>
      </c>
      <c r="L69" s="11">
        <f t="shared" si="6"/>
        <v>56.842669821468938</v>
      </c>
      <c r="M69" s="11">
        <f t="shared" si="11"/>
        <v>3.5158256070766845</v>
      </c>
      <c r="N69" s="11">
        <f t="shared" si="12"/>
        <v>113.5048977360821</v>
      </c>
      <c r="O69" s="11">
        <f t="shared" si="7"/>
        <v>629473.8200000003</v>
      </c>
      <c r="P69" s="11">
        <f t="shared" si="8"/>
        <v>429433.76999999862</v>
      </c>
    </row>
    <row r="70" spans="1:16" x14ac:dyDescent="0.2">
      <c r="A70" s="6" t="s">
        <v>111</v>
      </c>
      <c r="B70" s="10" t="s">
        <v>112</v>
      </c>
      <c r="C70" s="11">
        <v>46266603.899999999</v>
      </c>
      <c r="D70" s="11">
        <v>23414717.629999999</v>
      </c>
      <c r="E70" s="11">
        <f t="shared" si="3"/>
        <v>22851886.27</v>
      </c>
      <c r="F70" s="11">
        <f t="shared" si="4"/>
        <v>50.60824797214044</v>
      </c>
      <c r="G70" s="11">
        <v>47910822.5</v>
      </c>
      <c r="H70" s="11">
        <f t="shared" si="10"/>
        <v>-670073.18999999762</v>
      </c>
      <c r="I70" s="11">
        <v>48580895.689999998</v>
      </c>
      <c r="J70" s="11">
        <v>26884268.879999999</v>
      </c>
      <c r="K70" s="11">
        <f t="shared" si="5"/>
        <v>21696626.809999999</v>
      </c>
      <c r="L70" s="11">
        <f t="shared" si="6"/>
        <v>55.339179111788006</v>
      </c>
      <c r="M70" s="11">
        <f t="shared" si="11"/>
        <v>17.865886927182785</v>
      </c>
      <c r="N70" s="11">
        <f t="shared" si="12"/>
        <v>114.8178222980347</v>
      </c>
      <c r="O70" s="11">
        <f t="shared" si="7"/>
        <v>3469551.25</v>
      </c>
      <c r="P70" s="11">
        <f t="shared" si="8"/>
        <v>-1155259.4600000009</v>
      </c>
    </row>
    <row r="71" spans="1:16" x14ac:dyDescent="0.2">
      <c r="A71" s="6" t="s">
        <v>113</v>
      </c>
      <c r="B71" s="10" t="s">
        <v>114</v>
      </c>
      <c r="C71" s="11">
        <v>10928348.25</v>
      </c>
      <c r="D71" s="11">
        <v>6088746.7599999998</v>
      </c>
      <c r="E71" s="11">
        <f t="shared" si="3"/>
        <v>4839601.49</v>
      </c>
      <c r="F71" s="11">
        <f t="shared" si="4"/>
        <v>55.715160431495214</v>
      </c>
      <c r="G71" s="11">
        <v>11351910.4</v>
      </c>
      <c r="H71" s="11">
        <f t="shared" si="10"/>
        <v>8705.3600000012666</v>
      </c>
      <c r="I71" s="11">
        <v>11343205.039999999</v>
      </c>
      <c r="J71" s="11">
        <v>6161626.6500000004</v>
      </c>
      <c r="K71" s="11">
        <f t="shared" si="5"/>
        <v>5181578.3899999987</v>
      </c>
      <c r="L71" s="11">
        <f t="shared" si="6"/>
        <v>54.319979479097924</v>
      </c>
      <c r="M71" s="11">
        <f t="shared" si="11"/>
        <v>4.0946966238055289</v>
      </c>
      <c r="N71" s="11">
        <f t="shared" si="12"/>
        <v>101.19696043985249</v>
      </c>
      <c r="O71" s="11">
        <f t="shared" si="7"/>
        <v>72879.890000000596</v>
      </c>
      <c r="P71" s="11">
        <f t="shared" si="8"/>
        <v>341976.89999999851</v>
      </c>
    </row>
    <row r="72" spans="1:16" x14ac:dyDescent="0.2">
      <c r="A72" s="6" t="s">
        <v>115</v>
      </c>
      <c r="B72" s="10" t="s">
        <v>116</v>
      </c>
      <c r="C72" s="11">
        <v>2622610.2999999998</v>
      </c>
      <c r="D72" s="11">
        <v>1314565.2</v>
      </c>
      <c r="E72" s="11">
        <f t="shared" si="3"/>
        <v>1308045.0999999999</v>
      </c>
      <c r="F72" s="11">
        <f t="shared" si="4"/>
        <v>50.124305543984171</v>
      </c>
      <c r="G72" s="11">
        <v>2695144</v>
      </c>
      <c r="H72" s="11">
        <f t="shared" si="10"/>
        <v>-325479.70000000019</v>
      </c>
      <c r="I72" s="11">
        <v>3020623.7</v>
      </c>
      <c r="J72" s="11">
        <v>1499498</v>
      </c>
      <c r="K72" s="11">
        <f t="shared" si="5"/>
        <v>1521125.7000000002</v>
      </c>
      <c r="L72" s="11">
        <f t="shared" si="6"/>
        <v>49.641999432104036</v>
      </c>
      <c r="M72" s="11">
        <f t="shared" ref="M72:M86" si="13">J72/$J$9*100</f>
        <v>0.99648838639113968</v>
      </c>
      <c r="N72" s="11">
        <f t="shared" si="12"/>
        <v>114.06798232601929</v>
      </c>
      <c r="O72" s="11">
        <f t="shared" si="7"/>
        <v>184932.80000000005</v>
      </c>
      <c r="P72" s="11">
        <f t="shared" si="8"/>
        <v>213080.60000000033</v>
      </c>
    </row>
    <row r="73" spans="1:16" x14ac:dyDescent="0.2">
      <c r="A73" s="7" t="s">
        <v>117</v>
      </c>
      <c r="B73" s="8" t="s">
        <v>118</v>
      </c>
      <c r="C73" s="9">
        <v>4883935.63</v>
      </c>
      <c r="D73" s="9">
        <v>1103317.77</v>
      </c>
      <c r="E73" s="9">
        <f t="shared" ref="E73:E86" si="14">C73-D73</f>
        <v>3780617.86</v>
      </c>
      <c r="F73" s="9">
        <f t="shared" ref="F73:F86" si="15">D73/C73*100</f>
        <v>22.590751672130455</v>
      </c>
      <c r="G73" s="9">
        <v>3933711.4</v>
      </c>
      <c r="H73" s="9">
        <f t="shared" ref="H73:H86" si="16">G73-I73</f>
        <v>303511.69999999972</v>
      </c>
      <c r="I73" s="9">
        <v>3630199.7</v>
      </c>
      <c r="J73" s="9">
        <v>1400238.44</v>
      </c>
      <c r="K73" s="9">
        <f t="shared" si="5"/>
        <v>2229961.2600000002</v>
      </c>
      <c r="L73" s="9">
        <f t="shared" si="6"/>
        <v>38.571939720010441</v>
      </c>
      <c r="M73" s="9">
        <f t="shared" si="13"/>
        <v>0.93052564500816037</v>
      </c>
      <c r="N73" s="9">
        <f t="shared" si="12"/>
        <v>126.91161858110922</v>
      </c>
      <c r="O73" s="9">
        <f t="shared" si="7"/>
        <v>296920.66999999993</v>
      </c>
      <c r="P73" s="9">
        <f t="shared" si="8"/>
        <v>-1550656.5999999996</v>
      </c>
    </row>
    <row r="74" spans="1:16" x14ac:dyDescent="0.2">
      <c r="A74" s="6" t="s">
        <v>119</v>
      </c>
      <c r="B74" s="10" t="s">
        <v>120</v>
      </c>
      <c r="C74" s="11">
        <v>105176.3</v>
      </c>
      <c r="D74" s="11">
        <v>16335.12</v>
      </c>
      <c r="E74" s="11">
        <f t="shared" si="14"/>
        <v>88841.180000000008</v>
      </c>
      <c r="F74" s="11">
        <f t="shared" si="15"/>
        <v>15.531179552808</v>
      </c>
      <c r="G74" s="11">
        <v>109713.2</v>
      </c>
      <c r="H74" s="11">
        <f t="shared" si="16"/>
        <v>17945.309999999998</v>
      </c>
      <c r="I74" s="11">
        <v>91767.89</v>
      </c>
      <c r="J74" s="11">
        <v>45598.41</v>
      </c>
      <c r="K74" s="11">
        <f t="shared" ref="K74:K86" si="17">I74-J74</f>
        <v>46169.479999999996</v>
      </c>
      <c r="L74" s="11">
        <f t="shared" ref="L74:L86" si="18">J74/I74*100</f>
        <v>49.688850860578796</v>
      </c>
      <c r="M74" s="11">
        <f t="shared" si="13"/>
        <v>3.03023318489932E-2</v>
      </c>
      <c r="N74" s="11">
        <f t="shared" si="12"/>
        <v>279.14340390520545</v>
      </c>
      <c r="O74" s="11">
        <f t="shared" ref="O74:O86" si="19">J74-D74</f>
        <v>29263.29</v>
      </c>
      <c r="P74" s="11">
        <f t="shared" ref="P74:P86" si="20">K74-E74</f>
        <v>-42671.700000000012</v>
      </c>
    </row>
    <row r="75" spans="1:16" x14ac:dyDescent="0.2">
      <c r="A75" s="6" t="s">
        <v>121</v>
      </c>
      <c r="B75" s="10" t="s">
        <v>122</v>
      </c>
      <c r="C75" s="11">
        <v>3316024.45</v>
      </c>
      <c r="D75" s="11">
        <v>311943.59000000003</v>
      </c>
      <c r="E75" s="11">
        <f t="shared" si="14"/>
        <v>3004080.8600000003</v>
      </c>
      <c r="F75" s="11">
        <f t="shared" si="15"/>
        <v>9.4071559092394512</v>
      </c>
      <c r="G75" s="11">
        <v>2052495.7</v>
      </c>
      <c r="H75" s="11">
        <f t="shared" si="16"/>
        <v>304365.58999999985</v>
      </c>
      <c r="I75" s="11">
        <v>1748130.11</v>
      </c>
      <c r="J75" s="11">
        <v>384237.47</v>
      </c>
      <c r="K75" s="11">
        <f t="shared" si="17"/>
        <v>1363892.6400000001</v>
      </c>
      <c r="L75" s="11">
        <f t="shared" si="18"/>
        <v>21.979912582136119</v>
      </c>
      <c r="M75" s="11">
        <f t="shared" si="13"/>
        <v>0.25534423951970181</v>
      </c>
      <c r="N75" s="11">
        <f t="shared" si="12"/>
        <v>123.17530550956342</v>
      </c>
      <c r="O75" s="11">
        <f t="shared" si="19"/>
        <v>72293.879999999946</v>
      </c>
      <c r="P75" s="11">
        <f t="shared" si="20"/>
        <v>-1640188.2200000002</v>
      </c>
    </row>
    <row r="76" spans="1:16" x14ac:dyDescent="0.2">
      <c r="A76" s="6" t="s">
        <v>123</v>
      </c>
      <c r="B76" s="10" t="s">
        <v>124</v>
      </c>
      <c r="C76" s="11">
        <v>1072012.45</v>
      </c>
      <c r="D76" s="11">
        <v>547037.32999999996</v>
      </c>
      <c r="E76" s="11">
        <f t="shared" si="14"/>
        <v>524975.12</v>
      </c>
      <c r="F76" s="11">
        <f t="shared" si="15"/>
        <v>51.029009038094664</v>
      </c>
      <c r="G76" s="11">
        <v>1398267.3</v>
      </c>
      <c r="H76" s="11">
        <f t="shared" si="16"/>
        <v>-8223.8699999998789</v>
      </c>
      <c r="I76" s="11">
        <v>1406491.17</v>
      </c>
      <c r="J76" s="11">
        <v>762700.81</v>
      </c>
      <c r="K76" s="11">
        <f t="shared" si="17"/>
        <v>643790.35999999987</v>
      </c>
      <c r="L76" s="11">
        <f t="shared" si="18"/>
        <v>54.227202151578389</v>
      </c>
      <c r="M76" s="11">
        <f t="shared" si="13"/>
        <v>0.50685129253664574</v>
      </c>
      <c r="N76" s="11">
        <f t="shared" si="12"/>
        <v>139.42390549471278</v>
      </c>
      <c r="O76" s="11">
        <f t="shared" si="19"/>
        <v>215663.4800000001</v>
      </c>
      <c r="P76" s="11">
        <f t="shared" si="20"/>
        <v>118815.23999999987</v>
      </c>
    </row>
    <row r="77" spans="1:16" ht="25.5" x14ac:dyDescent="0.2">
      <c r="A77" s="6" t="s">
        <v>151</v>
      </c>
      <c r="B77" s="10" t="s">
        <v>152</v>
      </c>
      <c r="C77" s="11">
        <v>390722.43</v>
      </c>
      <c r="D77" s="11">
        <v>228001.74</v>
      </c>
      <c r="E77" s="11">
        <f t="shared" si="14"/>
        <v>162720.69</v>
      </c>
      <c r="F77" s="11">
        <f t="shared" si="15"/>
        <v>58.353890765882056</v>
      </c>
      <c r="G77" s="11">
        <v>373235.20000000001</v>
      </c>
      <c r="H77" s="11">
        <f t="shared" si="16"/>
        <v>-10575.320000000007</v>
      </c>
      <c r="I77" s="11">
        <v>383810.52</v>
      </c>
      <c r="J77" s="11">
        <v>207701.75</v>
      </c>
      <c r="K77" s="11">
        <f t="shared" si="17"/>
        <v>176108.77000000002</v>
      </c>
      <c r="L77" s="11">
        <f t="shared" si="18"/>
        <v>54.115700111607154</v>
      </c>
      <c r="M77" s="11">
        <f t="shared" si="13"/>
        <v>0.13802778110281966</v>
      </c>
      <c r="N77" s="11">
        <f t="shared" si="12"/>
        <v>91.096563561313175</v>
      </c>
      <c r="O77" s="11">
        <f t="shared" si="19"/>
        <v>-20299.989999999991</v>
      </c>
      <c r="P77" s="11">
        <f t="shared" si="20"/>
        <v>13388.080000000016</v>
      </c>
    </row>
    <row r="78" spans="1:16" x14ac:dyDescent="0.2">
      <c r="A78" s="7" t="s">
        <v>125</v>
      </c>
      <c r="B78" s="8" t="s">
        <v>126</v>
      </c>
      <c r="C78" s="9">
        <v>649531</v>
      </c>
      <c r="D78" s="9">
        <v>404987.93</v>
      </c>
      <c r="E78" s="9">
        <f t="shared" si="14"/>
        <v>244543.07</v>
      </c>
      <c r="F78" s="9">
        <f t="shared" si="15"/>
        <v>62.350823902169402</v>
      </c>
      <c r="G78" s="9">
        <v>684531.1</v>
      </c>
      <c r="H78" s="9">
        <f t="shared" si="16"/>
        <v>3604.1999999999534</v>
      </c>
      <c r="I78" s="9">
        <v>680926.9</v>
      </c>
      <c r="J78" s="9">
        <v>422269.95</v>
      </c>
      <c r="K78" s="9">
        <f t="shared" si="17"/>
        <v>258656.95</v>
      </c>
      <c r="L78" s="9">
        <f t="shared" si="18"/>
        <v>62.013991516563671</v>
      </c>
      <c r="M78" s="9">
        <f t="shared" si="13"/>
        <v>0.28061864777209922</v>
      </c>
      <c r="N78" s="9">
        <f t="shared" si="12"/>
        <v>104.26729260795501</v>
      </c>
      <c r="O78" s="9">
        <f t="shared" si="19"/>
        <v>17282.020000000019</v>
      </c>
      <c r="P78" s="9">
        <f t="shared" si="20"/>
        <v>14113.880000000005</v>
      </c>
    </row>
    <row r="79" spans="1:16" ht="18" customHeight="1" x14ac:dyDescent="0.2">
      <c r="A79" s="6" t="s">
        <v>127</v>
      </c>
      <c r="B79" s="10" t="s">
        <v>128</v>
      </c>
      <c r="C79" s="11">
        <v>510959.04</v>
      </c>
      <c r="D79" s="11">
        <v>297205.15999999997</v>
      </c>
      <c r="E79" s="11">
        <f t="shared" si="14"/>
        <v>213753.88</v>
      </c>
      <c r="F79" s="11">
        <f t="shared" si="15"/>
        <v>58.166141849648071</v>
      </c>
      <c r="G79" s="11">
        <v>529325.19999999995</v>
      </c>
      <c r="H79" s="11">
        <f t="shared" si="16"/>
        <v>3604.1999999999534</v>
      </c>
      <c r="I79" s="11">
        <v>525721</v>
      </c>
      <c r="J79" s="11">
        <v>302384.28000000003</v>
      </c>
      <c r="K79" s="11">
        <f t="shared" si="17"/>
        <v>223336.71999999997</v>
      </c>
      <c r="L79" s="11">
        <f t="shared" si="18"/>
        <v>57.518014307969445</v>
      </c>
      <c r="M79" s="11">
        <f t="shared" si="13"/>
        <v>0.20094886638544804</v>
      </c>
      <c r="N79" s="11">
        <f t="shared" si="12"/>
        <v>101.74260769900498</v>
      </c>
      <c r="O79" s="11">
        <f t="shared" si="19"/>
        <v>5179.1200000000536</v>
      </c>
      <c r="P79" s="11">
        <f t="shared" si="20"/>
        <v>9582.8399999999674</v>
      </c>
    </row>
    <row r="80" spans="1:16" ht="18" customHeight="1" x14ac:dyDescent="0.2">
      <c r="A80" s="6" t="s">
        <v>129</v>
      </c>
      <c r="B80" s="10" t="s">
        <v>130</v>
      </c>
      <c r="C80" s="11">
        <v>138571.96</v>
      </c>
      <c r="D80" s="11">
        <v>107782.77</v>
      </c>
      <c r="E80" s="11">
        <f t="shared" si="14"/>
        <v>30789.189999999988</v>
      </c>
      <c r="F80" s="11">
        <f t="shared" si="15"/>
        <v>77.781082117911879</v>
      </c>
      <c r="G80" s="11">
        <v>155205.9</v>
      </c>
      <c r="H80" s="11">
        <f t="shared" si="16"/>
        <v>0</v>
      </c>
      <c r="I80" s="11">
        <v>155205.9</v>
      </c>
      <c r="J80" s="11">
        <v>119885.67</v>
      </c>
      <c r="K80" s="11">
        <f t="shared" si="17"/>
        <v>35320.229999999996</v>
      </c>
      <c r="L80" s="11">
        <f t="shared" si="18"/>
        <v>77.242984963844805</v>
      </c>
      <c r="M80" s="11">
        <f t="shared" si="13"/>
        <v>7.9669781386651164E-2</v>
      </c>
      <c r="N80" s="11">
        <f t="shared" si="12"/>
        <v>111.22897472388212</v>
      </c>
      <c r="O80" s="11">
        <f t="shared" si="19"/>
        <v>12102.899999999994</v>
      </c>
      <c r="P80" s="11">
        <f t="shared" si="20"/>
        <v>4531.0400000000081</v>
      </c>
    </row>
    <row r="81" spans="1:16" ht="29.25" customHeight="1" x14ac:dyDescent="0.2">
      <c r="A81" s="7" t="s">
        <v>131</v>
      </c>
      <c r="B81" s="8" t="s">
        <v>167</v>
      </c>
      <c r="C81" s="9">
        <v>375637.65</v>
      </c>
      <c r="D81" s="9">
        <v>0</v>
      </c>
      <c r="E81" s="9">
        <f t="shared" si="14"/>
        <v>375637.65</v>
      </c>
      <c r="F81" s="9">
        <f t="shared" si="15"/>
        <v>0</v>
      </c>
      <c r="G81" s="9">
        <v>388905.7</v>
      </c>
      <c r="H81" s="9">
        <f t="shared" si="16"/>
        <v>-4.9999999988358468E-2</v>
      </c>
      <c r="I81" s="9">
        <v>388905.75</v>
      </c>
      <c r="J81" s="9">
        <v>0</v>
      </c>
      <c r="K81" s="9">
        <f t="shared" si="17"/>
        <v>388905.75</v>
      </c>
      <c r="L81" s="9">
        <f t="shared" si="18"/>
        <v>0</v>
      </c>
      <c r="M81" s="9">
        <f t="shared" si="13"/>
        <v>0</v>
      </c>
      <c r="N81" s="9" t="e">
        <f t="shared" si="12"/>
        <v>#DIV/0!</v>
      </c>
      <c r="O81" s="9">
        <f t="shared" si="19"/>
        <v>0</v>
      </c>
      <c r="P81" s="9">
        <f t="shared" si="20"/>
        <v>13268.099999999977</v>
      </c>
    </row>
    <row r="82" spans="1:16" ht="27.75" customHeight="1" x14ac:dyDescent="0.2">
      <c r="A82" s="6" t="s">
        <v>132</v>
      </c>
      <c r="B82" s="10" t="s">
        <v>168</v>
      </c>
      <c r="C82" s="11">
        <v>375637.65</v>
      </c>
      <c r="D82" s="11">
        <v>0</v>
      </c>
      <c r="E82" s="11">
        <f t="shared" si="14"/>
        <v>375637.65</v>
      </c>
      <c r="F82" s="11">
        <f t="shared" si="15"/>
        <v>0</v>
      </c>
      <c r="G82" s="11">
        <v>388905.7</v>
      </c>
      <c r="H82" s="11">
        <f t="shared" si="16"/>
        <v>-4.9999999988358468E-2</v>
      </c>
      <c r="I82" s="11">
        <v>388905.75</v>
      </c>
      <c r="J82" s="11">
        <v>0</v>
      </c>
      <c r="K82" s="11">
        <f t="shared" si="17"/>
        <v>388905.75</v>
      </c>
      <c r="L82" s="11">
        <f t="shared" si="18"/>
        <v>0</v>
      </c>
      <c r="M82" s="11">
        <f t="shared" si="13"/>
        <v>0</v>
      </c>
      <c r="N82" s="11" t="e">
        <f t="shared" si="12"/>
        <v>#DIV/0!</v>
      </c>
      <c r="O82" s="11">
        <f t="shared" si="19"/>
        <v>0</v>
      </c>
      <c r="P82" s="11">
        <f t="shared" si="20"/>
        <v>13268.099999999977</v>
      </c>
    </row>
    <row r="83" spans="1:16" ht="55.5" customHeight="1" x14ac:dyDescent="0.2">
      <c r="A83" s="7" t="s">
        <v>133</v>
      </c>
      <c r="B83" s="8" t="s">
        <v>169</v>
      </c>
      <c r="C83" s="9">
        <v>10421044.41</v>
      </c>
      <c r="D83" s="9">
        <v>5338256.4400000004</v>
      </c>
      <c r="E83" s="9">
        <f t="shared" si="14"/>
        <v>5082787.97</v>
      </c>
      <c r="F83" s="9">
        <f t="shared" si="15"/>
        <v>51.225733525110272</v>
      </c>
      <c r="G83" s="9">
        <v>10897414.4</v>
      </c>
      <c r="H83" s="9">
        <f t="shared" si="16"/>
        <v>-542000.04999999888</v>
      </c>
      <c r="I83" s="9">
        <v>11439414.449999999</v>
      </c>
      <c r="J83" s="9">
        <v>5701955.3399999999</v>
      </c>
      <c r="K83" s="9">
        <f t="shared" si="17"/>
        <v>5737459.1099999994</v>
      </c>
      <c r="L83" s="9">
        <f t="shared" si="18"/>
        <v>49.844818237178217</v>
      </c>
      <c r="M83" s="9">
        <f t="shared" si="13"/>
        <v>3.7892229773103678</v>
      </c>
      <c r="N83" s="9">
        <f t="shared" si="12"/>
        <v>106.81306535360073</v>
      </c>
      <c r="O83" s="9">
        <f t="shared" si="19"/>
        <v>363698.89999999944</v>
      </c>
      <c r="P83" s="9">
        <f t="shared" si="20"/>
        <v>654671.13999999966</v>
      </c>
    </row>
    <row r="84" spans="1:16" ht="45" customHeight="1" x14ac:dyDescent="0.2">
      <c r="A84" s="6" t="s">
        <v>134</v>
      </c>
      <c r="B84" s="10" t="s">
        <v>135</v>
      </c>
      <c r="C84" s="11">
        <v>5164938.8</v>
      </c>
      <c r="D84" s="11">
        <v>3098963.28</v>
      </c>
      <c r="E84" s="11">
        <f t="shared" si="14"/>
        <v>2065975.52</v>
      </c>
      <c r="F84" s="11">
        <f t="shared" si="15"/>
        <v>60</v>
      </c>
      <c r="G84" s="11">
        <v>5928513.2000000002</v>
      </c>
      <c r="H84" s="11">
        <f t="shared" si="16"/>
        <v>0</v>
      </c>
      <c r="I84" s="11">
        <v>5928513.2000000002</v>
      </c>
      <c r="J84" s="11">
        <v>3557107.92</v>
      </c>
      <c r="K84" s="11">
        <f t="shared" si="17"/>
        <v>2371405.2800000003</v>
      </c>
      <c r="L84" s="11">
        <f t="shared" si="18"/>
        <v>60</v>
      </c>
      <c r="M84" s="11">
        <f t="shared" si="13"/>
        <v>2.3638689290815611</v>
      </c>
      <c r="N84" s="11">
        <f t="shared" si="12"/>
        <v>114.78380344022663</v>
      </c>
      <c r="O84" s="11">
        <f t="shared" si="19"/>
        <v>458144.64000000013</v>
      </c>
      <c r="P84" s="11">
        <f t="shared" si="20"/>
        <v>305429.76000000024</v>
      </c>
    </row>
    <row r="85" spans="1:16" ht="21" customHeight="1" x14ac:dyDescent="0.2">
      <c r="A85" s="6" t="s">
        <v>136</v>
      </c>
      <c r="B85" s="10" t="s">
        <v>137</v>
      </c>
      <c r="C85" s="11">
        <v>1205222.3</v>
      </c>
      <c r="D85" s="11">
        <v>100703.89</v>
      </c>
      <c r="E85" s="11">
        <f t="shared" si="14"/>
        <v>1104518.4100000001</v>
      </c>
      <c r="F85" s="11">
        <f t="shared" si="15"/>
        <v>8.355627837287777</v>
      </c>
      <c r="G85" s="11">
        <v>750975</v>
      </c>
      <c r="H85" s="11">
        <f t="shared" si="16"/>
        <v>-542000</v>
      </c>
      <c r="I85" s="11">
        <v>1292975</v>
      </c>
      <c r="J85" s="11">
        <v>56775</v>
      </c>
      <c r="K85" s="11">
        <f t="shared" si="17"/>
        <v>1236200</v>
      </c>
      <c r="L85" s="11">
        <f t="shared" si="18"/>
        <v>4.3910361762601751</v>
      </c>
      <c r="M85" s="11">
        <f t="shared" si="13"/>
        <v>3.7729712301955015E-2</v>
      </c>
      <c r="N85" s="11">
        <f t="shared" si="12"/>
        <v>56.378159771186596</v>
      </c>
      <c r="O85" s="11">
        <f t="shared" si="19"/>
        <v>-43928.89</v>
      </c>
      <c r="P85" s="11">
        <f t="shared" si="20"/>
        <v>131681.58999999985</v>
      </c>
    </row>
    <row r="86" spans="1:16" ht="25.5" x14ac:dyDescent="0.2">
      <c r="A86" s="6" t="s">
        <v>138</v>
      </c>
      <c r="B86" s="10" t="s">
        <v>139</v>
      </c>
      <c r="C86" s="11">
        <v>4050883.31</v>
      </c>
      <c r="D86" s="11">
        <v>2138589.2799999998</v>
      </c>
      <c r="E86" s="11">
        <f t="shared" si="14"/>
        <v>1912294.0300000003</v>
      </c>
      <c r="F86" s="11">
        <f t="shared" si="15"/>
        <v>52.793159327020945</v>
      </c>
      <c r="G86" s="11">
        <v>4217926.2</v>
      </c>
      <c r="H86" s="11">
        <f t="shared" si="16"/>
        <v>-4.9999999813735485E-2</v>
      </c>
      <c r="I86" s="11">
        <v>4217926.25</v>
      </c>
      <c r="J86" s="11">
        <v>2088072.42</v>
      </c>
      <c r="K86" s="11">
        <f t="shared" si="17"/>
        <v>2129853.83</v>
      </c>
      <c r="L86" s="11">
        <f t="shared" si="18"/>
        <v>49.504716209772518</v>
      </c>
      <c r="M86" s="11">
        <f t="shared" si="13"/>
        <v>1.3876243359268514</v>
      </c>
      <c r="N86" s="11">
        <f t="shared" si="12"/>
        <v>97.637841895476072</v>
      </c>
      <c r="O86" s="11">
        <f t="shared" si="19"/>
        <v>-50516.85999999987</v>
      </c>
      <c r="P86" s="11">
        <f t="shared" si="20"/>
        <v>217559.79999999981</v>
      </c>
    </row>
    <row r="87" spans="1:16" ht="12.75" hidden="1" customHeight="1" x14ac:dyDescent="0.2">
      <c r="C87" s="2">
        <v>3602079.64</v>
      </c>
      <c r="D87" s="2">
        <v>1685217.8951099999</v>
      </c>
      <c r="F87" s="9">
        <f t="shared" ref="F87" si="21">D87/C87*100</f>
        <v>46.784581784260602</v>
      </c>
      <c r="G87" s="15">
        <v>4200951.5999999996</v>
      </c>
      <c r="M87" s="9">
        <f>M83+M81+M78+M73+M67+M59+M55+M46+M43+M38+M26+M22+M20+M10</f>
        <v>99.999999993354507</v>
      </c>
    </row>
  </sheetData>
  <autoFilter ref="A8:P8"/>
  <mergeCells count="15">
    <mergeCell ref="N5:P6"/>
    <mergeCell ref="O1:P1"/>
    <mergeCell ref="A2:P2"/>
    <mergeCell ref="M1:N1"/>
    <mergeCell ref="A3:F3"/>
    <mergeCell ref="A5:A7"/>
    <mergeCell ref="B5:B7"/>
    <mergeCell ref="C5:F5"/>
    <mergeCell ref="G5:M5"/>
    <mergeCell ref="D6:F6"/>
    <mergeCell ref="C6:C7"/>
    <mergeCell ref="G6:G7"/>
    <mergeCell ref="H6:H7"/>
    <mergeCell ref="J6:M6"/>
    <mergeCell ref="I6:I7"/>
  </mergeCells>
  <pageMargins left="0.39370078740157483" right="0.39370078740157483" top="0.78740157480314965" bottom="0.78740157480314965" header="0.51181102362204722" footer="0.51181102362204722"/>
  <pageSetup paperSize="9" scale="49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на 01.07.2026</vt:lpstr>
      <vt:lpstr>'на 01.07.2026'!APPT</vt:lpstr>
      <vt:lpstr>'на 01.07.2026'!SIGN</vt:lpstr>
      <vt:lpstr>'на 01.07.2026'!Заголовки_для_печати</vt:lpstr>
    </vt:vector>
  </TitlesOfParts>
  <Company>BSS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Федотова Елена Рифовна</cp:lastModifiedBy>
  <cp:lastPrinted>2026-07-23T10:37:46Z</cp:lastPrinted>
  <dcterms:created xsi:type="dcterms:W3CDTF">2002-03-11T10:22:12Z</dcterms:created>
  <dcterms:modified xsi:type="dcterms:W3CDTF">2026-07-27T06:48:24Z</dcterms:modified>
</cp:coreProperties>
</file>