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на 01.07.2026" sheetId="1" r:id="rId1"/>
  </sheets>
  <definedNames>
    <definedName name="_xlnm._FilterDatabase" localSheetId="0" hidden="1">'на 01.07.2026'!$A$6:$K$50</definedName>
    <definedName name="APPT" localSheetId="0">'на 01.07.2026'!#REF!</definedName>
    <definedName name="FIO" localSheetId="0">'на 01.07.2026'!#REF!</definedName>
    <definedName name="LAST_CELL" localSheetId="0">'на 01.07.2026'!#REF!</definedName>
    <definedName name="SIGN" localSheetId="0">'на 01.07.2026'!$A$13:$K$14</definedName>
  </definedNames>
  <calcPr calcId="145621"/>
</workbook>
</file>

<file path=xl/calcChain.xml><?xml version="1.0" encoding="utf-8"?>
<calcChain xmlns="http://schemas.openxmlformats.org/spreadsheetml/2006/main">
  <c r="N50" i="1" l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50" i="1" l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J50" i="1" l="1"/>
  <c r="J49" i="1"/>
  <c r="J48" i="1"/>
  <c r="J47" i="1"/>
  <c r="J46" i="1"/>
  <c r="J45" i="1"/>
  <c r="J44" i="1"/>
  <c r="J43" i="1"/>
  <c r="J42" i="1"/>
  <c r="J41" i="1"/>
  <c r="J40" i="1"/>
  <c r="J39" i="1"/>
  <c r="J38" i="1"/>
  <c r="L7" i="1" l="1"/>
  <c r="M7" i="1" l="1"/>
  <c r="G50" i="1"/>
  <c r="J37" i="1" l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50" i="1" l="1"/>
  <c r="C50" i="1"/>
  <c r="E50" i="1" s="1"/>
  <c r="F49" i="1" l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K7" i="1"/>
  <c r="F50" i="1" l="1"/>
  <c r="H50" i="1"/>
  <c r="I50" i="1"/>
</calcChain>
</file>

<file path=xl/sharedStrings.xml><?xml version="1.0" encoding="utf-8"?>
<sst xmlns="http://schemas.openxmlformats.org/spreadsheetml/2006/main" count="121" uniqueCount="117">
  <si>
    <t>Комитет финансов Ленинградской области</t>
  </si>
  <si>
    <t>КВСР</t>
  </si>
  <si>
    <t>029</t>
  </si>
  <si>
    <t>Комитет по дорожному хозяйству Ленинградской области</t>
  </si>
  <si>
    <t>047</t>
  </si>
  <si>
    <t>государственное казенное учреждение Ленинградской области "Государственный экспертный институт регионального законодательства"</t>
  </si>
  <si>
    <t>065</t>
  </si>
  <si>
    <t>Избирательная комиссия Ленинградской области</t>
  </si>
  <si>
    <t>068</t>
  </si>
  <si>
    <t>Комитет общего и профессионального образования Ленинградской области</t>
  </si>
  <si>
    <t>075</t>
  </si>
  <si>
    <t>Комитет по агропромышленному и рыбохозяйственному комплексу Ленинградской области</t>
  </si>
  <si>
    <t>078</t>
  </si>
  <si>
    <t>Контрольно-счетная палата Ленинградской области</t>
  </si>
  <si>
    <t>121</t>
  </si>
  <si>
    <t>Представительство Губернатора и Правительства Ленинградской области при Правительстве Российской Федерации</t>
  </si>
  <si>
    <t>133</t>
  </si>
  <si>
    <t>Управление делами Правительства Ленинградской области</t>
  </si>
  <si>
    <t>252</t>
  </si>
  <si>
    <t>253</t>
  </si>
  <si>
    <t>254</t>
  </si>
  <si>
    <t>801</t>
  </si>
  <si>
    <t>Ленинградский областной комитет по управлению государственным имуществом</t>
  </si>
  <si>
    <t>931</t>
  </si>
  <si>
    <t>управление записи актов гражданского состояния Ленинградской области</t>
  </si>
  <si>
    <t>949</t>
  </si>
  <si>
    <t>Уполномоченный по защите прав предпринимателей в Ленинградской области</t>
  </si>
  <si>
    <t>950</t>
  </si>
  <si>
    <t>960</t>
  </si>
  <si>
    <t>Законодательное собрание Ленинградской области</t>
  </si>
  <si>
    <t>961</t>
  </si>
  <si>
    <t>комитет по физической культуре и спорту Ленинградской области</t>
  </si>
  <si>
    <t>962</t>
  </si>
  <si>
    <t>970</t>
  </si>
  <si>
    <t>комитет по труду и занятости населения Ленинградской области</t>
  </si>
  <si>
    <t>972</t>
  </si>
  <si>
    <t>Комитет правопорядка и безопасности Ленинградской области</t>
  </si>
  <si>
    <t>974</t>
  </si>
  <si>
    <t>Комитет по природным ресурсам Ленинградской области</t>
  </si>
  <si>
    <t>976</t>
  </si>
  <si>
    <t>977</t>
  </si>
  <si>
    <t>Комитет экономического развития и инвестиционной деятельности Ленинградской области</t>
  </si>
  <si>
    <t>978</t>
  </si>
  <si>
    <t>Комитет по топливно-энергетическому комплексу Ленинградской области</t>
  </si>
  <si>
    <t>979</t>
  </si>
  <si>
    <t>комитет по развитию малого, среднего бизнеса и потребительского рынка Ленинградской области</t>
  </si>
  <si>
    <t>981</t>
  </si>
  <si>
    <t>комитет по строительству Ленинградской области</t>
  </si>
  <si>
    <t>982</t>
  </si>
  <si>
    <t>Комитет государственного экологического надзора Ленинградской области</t>
  </si>
  <si>
    <t>983</t>
  </si>
  <si>
    <t>комитет по охране, контролю и регулированию использования объектов животного мира Ленинградской области</t>
  </si>
  <si>
    <t>984</t>
  </si>
  <si>
    <t>комитет по жилищно-коммунальному хозяйству Ленинградской области</t>
  </si>
  <si>
    <t>985</t>
  </si>
  <si>
    <t>986</t>
  </si>
  <si>
    <t>Комитет по здравоохранению Ленинградской области</t>
  </si>
  <si>
    <t>987</t>
  </si>
  <si>
    <t>комитет по социальной защите населения Ленинградской области</t>
  </si>
  <si>
    <t>988</t>
  </si>
  <si>
    <t>Архивное управление Ленинградской области</t>
  </si>
  <si>
    <t>990</t>
  </si>
  <si>
    <t>комитет по местному самоуправлению, межнациональным и межконфессиональным отношениям Ленинградской области</t>
  </si>
  <si>
    <t>992</t>
  </si>
  <si>
    <t>управление Ленинградской области по государственному техническому надзору и контролю</t>
  </si>
  <si>
    <t>993</t>
  </si>
  <si>
    <t>комитет по молодежной политике Ленинградской области</t>
  </si>
  <si>
    <t>995</t>
  </si>
  <si>
    <t>Уполномоченный по правам человека в Ленинградской области</t>
  </si>
  <si>
    <t>996</t>
  </si>
  <si>
    <t>Управление ветеринарии Ленинградской области</t>
  </si>
  <si>
    <t>997</t>
  </si>
  <si>
    <t>Комитет государственного заказа Ленинградской области</t>
  </si>
  <si>
    <t>998</t>
  </si>
  <si>
    <t>Уполномоченный по правам ребенка в Ленинградской области</t>
  </si>
  <si>
    <t>Наименование главного распорядителя бюджетных средств</t>
  </si>
  <si>
    <t>%% исполнения</t>
  </si>
  <si>
    <t>1</t>
  </si>
  <si>
    <t>2</t>
  </si>
  <si>
    <t>ИТОГО:</t>
  </si>
  <si>
    <t>Приложение 10</t>
  </si>
  <si>
    <t>Комитет цифрового развития Ленинградской области</t>
  </si>
  <si>
    <t>989</t>
  </si>
  <si>
    <t>комитет государственного строительного надзора и государственной экспертизы Ленинградской области</t>
  </si>
  <si>
    <t>Комитет градостроительной политики Ленинградской области</t>
  </si>
  <si>
    <t>Комитет по печати Ленинградской области</t>
  </si>
  <si>
    <t>Комитет Ленинградской области по обращению с отходами</t>
  </si>
  <si>
    <t>932</t>
  </si>
  <si>
    <t>комитет по сохранению культурного наследия Ленинградской области</t>
  </si>
  <si>
    <t>938</t>
  </si>
  <si>
    <t>Комитет общественных коммуникаций Ленинградской области</t>
  </si>
  <si>
    <t>3</t>
  </si>
  <si>
    <t>4</t>
  </si>
  <si>
    <t>7</t>
  </si>
  <si>
    <t>комитет по культуре и туризму Ленинградской области</t>
  </si>
  <si>
    <t>Комитет Ленинградской области по транспорту</t>
  </si>
  <si>
    <t>Исполнение областного бюджета Ленинградской области 
по главным распорядителям бюджетных средств по состоянию на 01.07.2026 года
 (в сравнении с соответствующим периодом прошлого года)</t>
  </si>
  <si>
    <t>6=4/3</t>
  </si>
  <si>
    <t>8</t>
  </si>
  <si>
    <t>Неисполненые назначения</t>
  </si>
  <si>
    <t xml:space="preserve"> на 01.07.2025</t>
  </si>
  <si>
    <t xml:space="preserve">Плановые назначения в соответствии со сводной бюджетной росписью </t>
  </si>
  <si>
    <t>Исполнено</t>
  </si>
  <si>
    <t>5</t>
  </si>
  <si>
    <t>Плановые назначения в соответствии со сводной бюджетной росписью</t>
  </si>
  <si>
    <t xml:space="preserve"> на 01.07.2026</t>
  </si>
  <si>
    <t xml:space="preserve">Исполнено </t>
  </si>
  <si>
    <t xml:space="preserve">Плановые показатели в соответствии с областным законом от  22.12.25 №173-оз "Об областном бюджете Ленинградской области на 2026 год и на плановый период 2027 и 2028 годов" 
</t>
  </si>
  <si>
    <t>9</t>
  </si>
  <si>
    <t>11</t>
  </si>
  <si>
    <t>Темп роста</t>
  </si>
  <si>
    <t>10=8-9</t>
  </si>
  <si>
    <t>14=10-5</t>
  </si>
  <si>
    <t>13=9/4*100</t>
  </si>
  <si>
    <t>Сравнение исполнения расходной части областного бюджета в 2026 и 2025 годах</t>
  </si>
  <si>
    <t>12=9-4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</si>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</sst>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"/>
    </font>
    <font>
      <b/>
      <sz val="8"/>
      <name val="Arial Cyr"/>
    </font>
    <font>
      <b/>
      <sz val="10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 shrinkToFit="1"/>
    </xf>
    <xf numFmtId="0" fontId="0" fillId="0" borderId="2" xfId="0" applyBorder="1" applyAlignment="1">
      <alignment horizontal="center" vertical="top" wrapText="1" shrinkToFit="1"/>
    </xf>
    <xf numFmtId="164" fontId="1" fillId="0" borderId="1" xfId="0" applyNumberFormat="1" applyFont="1" applyBorder="1" applyAlignment="1" applyProtection="1">
      <alignment horizontal="center" vertical="top" wrapText="1" shrinkToFit="1"/>
    </xf>
    <xf numFmtId="0" fontId="2" fillId="0" borderId="1" xfId="0" applyFont="1" applyBorder="1" applyAlignment="1">
      <alignment vertical="top" wrapText="1" shrinkToFit="1"/>
    </xf>
    <xf numFmtId="164" fontId="3" fillId="0" borderId="1" xfId="0" applyNumberFormat="1" applyFont="1" applyBorder="1" applyAlignment="1" applyProtection="1">
      <alignment horizontal="center" vertical="top" wrapText="1" shrinkToFit="1"/>
    </xf>
    <xf numFmtId="0" fontId="4" fillId="0" borderId="0" xfId="0" applyFont="1" applyAlignment="1">
      <alignment vertical="top" wrapText="1" shrinkToFit="1"/>
    </xf>
    <xf numFmtId="49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164" fontId="0" fillId="0" borderId="0" xfId="0" applyNumberFormat="1" applyAlignment="1">
      <alignment vertical="top" wrapText="1" shrinkToFit="1"/>
    </xf>
    <xf numFmtId="0" fontId="6" fillId="0" borderId="2" xfId="0" applyFont="1" applyBorder="1" applyAlignment="1">
      <alignment horizontal="center" vertical="top" wrapText="1" shrinkToFit="1"/>
    </xf>
    <xf numFmtId="49" fontId="6" fillId="0" borderId="1" xfId="0" applyNumberFormat="1" applyFont="1" applyBorder="1" applyAlignment="1" applyProtection="1">
      <alignment horizontal="center" vertical="top" wrapText="1" shrinkToFit="1"/>
    </xf>
    <xf numFmtId="49" fontId="7" fillId="0" borderId="1" xfId="0" applyNumberFormat="1" applyFont="1" applyBorder="1" applyAlignment="1" applyProtection="1">
      <alignment horizontal="center" vertical="top" wrapText="1" shrinkToFit="1"/>
    </xf>
    <xf numFmtId="49" fontId="6" fillId="0" borderId="5" xfId="0" applyNumberFormat="1" applyFont="1" applyBorder="1" applyAlignment="1" applyProtection="1">
      <alignment horizontal="center" vertical="top" wrapText="1" shrinkToFit="1"/>
    </xf>
    <xf numFmtId="0" fontId="5" fillId="0" borderId="0" xfId="0" applyFont="1" applyAlignment="1">
      <alignment vertical="top" wrapText="1" shrinkToFit="1"/>
    </xf>
    <xf numFmtId="164" fontId="5" fillId="0" borderId="0" xfId="0" applyNumberFormat="1" applyFont="1" applyAlignment="1">
      <alignment vertical="top" wrapText="1" shrinkToFit="1"/>
    </xf>
    <xf numFmtId="165" fontId="5" fillId="0" borderId="0" xfId="0" applyNumberFormat="1" applyFont="1" applyAlignment="1">
      <alignment vertical="top" wrapText="1" shrinkToFit="1"/>
    </xf>
    <xf numFmtId="0" fontId="2" fillId="0" borderId="2" xfId="0" applyFont="1" applyBorder="1" applyAlignment="1">
      <alignment horizontal="right" vertical="top" wrapText="1" shrinkToFit="1"/>
    </xf>
    <xf numFmtId="0" fontId="5" fillId="0" borderId="0" xfId="0" applyFont="1" applyAlignment="1">
      <alignment horizontal="right" vertical="top" wrapText="1" shrinkToFit="1"/>
    </xf>
    <xf numFmtId="49" fontId="6" fillId="0" borderId="6" xfId="0" applyNumberFormat="1" applyFont="1" applyBorder="1" applyAlignment="1" applyProtection="1">
      <alignment horizontal="center" vertical="top" wrapText="1" shrinkToFit="1"/>
    </xf>
    <xf numFmtId="49" fontId="6" fillId="0" borderId="7" xfId="0" applyNumberFormat="1" applyFont="1" applyBorder="1" applyAlignment="1" applyProtection="1">
      <alignment horizontal="center" vertical="top" wrapText="1" shrinkToFit="1"/>
    </xf>
    <xf numFmtId="49" fontId="6" fillId="0" borderId="5" xfId="0" applyNumberFormat="1" applyFont="1" applyBorder="1" applyAlignment="1" applyProtection="1">
      <alignment horizontal="center" vertical="top" wrapText="1" shrinkToFit="1"/>
    </xf>
    <xf numFmtId="0" fontId="5" fillId="0" borderId="0" xfId="0" applyFont="1" applyBorder="1" applyAlignment="1">
      <alignment horizontal="center" vertical="top" wrapText="1" shrinkToFit="1"/>
    </xf>
    <xf numFmtId="49" fontId="6" fillId="0" borderId="3" xfId="0" applyNumberFormat="1" applyFont="1" applyBorder="1" applyAlignment="1" applyProtection="1">
      <alignment horizontal="center" vertical="top" wrapText="1" shrinkToFit="1"/>
    </xf>
    <xf numFmtId="49" fontId="6" fillId="0" borderId="4" xfId="0" applyNumberFormat="1" applyFont="1" applyBorder="1" applyAlignment="1" applyProtection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51"/>
  <sheetViews>
    <sheetView showGridLines="0" tabSelected="1" zoomScale="90" zoomScaleNormal="90" workbookViewId="0">
      <selection activeCell="N7" sqref="N7"/>
    </sheetView>
  </sheetViews>
  <sheetFormatPr defaultRowHeight="12.75" customHeight="1" x14ac:dyDescent="0.2"/>
  <cols>
    <col min="1" max="1" width="8.42578125" style="1" customWidth="1"/>
    <col min="2" max="2" width="64.42578125" style="1" customWidth="1"/>
    <col min="3" max="3" width="22" style="1" customWidth="1"/>
    <col min="4" max="5" width="15.5703125" style="1" customWidth="1"/>
    <col min="6" max="6" width="17.5703125" style="1" customWidth="1"/>
    <col min="7" max="7" width="23" style="1" customWidth="1"/>
    <col min="8" max="8" width="21.5703125" style="1" customWidth="1"/>
    <col min="9" max="10" width="16.5703125" style="1" customWidth="1"/>
    <col min="11" max="11" width="11.5703125" style="1" customWidth="1"/>
    <col min="12" max="12" width="20" style="1" customWidth="1"/>
    <col min="13" max="14" width="16.5703125" style="1" customWidth="1"/>
    <col min="15" max="16384" width="9.140625" style="1"/>
  </cols>
  <sheetData>
    <row r="1" spans="1:14" ht="24.75" customHeight="1" x14ac:dyDescent="0.2">
      <c r="H1" s="16"/>
      <c r="I1" s="17"/>
      <c r="J1" s="15"/>
      <c r="K1" s="15"/>
      <c r="L1" s="19" t="s">
        <v>80</v>
      </c>
      <c r="M1" s="19"/>
      <c r="N1" s="19"/>
    </row>
    <row r="2" spans="1:14" ht="51.75" customHeight="1" x14ac:dyDescent="0.2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6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1"/>
      <c r="L3" s="2"/>
      <c r="M3" s="2"/>
      <c r="N3" s="18" t="s">
        <v>116</v>
      </c>
    </row>
    <row r="4" spans="1:14" ht="39.75" customHeight="1" x14ac:dyDescent="0.2">
      <c r="A4" s="24" t="s">
        <v>1</v>
      </c>
      <c r="B4" s="24" t="s">
        <v>75</v>
      </c>
      <c r="C4" s="20" t="s">
        <v>100</v>
      </c>
      <c r="D4" s="21"/>
      <c r="E4" s="21"/>
      <c r="F4" s="22"/>
      <c r="G4" s="24" t="s">
        <v>107</v>
      </c>
      <c r="H4" s="20" t="s">
        <v>105</v>
      </c>
      <c r="I4" s="21"/>
      <c r="J4" s="21"/>
      <c r="K4" s="22"/>
      <c r="L4" s="20" t="s">
        <v>114</v>
      </c>
      <c r="M4" s="21"/>
      <c r="N4" s="22"/>
    </row>
    <row r="5" spans="1:14" ht="84" customHeight="1" x14ac:dyDescent="0.2">
      <c r="A5" s="25"/>
      <c r="B5" s="25"/>
      <c r="C5" s="14" t="s">
        <v>101</v>
      </c>
      <c r="D5" s="12" t="s">
        <v>102</v>
      </c>
      <c r="E5" s="12" t="s">
        <v>99</v>
      </c>
      <c r="F5" s="12" t="s">
        <v>76</v>
      </c>
      <c r="G5" s="25"/>
      <c r="H5" s="12" t="s">
        <v>104</v>
      </c>
      <c r="I5" s="12" t="s">
        <v>106</v>
      </c>
      <c r="J5" s="12" t="s">
        <v>99</v>
      </c>
      <c r="K5" s="12" t="s">
        <v>76</v>
      </c>
      <c r="L5" s="12" t="s">
        <v>106</v>
      </c>
      <c r="M5" s="12" t="s">
        <v>110</v>
      </c>
      <c r="N5" s="12" t="s">
        <v>99</v>
      </c>
    </row>
    <row r="6" spans="1:14" s="6" customFormat="1" ht="11.25" customHeight="1" x14ac:dyDescent="0.2">
      <c r="A6" s="13" t="s">
        <v>77</v>
      </c>
      <c r="B6" s="13" t="s">
        <v>78</v>
      </c>
      <c r="C6" s="13" t="s">
        <v>91</v>
      </c>
      <c r="D6" s="13" t="s">
        <v>92</v>
      </c>
      <c r="E6" s="13" t="s">
        <v>103</v>
      </c>
      <c r="F6" s="13" t="s">
        <v>97</v>
      </c>
      <c r="G6" s="13" t="s">
        <v>93</v>
      </c>
      <c r="H6" s="13" t="s">
        <v>98</v>
      </c>
      <c r="I6" s="13" t="s">
        <v>108</v>
      </c>
      <c r="J6" s="13" t="s">
        <v>111</v>
      </c>
      <c r="K6" s="13" t="s">
        <v>109</v>
      </c>
      <c r="L6" s="13" t="s">
        <v>115</v>
      </c>
      <c r="M6" s="13" t="s">
        <v>113</v>
      </c>
      <c r="N6" s="13" t="s">
        <v>112</v>
      </c>
    </row>
    <row r="7" spans="1:14" ht="15" customHeight="1" x14ac:dyDescent="0.2">
      <c r="A7" s="7" t="s">
        <v>2</v>
      </c>
      <c r="B7" s="8" t="s">
        <v>3</v>
      </c>
      <c r="C7" s="5">
        <v>32141238.329999998</v>
      </c>
      <c r="D7" s="5">
        <v>8877304.7300000004</v>
      </c>
      <c r="E7" s="5">
        <f>C7-D7</f>
        <v>23263933.599999998</v>
      </c>
      <c r="F7" s="5">
        <f t="shared" ref="F7:F50" si="0">D7/C7*100</f>
        <v>27.619672393624295</v>
      </c>
      <c r="G7" s="5">
        <v>32940000.399999999</v>
      </c>
      <c r="H7" s="9">
        <v>33314244</v>
      </c>
      <c r="I7" s="9">
        <v>9723118.3000000007</v>
      </c>
      <c r="J7" s="9">
        <f t="shared" ref="J7:J50" si="1">H7-I7</f>
        <v>23591125.699999999</v>
      </c>
      <c r="K7" s="5">
        <f t="shared" ref="K7:K50" si="2">I7/H7*100</f>
        <v>29.186069178096911</v>
      </c>
      <c r="L7" s="9">
        <f t="shared" ref="L7:L50" si="3">I7-D7</f>
        <v>845813.5700000003</v>
      </c>
      <c r="M7" s="9">
        <f t="shared" ref="M7:M50" si="4">I7/D7*100</f>
        <v>109.52781948716546</v>
      </c>
      <c r="N7" s="9">
        <f>J7-E7</f>
        <v>327192.10000000149</v>
      </c>
    </row>
    <row r="8" spans="1:14" ht="37.5" customHeight="1" x14ac:dyDescent="0.2">
      <c r="A8" s="7" t="s">
        <v>4</v>
      </c>
      <c r="B8" s="8" t="s">
        <v>5</v>
      </c>
      <c r="C8" s="5">
        <v>62870</v>
      </c>
      <c r="D8" s="5">
        <v>21471.439999999999</v>
      </c>
      <c r="E8" s="5">
        <f t="shared" ref="E8:E50" si="5">C8-D8</f>
        <v>41398.559999999998</v>
      </c>
      <c r="F8" s="5">
        <f t="shared" si="0"/>
        <v>34.152123429298555</v>
      </c>
      <c r="G8" s="5">
        <v>65652.399999999994</v>
      </c>
      <c r="H8" s="9">
        <v>65652.399999999994</v>
      </c>
      <c r="I8" s="9">
        <v>24962.1</v>
      </c>
      <c r="J8" s="9">
        <f t="shared" si="1"/>
        <v>40690.299999999996</v>
      </c>
      <c r="K8" s="5">
        <f t="shared" si="2"/>
        <v>38.021610786505903</v>
      </c>
      <c r="L8" s="9">
        <f t="shared" si="3"/>
        <v>3490.66</v>
      </c>
      <c r="M8" s="9">
        <f t="shared" si="4"/>
        <v>116.25722354904934</v>
      </c>
      <c r="N8" s="9">
        <f t="shared" ref="N8:N50" si="6">J8-E8</f>
        <v>-708.26000000000204</v>
      </c>
    </row>
    <row r="9" spans="1:14" x14ac:dyDescent="0.2">
      <c r="A9" s="7" t="s">
        <v>6</v>
      </c>
      <c r="B9" s="8" t="s">
        <v>7</v>
      </c>
      <c r="C9" s="5">
        <v>805095.37</v>
      </c>
      <c r="D9" s="5">
        <v>74297.56</v>
      </c>
      <c r="E9" s="5">
        <f t="shared" si="5"/>
        <v>730797.81</v>
      </c>
      <c r="F9" s="5">
        <f t="shared" si="0"/>
        <v>9.2284172494992731</v>
      </c>
      <c r="G9" s="5">
        <v>738146.3</v>
      </c>
      <c r="H9" s="9">
        <v>738146.3</v>
      </c>
      <c r="I9" s="9">
        <v>79755.100000000006</v>
      </c>
      <c r="J9" s="9">
        <f t="shared" si="1"/>
        <v>658391.20000000007</v>
      </c>
      <c r="K9" s="5">
        <f t="shared" si="2"/>
        <v>10.804782195616234</v>
      </c>
      <c r="L9" s="9">
        <f t="shared" si="3"/>
        <v>5457.5400000000081</v>
      </c>
      <c r="M9" s="9">
        <f t="shared" si="4"/>
        <v>107.34551713407548</v>
      </c>
      <c r="N9" s="9">
        <f t="shared" si="6"/>
        <v>-72406.609999999986</v>
      </c>
    </row>
    <row r="10" spans="1:14" x14ac:dyDescent="0.2">
      <c r="A10" s="7" t="s">
        <v>8</v>
      </c>
      <c r="B10" s="8" t="s">
        <v>9</v>
      </c>
      <c r="C10" s="5">
        <v>56348322.719999999</v>
      </c>
      <c r="D10" s="5">
        <v>33771391.909999996</v>
      </c>
      <c r="E10" s="5">
        <f t="shared" si="5"/>
        <v>22576930.810000002</v>
      </c>
      <c r="F10" s="5">
        <f t="shared" si="0"/>
        <v>59.933269137065807</v>
      </c>
      <c r="G10" s="5">
        <v>62156503</v>
      </c>
      <c r="H10" s="9">
        <v>62207697.100000001</v>
      </c>
      <c r="I10" s="9">
        <v>37704267.200000003</v>
      </c>
      <c r="J10" s="9">
        <f t="shared" si="1"/>
        <v>24503429.899999999</v>
      </c>
      <c r="K10" s="5">
        <f t="shared" si="2"/>
        <v>60.61029254850844</v>
      </c>
      <c r="L10" s="9">
        <f t="shared" si="3"/>
        <v>3932875.2900000066</v>
      </c>
      <c r="M10" s="9">
        <f t="shared" si="4"/>
        <v>111.64558245180132</v>
      </c>
      <c r="N10" s="9">
        <f t="shared" si="6"/>
        <v>1926499.0899999961</v>
      </c>
    </row>
    <row r="11" spans="1:14" ht="27" customHeight="1" x14ac:dyDescent="0.2">
      <c r="A11" s="7" t="s">
        <v>10</v>
      </c>
      <c r="B11" s="8" t="s">
        <v>11</v>
      </c>
      <c r="C11" s="5">
        <v>6328371.1100000003</v>
      </c>
      <c r="D11" s="5">
        <v>3647780.95</v>
      </c>
      <c r="E11" s="5">
        <f t="shared" si="5"/>
        <v>2680590.16</v>
      </c>
      <c r="F11" s="5">
        <f t="shared" si="0"/>
        <v>57.641704106698633</v>
      </c>
      <c r="G11" s="5">
        <v>6246365.4000000004</v>
      </c>
      <c r="H11" s="9">
        <v>6316732.4000000004</v>
      </c>
      <c r="I11" s="9">
        <v>4103277.9</v>
      </c>
      <c r="J11" s="9">
        <f t="shared" si="1"/>
        <v>2213454.5000000005</v>
      </c>
      <c r="K11" s="5">
        <f t="shared" si="2"/>
        <v>64.958868607446462</v>
      </c>
      <c r="L11" s="9">
        <f t="shared" si="3"/>
        <v>455496.94999999972</v>
      </c>
      <c r="M11" s="9">
        <f t="shared" si="4"/>
        <v>112.48696005169936</v>
      </c>
      <c r="N11" s="9">
        <f t="shared" si="6"/>
        <v>-467135.65999999968</v>
      </c>
    </row>
    <row r="12" spans="1:14" x14ac:dyDescent="0.2">
      <c r="A12" s="7" t="s">
        <v>12</v>
      </c>
      <c r="B12" s="8" t="s">
        <v>13</v>
      </c>
      <c r="C12" s="5">
        <v>161924.82999999999</v>
      </c>
      <c r="D12" s="5">
        <v>73305.2</v>
      </c>
      <c r="E12" s="5">
        <f t="shared" si="5"/>
        <v>88619.62999999999</v>
      </c>
      <c r="F12" s="5">
        <f t="shared" si="0"/>
        <v>45.271129819929413</v>
      </c>
      <c r="G12" s="5">
        <v>172662.5</v>
      </c>
      <c r="H12" s="9">
        <v>172662.5</v>
      </c>
      <c r="I12" s="9">
        <v>75207.600000000006</v>
      </c>
      <c r="J12" s="9">
        <f t="shared" si="1"/>
        <v>97454.9</v>
      </c>
      <c r="K12" s="5">
        <f t="shared" si="2"/>
        <v>43.55757619633679</v>
      </c>
      <c r="L12" s="9">
        <f t="shared" si="3"/>
        <v>1902.4000000000087</v>
      </c>
      <c r="M12" s="9">
        <f t="shared" si="4"/>
        <v>102.59517742261124</v>
      </c>
      <c r="N12" s="9">
        <f t="shared" si="6"/>
        <v>8835.2700000000041</v>
      </c>
    </row>
    <row r="13" spans="1:14" ht="22.5" x14ac:dyDescent="0.2">
      <c r="A13" s="7" t="s">
        <v>14</v>
      </c>
      <c r="B13" s="8" t="s">
        <v>15</v>
      </c>
      <c r="C13" s="5">
        <v>58513.73</v>
      </c>
      <c r="D13" s="5">
        <v>26621.25</v>
      </c>
      <c r="E13" s="5">
        <f t="shared" si="5"/>
        <v>31892.480000000003</v>
      </c>
      <c r="F13" s="5">
        <f t="shared" si="0"/>
        <v>45.495732369137976</v>
      </c>
      <c r="G13" s="5">
        <v>60345.3</v>
      </c>
      <c r="H13" s="9">
        <v>60345.3</v>
      </c>
      <c r="I13" s="9">
        <v>27012.1</v>
      </c>
      <c r="J13" s="9">
        <f t="shared" si="1"/>
        <v>33333.200000000004</v>
      </c>
      <c r="K13" s="5">
        <f t="shared" si="2"/>
        <v>44.762558144544805</v>
      </c>
      <c r="L13" s="9">
        <f t="shared" si="3"/>
        <v>390.84999999999854</v>
      </c>
      <c r="M13" s="9">
        <f t="shared" si="4"/>
        <v>101.4681880077006</v>
      </c>
      <c r="N13" s="9">
        <f t="shared" si="6"/>
        <v>1440.7200000000012</v>
      </c>
    </row>
    <row r="14" spans="1:14" ht="18" customHeight="1" x14ac:dyDescent="0.2">
      <c r="A14" s="7" t="s">
        <v>16</v>
      </c>
      <c r="B14" s="8" t="s">
        <v>17</v>
      </c>
      <c r="C14" s="5">
        <v>9118335.7300000004</v>
      </c>
      <c r="D14" s="5">
        <v>4133860.71</v>
      </c>
      <c r="E14" s="5">
        <f t="shared" si="5"/>
        <v>4984475.0200000005</v>
      </c>
      <c r="F14" s="5">
        <f t="shared" si="0"/>
        <v>45.335693183563002</v>
      </c>
      <c r="G14" s="5">
        <v>9777340.0999999996</v>
      </c>
      <c r="H14" s="9">
        <v>9906915.1999999993</v>
      </c>
      <c r="I14" s="9">
        <v>4834593.5</v>
      </c>
      <c r="J14" s="9">
        <f t="shared" si="1"/>
        <v>5072321.6999999993</v>
      </c>
      <c r="K14" s="5">
        <f t="shared" si="2"/>
        <v>48.800190598179341</v>
      </c>
      <c r="L14" s="9">
        <f t="shared" si="3"/>
        <v>700732.79</v>
      </c>
      <c r="M14" s="9">
        <f t="shared" si="4"/>
        <v>116.95104985770071</v>
      </c>
      <c r="N14" s="9">
        <f t="shared" si="6"/>
        <v>87846.679999998771</v>
      </c>
    </row>
    <row r="15" spans="1:14" x14ac:dyDescent="0.2">
      <c r="A15" s="7" t="s">
        <v>18</v>
      </c>
      <c r="B15" s="8" t="s">
        <v>81</v>
      </c>
      <c r="C15" s="5">
        <v>3502094.63</v>
      </c>
      <c r="D15" s="5">
        <v>1593681.46</v>
      </c>
      <c r="E15" s="5">
        <f t="shared" si="5"/>
        <v>1908413.17</v>
      </c>
      <c r="F15" s="5">
        <f t="shared" si="0"/>
        <v>45.506521906862353</v>
      </c>
      <c r="G15" s="5">
        <v>3934158.4</v>
      </c>
      <c r="H15" s="9">
        <v>4431895.5</v>
      </c>
      <c r="I15" s="9">
        <v>2526878.1</v>
      </c>
      <c r="J15" s="9">
        <f t="shared" si="1"/>
        <v>1905017.4</v>
      </c>
      <c r="K15" s="5">
        <f t="shared" si="2"/>
        <v>57.015741909979603</v>
      </c>
      <c r="L15" s="9">
        <f t="shared" si="3"/>
        <v>933196.64000000013</v>
      </c>
      <c r="M15" s="9">
        <f t="shared" si="4"/>
        <v>158.55603289756536</v>
      </c>
      <c r="N15" s="9">
        <f t="shared" si="6"/>
        <v>-3395.7700000000186</v>
      </c>
    </row>
    <row r="16" spans="1:14" x14ac:dyDescent="0.2">
      <c r="A16" s="7" t="s">
        <v>19</v>
      </c>
      <c r="B16" s="8" t="s">
        <v>86</v>
      </c>
      <c r="C16" s="5">
        <v>315866.5</v>
      </c>
      <c r="D16" s="5">
        <v>35156.160000000003</v>
      </c>
      <c r="E16" s="5">
        <f t="shared" si="5"/>
        <v>280710.33999999997</v>
      </c>
      <c r="F16" s="5">
        <f t="shared" si="0"/>
        <v>11.130069190623255</v>
      </c>
      <c r="G16" s="5">
        <v>577108</v>
      </c>
      <c r="H16" s="9">
        <v>930267.5</v>
      </c>
      <c r="I16" s="9">
        <v>55000.9</v>
      </c>
      <c r="J16" s="9">
        <f t="shared" si="1"/>
        <v>875266.6</v>
      </c>
      <c r="K16" s="5">
        <f t="shared" si="2"/>
        <v>5.9123746664265928</v>
      </c>
      <c r="L16" s="9">
        <f t="shared" si="3"/>
        <v>19844.739999999998</v>
      </c>
      <c r="M16" s="9">
        <f t="shared" si="4"/>
        <v>156.4474049498011</v>
      </c>
      <c r="N16" s="9">
        <f t="shared" si="6"/>
        <v>594556.26</v>
      </c>
    </row>
    <row r="17" spans="1:14" x14ac:dyDescent="0.2">
      <c r="A17" s="7" t="s">
        <v>20</v>
      </c>
      <c r="B17" s="8" t="s">
        <v>95</v>
      </c>
      <c r="C17" s="5">
        <v>6294231.3799999999</v>
      </c>
      <c r="D17" s="5">
        <v>3032636.67</v>
      </c>
      <c r="E17" s="5">
        <f t="shared" si="5"/>
        <v>3261594.71</v>
      </c>
      <c r="F17" s="5">
        <f t="shared" si="0"/>
        <v>48.181207313672033</v>
      </c>
      <c r="G17" s="5">
        <v>6530356.7000000002</v>
      </c>
      <c r="H17" s="9">
        <v>6897241.2000000002</v>
      </c>
      <c r="I17" s="9">
        <v>4175223.6</v>
      </c>
      <c r="J17" s="9">
        <f t="shared" si="1"/>
        <v>2722017.6</v>
      </c>
      <c r="K17" s="5">
        <f t="shared" si="2"/>
        <v>60.534690304871461</v>
      </c>
      <c r="L17" s="9">
        <f t="shared" si="3"/>
        <v>1142586.9300000002</v>
      </c>
      <c r="M17" s="9">
        <f t="shared" si="4"/>
        <v>137.67635408827263</v>
      </c>
      <c r="N17" s="9">
        <f t="shared" si="6"/>
        <v>-539577.10999999987</v>
      </c>
    </row>
    <row r="18" spans="1:14" x14ac:dyDescent="0.2">
      <c r="A18" s="7" t="s">
        <v>21</v>
      </c>
      <c r="B18" s="8" t="s">
        <v>22</v>
      </c>
      <c r="C18" s="5">
        <v>4042750.59</v>
      </c>
      <c r="D18" s="5">
        <v>3498233.54</v>
      </c>
      <c r="E18" s="5">
        <f t="shared" si="5"/>
        <v>544517.04999999981</v>
      </c>
      <c r="F18" s="5">
        <f t="shared" si="0"/>
        <v>86.531025402682587</v>
      </c>
      <c r="G18" s="5">
        <v>3563950.6</v>
      </c>
      <c r="H18" s="9">
        <v>3569150.6</v>
      </c>
      <c r="I18" s="9">
        <v>131369.1</v>
      </c>
      <c r="J18" s="9">
        <f t="shared" si="1"/>
        <v>3437781.5</v>
      </c>
      <c r="K18" s="5">
        <f t="shared" si="2"/>
        <v>3.6806824570529475</v>
      </c>
      <c r="L18" s="9">
        <f t="shared" si="3"/>
        <v>-3366864.44</v>
      </c>
      <c r="M18" s="9">
        <f t="shared" si="4"/>
        <v>3.7552981668570933</v>
      </c>
      <c r="N18" s="9">
        <f t="shared" si="6"/>
        <v>2893264.45</v>
      </c>
    </row>
    <row r="19" spans="1:14" x14ac:dyDescent="0.2">
      <c r="A19" s="7" t="s">
        <v>23</v>
      </c>
      <c r="B19" s="8" t="s">
        <v>24</v>
      </c>
      <c r="C19" s="5">
        <v>302458.11</v>
      </c>
      <c r="D19" s="5">
        <v>136362.76999999999</v>
      </c>
      <c r="E19" s="5">
        <f t="shared" si="5"/>
        <v>166095.34</v>
      </c>
      <c r="F19" s="5">
        <f t="shared" si="0"/>
        <v>45.084844972416178</v>
      </c>
      <c r="G19" s="5">
        <v>320521.7</v>
      </c>
      <c r="H19" s="9">
        <v>319693.90000000002</v>
      </c>
      <c r="I19" s="9">
        <v>151607.4</v>
      </c>
      <c r="J19" s="9">
        <f t="shared" si="1"/>
        <v>168086.50000000003</v>
      </c>
      <c r="K19" s="5">
        <f t="shared" si="2"/>
        <v>47.422675252796495</v>
      </c>
      <c r="L19" s="9">
        <f t="shared" si="3"/>
        <v>15244.630000000005</v>
      </c>
      <c r="M19" s="9">
        <f t="shared" si="4"/>
        <v>111.17946636020962</v>
      </c>
      <c r="N19" s="9">
        <f t="shared" si="6"/>
        <v>1991.1600000000326</v>
      </c>
    </row>
    <row r="20" spans="1:14" ht="23.25" customHeight="1" x14ac:dyDescent="0.2">
      <c r="A20" s="7" t="s">
        <v>87</v>
      </c>
      <c r="B20" s="8" t="s">
        <v>88</v>
      </c>
      <c r="C20" s="5">
        <v>2241858.5</v>
      </c>
      <c r="D20" s="5">
        <v>717636.5</v>
      </c>
      <c r="E20" s="5">
        <f t="shared" si="5"/>
        <v>1524222</v>
      </c>
      <c r="F20" s="5">
        <f t="shared" si="0"/>
        <v>32.010784801984606</v>
      </c>
      <c r="G20" s="5">
        <v>3204970.3</v>
      </c>
      <c r="H20" s="9">
        <v>3208298.9</v>
      </c>
      <c r="I20" s="9">
        <v>838224.1</v>
      </c>
      <c r="J20" s="9">
        <f t="shared" si="1"/>
        <v>2370074.7999999998</v>
      </c>
      <c r="K20" s="5">
        <f t="shared" si="2"/>
        <v>26.126745858997115</v>
      </c>
      <c r="L20" s="9">
        <f t="shared" si="3"/>
        <v>120587.59999999998</v>
      </c>
      <c r="M20" s="9">
        <f t="shared" si="4"/>
        <v>116.80343739483708</v>
      </c>
      <c r="N20" s="9">
        <f t="shared" si="6"/>
        <v>845852.79999999981</v>
      </c>
    </row>
    <row r="21" spans="1:14" ht="21" customHeight="1" x14ac:dyDescent="0.2">
      <c r="A21" s="7" t="s">
        <v>89</v>
      </c>
      <c r="B21" s="8" t="s">
        <v>90</v>
      </c>
      <c r="C21" s="5">
        <v>325616.45</v>
      </c>
      <c r="D21" s="5">
        <v>165527.57</v>
      </c>
      <c r="E21" s="5">
        <f t="shared" si="5"/>
        <v>160088.88</v>
      </c>
      <c r="F21" s="5">
        <f t="shared" si="0"/>
        <v>50.835137475394745</v>
      </c>
      <c r="G21" s="5">
        <v>277351.2</v>
      </c>
      <c r="H21" s="9">
        <v>341514.3</v>
      </c>
      <c r="I21" s="9">
        <v>193780.2</v>
      </c>
      <c r="J21" s="9">
        <f t="shared" si="1"/>
        <v>147734.09999999998</v>
      </c>
      <c r="K21" s="5">
        <f t="shared" si="2"/>
        <v>56.741460020854184</v>
      </c>
      <c r="L21" s="9">
        <f t="shared" si="3"/>
        <v>28252.630000000005</v>
      </c>
      <c r="M21" s="9">
        <f t="shared" si="4"/>
        <v>117.06823219841867</v>
      </c>
      <c r="N21" s="9">
        <f t="shared" si="6"/>
        <v>-12354.780000000028</v>
      </c>
    </row>
    <row r="22" spans="1:14" x14ac:dyDescent="0.2">
      <c r="A22" s="7" t="s">
        <v>25</v>
      </c>
      <c r="B22" s="8" t="s">
        <v>26</v>
      </c>
      <c r="C22" s="5">
        <v>25400.400000000001</v>
      </c>
      <c r="D22" s="5">
        <v>10288.530000000001</v>
      </c>
      <c r="E22" s="5">
        <f t="shared" si="5"/>
        <v>15111.87</v>
      </c>
      <c r="F22" s="5">
        <f t="shared" si="0"/>
        <v>40.505385741956815</v>
      </c>
      <c r="G22" s="5">
        <v>26652.400000000001</v>
      </c>
      <c r="H22" s="9">
        <v>26652.400000000001</v>
      </c>
      <c r="I22" s="9">
        <v>10675.2</v>
      </c>
      <c r="J22" s="9">
        <f t="shared" si="1"/>
        <v>15977.2</v>
      </c>
      <c r="K22" s="5">
        <f t="shared" si="2"/>
        <v>40.053428584292597</v>
      </c>
      <c r="L22" s="9">
        <f t="shared" si="3"/>
        <v>386.67000000000007</v>
      </c>
      <c r="M22" s="9">
        <f t="shared" si="4"/>
        <v>103.75826284221361</v>
      </c>
      <c r="N22" s="9">
        <f t="shared" si="6"/>
        <v>865.32999999999993</v>
      </c>
    </row>
    <row r="23" spans="1:14" x14ac:dyDescent="0.2">
      <c r="A23" s="7" t="s">
        <v>27</v>
      </c>
      <c r="B23" s="8" t="s">
        <v>84</v>
      </c>
      <c r="C23" s="5">
        <v>75353.13</v>
      </c>
      <c r="D23" s="5">
        <v>32759.01</v>
      </c>
      <c r="E23" s="5">
        <f t="shared" si="5"/>
        <v>42594.12000000001</v>
      </c>
      <c r="F23" s="5">
        <f t="shared" si="0"/>
        <v>43.473987079236117</v>
      </c>
      <c r="G23" s="5">
        <v>79467.199999999997</v>
      </c>
      <c r="H23" s="9">
        <v>79467.199999999997</v>
      </c>
      <c r="I23" s="9">
        <v>36371.5</v>
      </c>
      <c r="J23" s="9">
        <f t="shared" si="1"/>
        <v>43095.7</v>
      </c>
      <c r="K23" s="5">
        <f t="shared" si="2"/>
        <v>45.7691978577325</v>
      </c>
      <c r="L23" s="9">
        <f t="shared" si="3"/>
        <v>3612.4900000000016</v>
      </c>
      <c r="M23" s="9">
        <f t="shared" si="4"/>
        <v>111.02746999985654</v>
      </c>
      <c r="N23" s="9">
        <f t="shared" si="6"/>
        <v>501.57999999998719</v>
      </c>
    </row>
    <row r="24" spans="1:14" x14ac:dyDescent="0.2">
      <c r="A24" s="7" t="s">
        <v>28</v>
      </c>
      <c r="B24" s="8" t="s">
        <v>29</v>
      </c>
      <c r="C24" s="5">
        <v>1064267.45</v>
      </c>
      <c r="D24" s="5">
        <v>430633.38</v>
      </c>
      <c r="E24" s="5">
        <f t="shared" si="5"/>
        <v>633634.06999999995</v>
      </c>
      <c r="F24" s="5">
        <f t="shared" si="0"/>
        <v>40.462891165185972</v>
      </c>
      <c r="G24" s="5">
        <v>1118006.3999999999</v>
      </c>
      <c r="H24" s="9">
        <v>1119431.2</v>
      </c>
      <c r="I24" s="9">
        <v>462521.8</v>
      </c>
      <c r="J24" s="9">
        <f t="shared" si="1"/>
        <v>656909.39999999991</v>
      </c>
      <c r="K24" s="5">
        <f t="shared" si="2"/>
        <v>41.317572710140652</v>
      </c>
      <c r="L24" s="9">
        <f t="shared" si="3"/>
        <v>31888.419999999984</v>
      </c>
      <c r="M24" s="9">
        <f t="shared" si="4"/>
        <v>107.40500422888721</v>
      </c>
      <c r="N24" s="9">
        <f t="shared" si="6"/>
        <v>23275.329999999958</v>
      </c>
    </row>
    <row r="25" spans="1:14" x14ac:dyDescent="0.2">
      <c r="A25" s="7" t="s">
        <v>30</v>
      </c>
      <c r="B25" s="8" t="s">
        <v>31</v>
      </c>
      <c r="C25" s="5">
        <v>3526759.55</v>
      </c>
      <c r="D25" s="5">
        <v>918674.68</v>
      </c>
      <c r="E25" s="5">
        <f t="shared" si="5"/>
        <v>2608084.8699999996</v>
      </c>
      <c r="F25" s="5">
        <f t="shared" si="0"/>
        <v>26.048690504006721</v>
      </c>
      <c r="G25" s="5">
        <v>2936081.7</v>
      </c>
      <c r="H25" s="9">
        <v>2456430.1</v>
      </c>
      <c r="I25" s="9">
        <v>1201658.5</v>
      </c>
      <c r="J25" s="9">
        <f t="shared" si="1"/>
        <v>1254771.6000000001</v>
      </c>
      <c r="K25" s="5">
        <f t="shared" si="2"/>
        <v>48.918896572713386</v>
      </c>
      <c r="L25" s="9">
        <f t="shared" si="3"/>
        <v>282983.81999999995</v>
      </c>
      <c r="M25" s="9">
        <f t="shared" si="4"/>
        <v>130.80348529906146</v>
      </c>
      <c r="N25" s="9">
        <f t="shared" si="6"/>
        <v>-1353313.2699999996</v>
      </c>
    </row>
    <row r="26" spans="1:14" ht="14.25" customHeight="1" x14ac:dyDescent="0.2">
      <c r="A26" s="7" t="s">
        <v>32</v>
      </c>
      <c r="B26" s="8" t="s">
        <v>94</v>
      </c>
      <c r="C26" s="5">
        <v>4507597.24</v>
      </c>
      <c r="D26" s="5">
        <v>2022407.9</v>
      </c>
      <c r="E26" s="5">
        <f t="shared" si="5"/>
        <v>2485189.3400000003</v>
      </c>
      <c r="F26" s="5">
        <f t="shared" si="0"/>
        <v>44.86665050846468</v>
      </c>
      <c r="G26" s="5">
        <v>5005873.5</v>
      </c>
      <c r="H26" s="9">
        <v>5075789.7</v>
      </c>
      <c r="I26" s="9">
        <v>2704166.4</v>
      </c>
      <c r="J26" s="9">
        <f t="shared" si="1"/>
        <v>2371623.3000000003</v>
      </c>
      <c r="K26" s="5">
        <f t="shared" si="2"/>
        <v>53.27577696924677</v>
      </c>
      <c r="L26" s="9">
        <f t="shared" si="3"/>
        <v>681758.5</v>
      </c>
      <c r="M26" s="9">
        <f t="shared" si="4"/>
        <v>133.71023718805688</v>
      </c>
      <c r="N26" s="9">
        <f t="shared" si="6"/>
        <v>-113566.04000000004</v>
      </c>
    </row>
    <row r="27" spans="1:14" x14ac:dyDescent="0.2">
      <c r="A27" s="7" t="s">
        <v>33</v>
      </c>
      <c r="B27" s="8" t="s">
        <v>34</v>
      </c>
      <c r="C27" s="5">
        <v>1225510.53</v>
      </c>
      <c r="D27" s="5">
        <v>555521.88</v>
      </c>
      <c r="E27" s="5">
        <f t="shared" si="5"/>
        <v>669988.65</v>
      </c>
      <c r="F27" s="5">
        <f t="shared" si="0"/>
        <v>45.329833273647999</v>
      </c>
      <c r="G27" s="5">
        <v>1134884.3999999999</v>
      </c>
      <c r="H27" s="9">
        <v>1167942.7</v>
      </c>
      <c r="I27" s="9">
        <v>682916.6</v>
      </c>
      <c r="J27" s="9">
        <f t="shared" si="1"/>
        <v>485026.1</v>
      </c>
      <c r="K27" s="5">
        <f t="shared" si="2"/>
        <v>58.471755506498738</v>
      </c>
      <c r="L27" s="9">
        <f t="shared" si="3"/>
        <v>127394.71999999997</v>
      </c>
      <c r="M27" s="9">
        <f t="shared" si="4"/>
        <v>122.93243967276319</v>
      </c>
      <c r="N27" s="9">
        <f t="shared" si="6"/>
        <v>-184962.55000000005</v>
      </c>
    </row>
    <row r="28" spans="1:14" x14ac:dyDescent="0.2">
      <c r="A28" s="7" t="s">
        <v>35</v>
      </c>
      <c r="B28" s="8" t="s">
        <v>36</v>
      </c>
      <c r="C28" s="5">
        <v>6923852.7300000004</v>
      </c>
      <c r="D28" s="5">
        <v>2905040.2</v>
      </c>
      <c r="E28" s="5">
        <f t="shared" si="5"/>
        <v>4018812.5300000003</v>
      </c>
      <c r="F28" s="5">
        <f t="shared" si="0"/>
        <v>41.956990035517407</v>
      </c>
      <c r="G28" s="5">
        <v>7594670.7000000002</v>
      </c>
      <c r="H28" s="9">
        <v>7594670.7000000002</v>
      </c>
      <c r="I28" s="9">
        <v>3362984.4</v>
      </c>
      <c r="J28" s="9">
        <f t="shared" si="1"/>
        <v>4231686.3000000007</v>
      </c>
      <c r="K28" s="5">
        <f t="shared" si="2"/>
        <v>44.280845514473718</v>
      </c>
      <c r="L28" s="9">
        <f t="shared" si="3"/>
        <v>457944.19999999972</v>
      </c>
      <c r="M28" s="9">
        <f t="shared" si="4"/>
        <v>115.76378185747653</v>
      </c>
      <c r="N28" s="9">
        <f t="shared" si="6"/>
        <v>212873.77000000048</v>
      </c>
    </row>
    <row r="29" spans="1:14" x14ac:dyDescent="0.2">
      <c r="A29" s="7" t="s">
        <v>37</v>
      </c>
      <c r="B29" s="8" t="s">
        <v>38</v>
      </c>
      <c r="C29" s="5">
        <v>2645690.77</v>
      </c>
      <c r="D29" s="5">
        <v>1022454.02</v>
      </c>
      <c r="E29" s="5">
        <f t="shared" si="5"/>
        <v>1623236.75</v>
      </c>
      <c r="F29" s="5">
        <f t="shared" si="0"/>
        <v>38.646013796994119</v>
      </c>
      <c r="G29" s="5">
        <v>2851026.6</v>
      </c>
      <c r="H29" s="9">
        <v>2891540</v>
      </c>
      <c r="I29" s="9">
        <v>1291714.2</v>
      </c>
      <c r="J29" s="9">
        <f t="shared" si="1"/>
        <v>1599825.8</v>
      </c>
      <c r="K29" s="5">
        <f t="shared" si="2"/>
        <v>44.672188522379074</v>
      </c>
      <c r="L29" s="9">
        <f t="shared" si="3"/>
        <v>269260.17999999993</v>
      </c>
      <c r="M29" s="9">
        <f t="shared" si="4"/>
        <v>126.33469816080336</v>
      </c>
      <c r="N29" s="9">
        <f t="shared" si="6"/>
        <v>-23410.949999999953</v>
      </c>
    </row>
    <row r="30" spans="1:14" x14ac:dyDescent="0.2">
      <c r="A30" s="7" t="s">
        <v>39</v>
      </c>
      <c r="B30" s="8" t="s">
        <v>85</v>
      </c>
      <c r="C30" s="5">
        <v>786170.05</v>
      </c>
      <c r="D30" s="5">
        <v>446129.18</v>
      </c>
      <c r="E30" s="5">
        <f t="shared" si="5"/>
        <v>340040.87000000005</v>
      </c>
      <c r="F30" s="5">
        <f t="shared" si="0"/>
        <v>56.747160490278148</v>
      </c>
      <c r="G30" s="5">
        <v>815347.8</v>
      </c>
      <c r="H30" s="9">
        <v>815347.8</v>
      </c>
      <c r="I30" s="9">
        <v>473933.2</v>
      </c>
      <c r="J30" s="9">
        <f t="shared" si="1"/>
        <v>341414.60000000003</v>
      </c>
      <c r="K30" s="5">
        <f t="shared" si="2"/>
        <v>58.126507485517223</v>
      </c>
      <c r="L30" s="9">
        <f t="shared" si="3"/>
        <v>27804.020000000019</v>
      </c>
      <c r="M30" s="9">
        <f t="shared" si="4"/>
        <v>106.23228007636712</v>
      </c>
      <c r="N30" s="9">
        <f t="shared" si="6"/>
        <v>1373.7299999999814</v>
      </c>
    </row>
    <row r="31" spans="1:14" ht="22.5" x14ac:dyDescent="0.2">
      <c r="A31" s="7" t="s">
        <v>40</v>
      </c>
      <c r="B31" s="8" t="s">
        <v>41</v>
      </c>
      <c r="C31" s="5">
        <v>3942056.21</v>
      </c>
      <c r="D31" s="5">
        <v>2226867.21</v>
      </c>
      <c r="E31" s="5">
        <f t="shared" si="5"/>
        <v>1715189</v>
      </c>
      <c r="F31" s="5">
        <f t="shared" si="0"/>
        <v>56.489991298221497</v>
      </c>
      <c r="G31" s="5">
        <v>4344302.5999999996</v>
      </c>
      <c r="H31" s="9">
        <v>4338630.0999999996</v>
      </c>
      <c r="I31" s="9">
        <v>2016160.9</v>
      </c>
      <c r="J31" s="9">
        <f t="shared" si="1"/>
        <v>2322469.1999999997</v>
      </c>
      <c r="K31" s="5">
        <f t="shared" si="2"/>
        <v>46.469988303450897</v>
      </c>
      <c r="L31" s="9">
        <f t="shared" si="3"/>
        <v>-210706.31000000006</v>
      </c>
      <c r="M31" s="9">
        <f t="shared" si="4"/>
        <v>90.537993956092251</v>
      </c>
      <c r="N31" s="9">
        <f t="shared" si="6"/>
        <v>607280.19999999972</v>
      </c>
    </row>
    <row r="32" spans="1:14" x14ac:dyDescent="0.2">
      <c r="A32" s="7" t="s">
        <v>42</v>
      </c>
      <c r="B32" s="8" t="s">
        <v>43</v>
      </c>
      <c r="C32" s="5">
        <v>8439328.3300000001</v>
      </c>
      <c r="D32" s="5">
        <v>4114369.14</v>
      </c>
      <c r="E32" s="5">
        <f t="shared" si="5"/>
        <v>4324959.1899999995</v>
      </c>
      <c r="F32" s="5">
        <f t="shared" si="0"/>
        <v>48.752329321923661</v>
      </c>
      <c r="G32" s="5">
        <v>9672776.6999999993</v>
      </c>
      <c r="H32" s="9">
        <v>9628444.5999999996</v>
      </c>
      <c r="I32" s="9">
        <v>5293167.8</v>
      </c>
      <c r="J32" s="9">
        <f t="shared" si="1"/>
        <v>4335276.8</v>
      </c>
      <c r="K32" s="5">
        <f t="shared" si="2"/>
        <v>54.974276946039659</v>
      </c>
      <c r="L32" s="9">
        <f t="shared" si="3"/>
        <v>1178798.6599999997</v>
      </c>
      <c r="M32" s="9">
        <f t="shared" si="4"/>
        <v>128.6507753652848</v>
      </c>
      <c r="N32" s="9">
        <f t="shared" si="6"/>
        <v>10317.610000000335</v>
      </c>
    </row>
    <row r="33" spans="1:14" ht="22.5" x14ac:dyDescent="0.2">
      <c r="A33" s="7" t="s">
        <v>44</v>
      </c>
      <c r="B33" s="8" t="s">
        <v>45</v>
      </c>
      <c r="C33" s="5">
        <v>789784.4</v>
      </c>
      <c r="D33" s="5">
        <v>654099.54</v>
      </c>
      <c r="E33" s="5">
        <f t="shared" si="5"/>
        <v>135684.85999999999</v>
      </c>
      <c r="F33" s="5">
        <f t="shared" si="0"/>
        <v>82.820012651554023</v>
      </c>
      <c r="G33" s="5">
        <v>902853.5</v>
      </c>
      <c r="H33" s="9">
        <v>918044.8</v>
      </c>
      <c r="I33" s="9">
        <v>798740.5</v>
      </c>
      <c r="J33" s="9">
        <f t="shared" si="1"/>
        <v>119304.30000000005</v>
      </c>
      <c r="K33" s="5">
        <f t="shared" si="2"/>
        <v>87.004523090812128</v>
      </c>
      <c r="L33" s="9">
        <f t="shared" si="3"/>
        <v>144640.95999999996</v>
      </c>
      <c r="M33" s="9">
        <f t="shared" si="4"/>
        <v>122.11298910254547</v>
      </c>
      <c r="N33" s="9">
        <f t="shared" si="6"/>
        <v>-16380.559999999939</v>
      </c>
    </row>
    <row r="34" spans="1:14" x14ac:dyDescent="0.2">
      <c r="A34" s="7" t="s">
        <v>46</v>
      </c>
      <c r="B34" s="8" t="s">
        <v>47</v>
      </c>
      <c r="C34" s="5">
        <v>18468315.809999999</v>
      </c>
      <c r="D34" s="5">
        <v>5396474.3600000003</v>
      </c>
      <c r="E34" s="5">
        <f t="shared" si="5"/>
        <v>13071841.449999999</v>
      </c>
      <c r="F34" s="5">
        <f t="shared" si="0"/>
        <v>29.22017587049266</v>
      </c>
      <c r="G34" s="5">
        <v>15081967.6</v>
      </c>
      <c r="H34" s="9">
        <v>15309466.5</v>
      </c>
      <c r="I34" s="9">
        <v>4193867.5</v>
      </c>
      <c r="J34" s="9">
        <f t="shared" si="1"/>
        <v>11115599</v>
      </c>
      <c r="K34" s="5">
        <f t="shared" si="2"/>
        <v>27.393949358065484</v>
      </c>
      <c r="L34" s="9">
        <f t="shared" si="3"/>
        <v>-1202606.8600000003</v>
      </c>
      <c r="M34" s="9">
        <f t="shared" si="4"/>
        <v>77.714952767791885</v>
      </c>
      <c r="N34" s="9">
        <f t="shared" si="6"/>
        <v>-1956242.4499999993</v>
      </c>
    </row>
    <row r="35" spans="1:14" x14ac:dyDescent="0.2">
      <c r="A35" s="7" t="s">
        <v>48</v>
      </c>
      <c r="B35" s="8" t="s">
        <v>49</v>
      </c>
      <c r="C35" s="5">
        <v>284985.17</v>
      </c>
      <c r="D35" s="5">
        <v>129270.48</v>
      </c>
      <c r="E35" s="5">
        <f t="shared" si="5"/>
        <v>155714.69</v>
      </c>
      <c r="F35" s="5">
        <f t="shared" si="0"/>
        <v>45.360423491510105</v>
      </c>
      <c r="G35" s="5">
        <v>279023.40000000002</v>
      </c>
      <c r="H35" s="9">
        <v>279023.40000000002</v>
      </c>
      <c r="I35" s="9">
        <v>164331</v>
      </c>
      <c r="J35" s="9">
        <f t="shared" si="1"/>
        <v>114692.40000000002</v>
      </c>
      <c r="K35" s="5">
        <f t="shared" si="2"/>
        <v>58.895060414287826</v>
      </c>
      <c r="L35" s="9">
        <f t="shared" si="3"/>
        <v>35060.520000000004</v>
      </c>
      <c r="M35" s="9">
        <f t="shared" si="4"/>
        <v>127.12183013476859</v>
      </c>
      <c r="N35" s="9">
        <f t="shared" si="6"/>
        <v>-41022.289999999979</v>
      </c>
    </row>
    <row r="36" spans="1:14" ht="22.5" x14ac:dyDescent="0.2">
      <c r="A36" s="7" t="s">
        <v>50</v>
      </c>
      <c r="B36" s="8" t="s">
        <v>51</v>
      </c>
      <c r="C36" s="5">
        <v>171532.21</v>
      </c>
      <c r="D36" s="5">
        <v>70231.89</v>
      </c>
      <c r="E36" s="5">
        <f t="shared" si="5"/>
        <v>101300.31999999999</v>
      </c>
      <c r="F36" s="5">
        <f t="shared" si="0"/>
        <v>40.943849554553054</v>
      </c>
      <c r="G36" s="5">
        <v>175432.2</v>
      </c>
      <c r="H36" s="9">
        <v>180454.8</v>
      </c>
      <c r="I36" s="9">
        <v>88796.5</v>
      </c>
      <c r="J36" s="9">
        <f t="shared" si="1"/>
        <v>91658.299999999988</v>
      </c>
      <c r="K36" s="5">
        <f t="shared" si="2"/>
        <v>49.207059053014937</v>
      </c>
      <c r="L36" s="9">
        <f t="shared" si="3"/>
        <v>18564.61</v>
      </c>
      <c r="M36" s="9">
        <f t="shared" si="4"/>
        <v>126.43330544002163</v>
      </c>
      <c r="N36" s="9">
        <f t="shared" si="6"/>
        <v>-9642.0200000000041</v>
      </c>
    </row>
    <row r="37" spans="1:14" x14ac:dyDescent="0.2">
      <c r="A37" s="7" t="s">
        <v>52</v>
      </c>
      <c r="B37" s="8" t="s">
        <v>53</v>
      </c>
      <c r="C37" s="5">
        <v>13303792.18</v>
      </c>
      <c r="D37" s="5">
        <v>6557697.0199999996</v>
      </c>
      <c r="E37" s="5">
        <f t="shared" si="5"/>
        <v>6746095.1600000001</v>
      </c>
      <c r="F37" s="5">
        <f t="shared" si="0"/>
        <v>49.291938202841045</v>
      </c>
      <c r="G37" s="5">
        <v>12898828.300000001</v>
      </c>
      <c r="H37" s="9">
        <v>13244162.300000001</v>
      </c>
      <c r="I37" s="9">
        <v>5861618.7000000002</v>
      </c>
      <c r="J37" s="9">
        <f t="shared" si="1"/>
        <v>7382543.6000000006</v>
      </c>
      <c r="K37" s="5">
        <f t="shared" si="2"/>
        <v>44.258130995570774</v>
      </c>
      <c r="L37" s="9">
        <f t="shared" si="3"/>
        <v>-696078.31999999937</v>
      </c>
      <c r="M37" s="9">
        <f t="shared" si="4"/>
        <v>89.385323568974528</v>
      </c>
      <c r="N37" s="9">
        <f t="shared" si="6"/>
        <v>636448.44000000041</v>
      </c>
    </row>
    <row r="38" spans="1:14" x14ac:dyDescent="0.2">
      <c r="A38" s="7" t="s">
        <v>54</v>
      </c>
      <c r="B38" s="8" t="s">
        <v>0</v>
      </c>
      <c r="C38" s="5">
        <v>24514213.829999998</v>
      </c>
      <c r="D38" s="5">
        <v>5263619.1500000004</v>
      </c>
      <c r="E38" s="5">
        <f t="shared" si="5"/>
        <v>19250594.68</v>
      </c>
      <c r="F38" s="5">
        <f t="shared" si="0"/>
        <v>21.47170285166759</v>
      </c>
      <c r="G38" s="5">
        <v>20909688.199999999</v>
      </c>
      <c r="H38" s="9">
        <v>18801043.300000001</v>
      </c>
      <c r="I38" s="9">
        <v>5631712.7999999998</v>
      </c>
      <c r="J38" s="9">
        <f t="shared" si="1"/>
        <v>13169330.5</v>
      </c>
      <c r="K38" s="5">
        <f t="shared" si="2"/>
        <v>29.95425684701231</v>
      </c>
      <c r="L38" s="9">
        <f t="shared" si="3"/>
        <v>368093.64999999944</v>
      </c>
      <c r="M38" s="9">
        <f t="shared" si="4"/>
        <v>106.99316647937948</v>
      </c>
      <c r="N38" s="9">
        <f t="shared" si="6"/>
        <v>-6081264.1799999997</v>
      </c>
    </row>
    <row r="39" spans="1:14" x14ac:dyDescent="0.2">
      <c r="A39" s="7" t="s">
        <v>55</v>
      </c>
      <c r="B39" s="8" t="s">
        <v>56</v>
      </c>
      <c r="C39" s="5">
        <v>35044691.780000001</v>
      </c>
      <c r="D39" s="5">
        <v>18828312.969999999</v>
      </c>
      <c r="E39" s="5">
        <f t="shared" si="5"/>
        <v>16216378.810000002</v>
      </c>
      <c r="F39" s="5">
        <f t="shared" si="0"/>
        <v>53.726576019553733</v>
      </c>
      <c r="G39" s="5">
        <v>39566582</v>
      </c>
      <c r="H39" s="9">
        <v>40246019.5</v>
      </c>
      <c r="I39" s="9">
        <v>23176548.100000001</v>
      </c>
      <c r="J39" s="9">
        <f t="shared" si="1"/>
        <v>17069471.399999999</v>
      </c>
      <c r="K39" s="5">
        <f t="shared" si="2"/>
        <v>57.587181013019197</v>
      </c>
      <c r="L39" s="9">
        <f t="shared" si="3"/>
        <v>4348235.1300000027</v>
      </c>
      <c r="M39" s="9">
        <f t="shared" si="4"/>
        <v>123.09413029690045</v>
      </c>
      <c r="N39" s="9">
        <f t="shared" si="6"/>
        <v>853092.58999999613</v>
      </c>
    </row>
    <row r="40" spans="1:14" x14ac:dyDescent="0.2">
      <c r="A40" s="7" t="s">
        <v>57</v>
      </c>
      <c r="B40" s="8" t="s">
        <v>58</v>
      </c>
      <c r="C40" s="5">
        <v>47723654.950000003</v>
      </c>
      <c r="D40" s="5">
        <v>23883062.829999998</v>
      </c>
      <c r="E40" s="5">
        <f t="shared" si="5"/>
        <v>23840592.120000005</v>
      </c>
      <c r="F40" s="5">
        <f t="shared" si="0"/>
        <v>50.044496497643031</v>
      </c>
      <c r="G40" s="5">
        <v>50546870.700000003</v>
      </c>
      <c r="H40" s="9">
        <v>51260161</v>
      </c>
      <c r="I40" s="9">
        <v>27031796.100000001</v>
      </c>
      <c r="J40" s="9">
        <f t="shared" si="1"/>
        <v>24228364.899999999</v>
      </c>
      <c r="K40" s="5">
        <f t="shared" si="2"/>
        <v>52.734512675447895</v>
      </c>
      <c r="L40" s="9">
        <f t="shared" si="3"/>
        <v>3148733.2700000033</v>
      </c>
      <c r="M40" s="9">
        <f t="shared" si="4"/>
        <v>113.1839592451468</v>
      </c>
      <c r="N40" s="9">
        <f t="shared" si="6"/>
        <v>387772.77999999374</v>
      </c>
    </row>
    <row r="41" spans="1:14" x14ac:dyDescent="0.2">
      <c r="A41" s="7" t="s">
        <v>59</v>
      </c>
      <c r="B41" s="8" t="s">
        <v>60</v>
      </c>
      <c r="C41" s="5">
        <v>108877.2</v>
      </c>
      <c r="D41" s="5">
        <v>51879.71</v>
      </c>
      <c r="E41" s="5">
        <f t="shared" si="5"/>
        <v>56997.49</v>
      </c>
      <c r="F41" s="5">
        <f t="shared" si="0"/>
        <v>47.649746687093348</v>
      </c>
      <c r="G41" s="5">
        <v>130690.9</v>
      </c>
      <c r="H41" s="9">
        <v>130690.9</v>
      </c>
      <c r="I41" s="9">
        <v>65292.4</v>
      </c>
      <c r="J41" s="9">
        <f t="shared" si="1"/>
        <v>65398.499999999993</v>
      </c>
      <c r="K41" s="5">
        <f t="shared" si="2"/>
        <v>49.959408038356159</v>
      </c>
      <c r="L41" s="9">
        <f t="shared" si="3"/>
        <v>13412.690000000002</v>
      </c>
      <c r="M41" s="9">
        <f t="shared" si="4"/>
        <v>125.8534405839971</v>
      </c>
      <c r="N41" s="9">
        <f t="shared" si="6"/>
        <v>8401.0099999999948</v>
      </c>
    </row>
    <row r="42" spans="1:14" ht="22.5" x14ac:dyDescent="0.2">
      <c r="A42" s="7" t="s">
        <v>82</v>
      </c>
      <c r="B42" s="8" t="s">
        <v>83</v>
      </c>
      <c r="C42" s="5">
        <v>43439.6</v>
      </c>
      <c r="D42" s="5">
        <v>19069.62</v>
      </c>
      <c r="E42" s="5">
        <f t="shared" si="5"/>
        <v>24369.98</v>
      </c>
      <c r="F42" s="5">
        <f t="shared" si="0"/>
        <v>43.899161134080423</v>
      </c>
      <c r="G42" s="5"/>
      <c r="H42" s="9"/>
      <c r="I42" s="9"/>
      <c r="J42" s="9">
        <f t="shared" si="1"/>
        <v>0</v>
      </c>
      <c r="K42" s="5" t="e">
        <f t="shared" si="2"/>
        <v>#DIV/0!</v>
      </c>
      <c r="L42" s="9">
        <f t="shared" si="3"/>
        <v>-19069.62</v>
      </c>
      <c r="M42" s="9">
        <f t="shared" si="4"/>
        <v>0</v>
      </c>
      <c r="N42" s="9">
        <f t="shared" si="6"/>
        <v>-24369.98</v>
      </c>
    </row>
    <row r="43" spans="1:14" ht="30.75" customHeight="1" x14ac:dyDescent="0.2">
      <c r="A43" s="7" t="s">
        <v>61</v>
      </c>
      <c r="B43" s="8" t="s">
        <v>62</v>
      </c>
      <c r="C43" s="5">
        <v>661937.30000000005</v>
      </c>
      <c r="D43" s="5">
        <v>135947.07</v>
      </c>
      <c r="E43" s="5">
        <f t="shared" si="5"/>
        <v>525990.23</v>
      </c>
      <c r="F43" s="5">
        <f t="shared" si="0"/>
        <v>20.537756370580716</v>
      </c>
      <c r="G43" s="5">
        <v>709802.1</v>
      </c>
      <c r="H43" s="9">
        <v>727129.3</v>
      </c>
      <c r="I43" s="9">
        <v>152307.29999999999</v>
      </c>
      <c r="J43" s="9">
        <f t="shared" si="1"/>
        <v>574822</v>
      </c>
      <c r="K43" s="5">
        <f t="shared" si="2"/>
        <v>20.946384638880591</v>
      </c>
      <c r="L43" s="9">
        <f t="shared" si="3"/>
        <v>16360.229999999981</v>
      </c>
      <c r="M43" s="9">
        <f t="shared" si="4"/>
        <v>112.03426451191628</v>
      </c>
      <c r="N43" s="9">
        <f t="shared" si="6"/>
        <v>48831.770000000019</v>
      </c>
    </row>
    <row r="44" spans="1:14" ht="22.5" x14ac:dyDescent="0.2">
      <c r="A44" s="7" t="s">
        <v>63</v>
      </c>
      <c r="B44" s="8" t="s">
        <v>64</v>
      </c>
      <c r="C44" s="5">
        <v>23447.1</v>
      </c>
      <c r="D44" s="5">
        <v>18229.189999999999</v>
      </c>
      <c r="E44" s="5">
        <f t="shared" si="5"/>
        <v>5217.91</v>
      </c>
      <c r="F44" s="5">
        <f t="shared" si="0"/>
        <v>77.746032558397417</v>
      </c>
      <c r="G44" s="5">
        <v>16447.099999999999</v>
      </c>
      <c r="H44" s="9">
        <v>16447.099999999999</v>
      </c>
      <c r="I44" s="9">
        <v>11224.9</v>
      </c>
      <c r="J44" s="9">
        <f t="shared" si="1"/>
        <v>5222.1999999999989</v>
      </c>
      <c r="K44" s="5">
        <f t="shared" si="2"/>
        <v>68.248505815614919</v>
      </c>
      <c r="L44" s="9">
        <f t="shared" si="3"/>
        <v>-7004.2899999999991</v>
      </c>
      <c r="M44" s="9">
        <f t="shared" si="4"/>
        <v>61.576515467774485</v>
      </c>
      <c r="N44" s="9">
        <f t="shared" si="6"/>
        <v>4.2899999999990541</v>
      </c>
    </row>
    <row r="45" spans="1:14" x14ac:dyDescent="0.2">
      <c r="A45" s="7" t="s">
        <v>65</v>
      </c>
      <c r="B45" s="8" t="s">
        <v>66</v>
      </c>
      <c r="C45" s="5">
        <v>772816.2</v>
      </c>
      <c r="D45" s="5">
        <v>404075.07</v>
      </c>
      <c r="E45" s="5">
        <f t="shared" si="5"/>
        <v>368741.12999999995</v>
      </c>
      <c r="F45" s="5">
        <f t="shared" si="0"/>
        <v>52.286050680614615</v>
      </c>
      <c r="G45" s="5">
        <v>832714.2</v>
      </c>
      <c r="H45" s="9">
        <v>839058.5</v>
      </c>
      <c r="I45" s="9">
        <v>415345.2</v>
      </c>
      <c r="J45" s="9">
        <f t="shared" si="1"/>
        <v>423713.3</v>
      </c>
      <c r="K45" s="5">
        <f t="shared" si="2"/>
        <v>49.501339894655736</v>
      </c>
      <c r="L45" s="9">
        <f t="shared" si="3"/>
        <v>11270.130000000005</v>
      </c>
      <c r="M45" s="9">
        <f t="shared" si="4"/>
        <v>102.78911787356742</v>
      </c>
      <c r="N45" s="9">
        <f t="shared" si="6"/>
        <v>54972.170000000042</v>
      </c>
    </row>
    <row r="46" spans="1:14" x14ac:dyDescent="0.2">
      <c r="A46" s="7" t="s">
        <v>67</v>
      </c>
      <c r="B46" s="8" t="s">
        <v>68</v>
      </c>
      <c r="C46" s="5">
        <v>41126.1</v>
      </c>
      <c r="D46" s="5">
        <v>15390.27</v>
      </c>
      <c r="E46" s="5">
        <f t="shared" si="5"/>
        <v>25735.829999999998</v>
      </c>
      <c r="F46" s="5">
        <f t="shared" si="0"/>
        <v>37.422147979020629</v>
      </c>
      <c r="G46" s="5">
        <v>43082.1</v>
      </c>
      <c r="H46" s="9">
        <v>43082.1</v>
      </c>
      <c r="I46" s="9">
        <v>19489</v>
      </c>
      <c r="J46" s="9">
        <f t="shared" si="1"/>
        <v>23593.1</v>
      </c>
      <c r="K46" s="5">
        <f t="shared" si="2"/>
        <v>45.236884924365341</v>
      </c>
      <c r="L46" s="9">
        <f t="shared" si="3"/>
        <v>4098.7299999999996</v>
      </c>
      <c r="M46" s="9">
        <f t="shared" si="4"/>
        <v>126.6319564244162</v>
      </c>
      <c r="N46" s="9">
        <f t="shared" si="6"/>
        <v>-2142.7299999999996</v>
      </c>
    </row>
    <row r="47" spans="1:14" x14ac:dyDescent="0.2">
      <c r="A47" s="7" t="s">
        <v>69</v>
      </c>
      <c r="B47" s="8" t="s">
        <v>70</v>
      </c>
      <c r="C47" s="5">
        <v>1156092.51</v>
      </c>
      <c r="D47" s="5">
        <v>574235.13</v>
      </c>
      <c r="E47" s="5">
        <f t="shared" si="5"/>
        <v>581857.38</v>
      </c>
      <c r="F47" s="5">
        <f t="shared" si="0"/>
        <v>49.670344287586467</v>
      </c>
      <c r="G47" s="5">
        <v>1188954.2</v>
      </c>
      <c r="H47" s="9">
        <v>1188954.2</v>
      </c>
      <c r="I47" s="9">
        <v>636674.5</v>
      </c>
      <c r="J47" s="9">
        <f t="shared" si="1"/>
        <v>552279.69999999995</v>
      </c>
      <c r="K47" s="5">
        <f t="shared" si="2"/>
        <v>53.549119049329242</v>
      </c>
      <c r="L47" s="9">
        <f t="shared" si="3"/>
        <v>62439.369999999995</v>
      </c>
      <c r="M47" s="9">
        <f t="shared" si="4"/>
        <v>110.87348487369626</v>
      </c>
      <c r="N47" s="9">
        <f t="shared" si="6"/>
        <v>-29577.680000000051</v>
      </c>
    </row>
    <row r="48" spans="1:14" x14ac:dyDescent="0.2">
      <c r="A48" s="7" t="s">
        <v>71</v>
      </c>
      <c r="B48" s="8" t="s">
        <v>72</v>
      </c>
      <c r="C48" s="5">
        <v>58930.2</v>
      </c>
      <c r="D48" s="5">
        <v>29891.599999999999</v>
      </c>
      <c r="E48" s="5">
        <f t="shared" si="5"/>
        <v>29038.6</v>
      </c>
      <c r="F48" s="5">
        <f t="shared" si="0"/>
        <v>50.723737574282794</v>
      </c>
      <c r="G48" s="5">
        <v>63462</v>
      </c>
      <c r="H48" s="9">
        <v>63462</v>
      </c>
      <c r="I48" s="9">
        <v>31952.5</v>
      </c>
      <c r="J48" s="9">
        <f t="shared" si="1"/>
        <v>31509.5</v>
      </c>
      <c r="K48" s="5">
        <f t="shared" si="2"/>
        <v>50.349027764646557</v>
      </c>
      <c r="L48" s="9">
        <f t="shared" si="3"/>
        <v>2060.9000000000015</v>
      </c>
      <c r="M48" s="9">
        <f t="shared" si="4"/>
        <v>106.89457907907239</v>
      </c>
      <c r="N48" s="9">
        <f t="shared" si="6"/>
        <v>2470.9000000000015</v>
      </c>
    </row>
    <row r="49" spans="1:14" ht="18" customHeight="1" x14ac:dyDescent="0.2">
      <c r="A49" s="7" t="s">
        <v>73</v>
      </c>
      <c r="B49" s="8" t="s">
        <v>74</v>
      </c>
      <c r="C49" s="5">
        <v>36786.300000000003</v>
      </c>
      <c r="D49" s="5">
        <v>16040.08</v>
      </c>
      <c r="E49" s="5">
        <f t="shared" si="5"/>
        <v>20746.22</v>
      </c>
      <c r="F49" s="5">
        <f t="shared" si="0"/>
        <v>43.6034067030389</v>
      </c>
      <c r="G49" s="5">
        <v>34243.9</v>
      </c>
      <c r="H49" s="9">
        <v>38243.9</v>
      </c>
      <c r="I49" s="9">
        <v>17976.7</v>
      </c>
      <c r="J49" s="9">
        <f t="shared" si="1"/>
        <v>20267.2</v>
      </c>
      <c r="K49" s="5">
        <f t="shared" si="2"/>
        <v>47.005404783507956</v>
      </c>
      <c r="L49" s="9">
        <f t="shared" si="3"/>
        <v>1936.6200000000008</v>
      </c>
      <c r="M49" s="9">
        <f t="shared" si="4"/>
        <v>112.07363055545858</v>
      </c>
      <c r="N49" s="9">
        <f t="shared" si="6"/>
        <v>-479.02000000000044</v>
      </c>
    </row>
    <row r="50" spans="1:14" ht="12.75" customHeight="1" x14ac:dyDescent="0.2">
      <c r="A50" s="4"/>
      <c r="B50" s="4" t="s">
        <v>79</v>
      </c>
      <c r="C50" s="3">
        <f t="shared" ref="C50" si="7">SUM(C7:C49)</f>
        <v>298415957.2100001</v>
      </c>
      <c r="D50" s="3">
        <f>SUM(D7:D49)</f>
        <v>136537939.53000003</v>
      </c>
      <c r="E50" s="3">
        <f t="shared" si="5"/>
        <v>161878017.68000007</v>
      </c>
      <c r="F50" s="3">
        <f t="shared" si="0"/>
        <v>45.754235398985749</v>
      </c>
      <c r="G50" s="3">
        <f>SUM(G7:G49)</f>
        <v>309525164.69999999</v>
      </c>
      <c r="H50" s="3">
        <f>SUM(H7:H49)</f>
        <v>310960247.20000005</v>
      </c>
      <c r="I50" s="3">
        <f>SUM(I7:I49)</f>
        <v>150478221.40000001</v>
      </c>
      <c r="J50" s="3">
        <f t="shared" si="1"/>
        <v>160482025.80000004</v>
      </c>
      <c r="K50" s="3">
        <f t="shared" si="2"/>
        <v>48.391465711440937</v>
      </c>
      <c r="L50" s="3">
        <f t="shared" si="3"/>
        <v>13940281.869999975</v>
      </c>
      <c r="M50" s="3">
        <f t="shared" si="4"/>
        <v>110.20982293858113</v>
      </c>
      <c r="N50" s="3">
        <f t="shared" si="6"/>
        <v>-1395991.880000025</v>
      </c>
    </row>
    <row r="51" spans="1:14" ht="12.75" customHeight="1" x14ac:dyDescent="0.2">
      <c r="H51" s="10"/>
      <c r="L51" s="10"/>
    </row>
  </sheetData>
  <autoFilter ref="A6:K50"/>
  <mergeCells count="8">
    <mergeCell ref="L1:N1"/>
    <mergeCell ref="L4:N4"/>
    <mergeCell ref="A2:N2"/>
    <mergeCell ref="A4:A5"/>
    <mergeCell ref="B4:B5"/>
    <mergeCell ref="C4:F4"/>
    <mergeCell ref="H4:K4"/>
    <mergeCell ref="G4:G5"/>
  </mergeCells>
  <pageMargins left="0.78740157480314965" right="0.39370078740157483" top="0.78740157480314965" bottom="0.78740157480314965" header="0.51181102362204722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01.07.2026</vt:lpstr>
      <vt:lpstr>'на 01.07.2026'!SIGN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Тагарифуллина Елена Рифовна</dc:creator>
  <dc:description>POI HSSF rep:2.44.0.125</dc:description>
  <cp:lastModifiedBy>Федотова Елена Рифовна</cp:lastModifiedBy>
  <cp:lastPrinted>2026-07-24T12:13:30Z</cp:lastPrinted>
  <dcterms:created xsi:type="dcterms:W3CDTF">2018-04-23T07:14:44Z</dcterms:created>
  <dcterms:modified xsi:type="dcterms:W3CDTF">2026-07-27T07:01:41Z</dcterms:modified>
</cp:coreProperties>
</file>