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за 2025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J6" i="1" l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C49" i="1"/>
  <c r="D49" i="1"/>
  <c r="E49" i="1"/>
  <c r="F49" i="1"/>
  <c r="G49" i="1"/>
  <c r="H49" i="1"/>
  <c r="I49" i="1"/>
  <c r="B49" i="1"/>
  <c r="I32" i="1"/>
  <c r="H40" i="1"/>
  <c r="H30" i="1"/>
  <c r="H16" i="1"/>
  <c r="G46" i="1"/>
  <c r="G36" i="1"/>
  <c r="G27" i="1"/>
  <c r="G25" i="1"/>
  <c r="G16" i="1"/>
  <c r="F32" i="1"/>
  <c r="F27" i="1"/>
  <c r="F16" i="1"/>
  <c r="E46" i="1"/>
  <c r="E27" i="1"/>
  <c r="E22" i="1"/>
  <c r="E11" i="1"/>
  <c r="E8" i="1"/>
  <c r="E5" i="1"/>
  <c r="J5" i="1" s="1"/>
  <c r="D44" i="1"/>
  <c r="D42" i="1"/>
  <c r="D36" i="1"/>
  <c r="D32" i="1"/>
  <c r="D11" i="1"/>
  <c r="D8" i="1"/>
  <c r="C5" i="1"/>
  <c r="J49" i="1" l="1"/>
  <c r="B16" i="1"/>
</calcChain>
</file>

<file path=xl/sharedStrings.xml><?xml version="1.0" encoding="utf-8"?>
<sst xmlns="http://schemas.openxmlformats.org/spreadsheetml/2006/main" count="57" uniqueCount="56">
  <si>
    <t>Комитет Ленинградской области по обращению с отходами</t>
  </si>
  <si>
    <t>Комитет общего и профессионального образования Ленинградской области</t>
  </si>
  <si>
    <t>Комитет по агропромышленному и рыбохозяйственному комплексу Ленинградской области</t>
  </si>
  <si>
    <t>Комитет по дорожному хозяйству Ленинградской области</t>
  </si>
  <si>
    <t>Комитет по культуре и туризму Ленинградской области</t>
  </si>
  <si>
    <t>Комитет по строительству Ленинградской области</t>
  </si>
  <si>
    <t>Комитет по топливно-энергетическому комплексу Ленинградской области</t>
  </si>
  <si>
    <t>Ленинградский областной комитет по управлению государственным имуществом</t>
  </si>
  <si>
    <t>Общий итог</t>
  </si>
  <si>
    <t>Бокситогорский район</t>
  </si>
  <si>
    <t>Волховский район</t>
  </si>
  <si>
    <t>Новоладожское городское поселение</t>
  </si>
  <si>
    <t>Сясьстройское городское поселение</t>
  </si>
  <si>
    <t>Рахьинское городское поселение</t>
  </si>
  <si>
    <t>Выборгский район</t>
  </si>
  <si>
    <t>Выборгское городское поселение</t>
  </si>
  <si>
    <t>Киришский район</t>
  </si>
  <si>
    <t>Кировский район</t>
  </si>
  <si>
    <t>Лодейнопольский район</t>
  </si>
  <si>
    <t>Свирьстройское городское поселение</t>
  </si>
  <si>
    <t>Ломоносовский район</t>
  </si>
  <si>
    <t>Лужский район</t>
  </si>
  <si>
    <t>Лужское городское поселение</t>
  </si>
  <si>
    <t>Подпорожский район</t>
  </si>
  <si>
    <t>Подпорожский муниципальный район</t>
  </si>
  <si>
    <t>Приозерский район</t>
  </si>
  <si>
    <t>Тихвинский район</t>
  </si>
  <si>
    <t>Тосненский район</t>
  </si>
  <si>
    <t>Тосненский муниципальный район</t>
  </si>
  <si>
    <t>Тосненское городское поселение</t>
  </si>
  <si>
    <t>Наименование муниципального образования/Наименование ГРБС</t>
  </si>
  <si>
    <t>Приложение 1</t>
  </si>
  <si>
    <t>Кузьмоловское городское поселение</t>
  </si>
  <si>
    <t>Объем начисленных штрафов в связи с недостижением муниципальными образованиями значений результатов использования субсидий по муниципальным образованиям в разрезе ГРБС (за 2025 год). тыс. руб.</t>
  </si>
  <si>
    <t>Всеволожский муниципальный район</t>
  </si>
  <si>
    <t>Гатчинский муниципальный округ</t>
  </si>
  <si>
    <t xml:space="preserve">Всеволожский район </t>
  </si>
  <si>
    <t>Дуброское городское поселение</t>
  </si>
  <si>
    <t>Киришское городское поселение</t>
  </si>
  <si>
    <t>Павловское городское поселение</t>
  </si>
  <si>
    <t>Серебрянское сельское поселение</t>
  </si>
  <si>
    <t xml:space="preserve">Бокситогорский муниципальный район </t>
  </si>
  <si>
    <t>Осьминское сельское поселение</t>
  </si>
  <si>
    <t>Громовское сельское поселение</t>
  </si>
  <si>
    <t>Волосовский район</t>
  </si>
  <si>
    <t>Большеврудское сельское поселение</t>
  </si>
  <si>
    <t>Пашское сельское поселение</t>
  </si>
  <si>
    <t>Хваловское сельское поселение</t>
  </si>
  <si>
    <t>Ропшинское сельское поселение</t>
  </si>
  <si>
    <t>Мелегежское сельское поселение</t>
  </si>
  <si>
    <t>Волосовский муниципальный район</t>
  </si>
  <si>
    <t>Борское сельское поселение</t>
  </si>
  <si>
    <t>Шлиссельбургское городское поселение</t>
  </si>
  <si>
    <t>Агалатовское сельское поселение</t>
  </si>
  <si>
    <t>Лебяженское городское поселение</t>
  </si>
  <si>
    <t>Ломоносовский муниципальный район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</si>
</sst>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4" fontId="1" fillId="2" borderId="1" xfId="0" applyNumberFormat="1" applyFont="1" applyFill="1" applyBorder="1" applyAlignment="1">
      <alignment horizontal="center" vertical="center" wrapText="1"/>
    </xf>
    <xf numFmtId="2" fontId="2" fillId="0" borderId="0" xfId="0" applyNumberFormat="1" applyFont="1"/>
    <xf numFmtId="0" fontId="2" fillId="0" borderId="0" xfId="0" applyFont="1"/>
    <xf numFmtId="4" fontId="2" fillId="0" borderId="1" xfId="0" applyNumberFormat="1" applyFont="1" applyBorder="1"/>
    <xf numFmtId="4" fontId="1" fillId="0" borderId="1" xfId="0" applyNumberFormat="1" applyFont="1" applyBorder="1"/>
    <xf numFmtId="0" fontId="1" fillId="0" borderId="0" xfId="0" applyFont="1"/>
    <xf numFmtId="2" fontId="3" fillId="0" borderId="2" xfId="0" applyNumberFormat="1" applyFont="1" applyBorder="1" applyAlignment="1">
      <alignment horizontal="center"/>
    </xf>
    <xf numFmtId="2" fontId="3" fillId="0" borderId="0" xfId="0" applyNumberFormat="1" applyFont="1" applyBorder="1" applyAlignment="1">
      <alignment horizontal="center" wrapText="1"/>
    </xf>
    <xf numFmtId="2" fontId="2" fillId="0" borderId="0" xfId="0" applyNumberFormat="1" applyFont="1" applyAlignment="1">
      <alignment horizontal="right"/>
    </xf>
    <xf numFmtId="0" fontId="4" fillId="0" borderId="0" xfId="0" applyFont="1" applyFill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1"/>
  <sheetViews>
    <sheetView tabSelected="1" zoomScale="80" zoomScaleNormal="80" workbookViewId="0">
      <selection activeCell="E8" sqref="E8"/>
    </sheetView>
  </sheetViews>
  <sheetFormatPr defaultRowHeight="15.75" x14ac:dyDescent="0.25"/>
  <cols>
    <col min="1" max="1" width="46.7109375" style="3" customWidth="1"/>
    <col min="2" max="9" width="21" style="3" customWidth="1"/>
    <col min="10" max="10" width="12.7109375" style="3" customWidth="1"/>
    <col min="11" max="16384" width="9.140625" style="3"/>
  </cols>
  <sheetData>
    <row r="1" spans="1:10" x14ac:dyDescent="0.25">
      <c r="A1" s="2"/>
      <c r="B1" s="2"/>
      <c r="C1" s="2"/>
      <c r="D1" s="2"/>
      <c r="E1" s="2"/>
      <c r="F1" s="2"/>
      <c r="G1" s="2"/>
      <c r="H1" s="2"/>
      <c r="I1" s="9" t="s">
        <v>31</v>
      </c>
      <c r="J1" s="9"/>
    </row>
    <row r="2" spans="1:10" ht="54.75" customHeight="1" x14ac:dyDescent="0.3">
      <c r="A2" s="8" t="s">
        <v>33</v>
      </c>
      <c r="B2" s="8"/>
      <c r="C2" s="8"/>
      <c r="D2" s="8"/>
      <c r="E2" s="8"/>
      <c r="F2" s="8"/>
      <c r="G2" s="8"/>
      <c r="H2" s="8"/>
      <c r="I2" s="8"/>
      <c r="J2" s="8"/>
    </row>
    <row r="3" spans="1:10" ht="18.75" x14ac:dyDescent="0.3">
      <c r="A3" s="7"/>
      <c r="B3" s="7"/>
      <c r="C3" s="7"/>
      <c r="D3" s="7"/>
      <c r="E3" s="7"/>
      <c r="F3" s="7"/>
      <c r="G3" s="7"/>
      <c r="H3" s="7"/>
      <c r="I3" s="7"/>
      <c r="J3" s="7"/>
    </row>
    <row r="4" spans="1:10" ht="110.25" x14ac:dyDescent="0.25">
      <c r="A4" s="1" t="s">
        <v>30</v>
      </c>
      <c r="B4" s="1" t="s">
        <v>0</v>
      </c>
      <c r="C4" s="1" t="s">
        <v>1</v>
      </c>
      <c r="D4" s="1" t="s">
        <v>2</v>
      </c>
      <c r="E4" s="1" t="s">
        <v>3</v>
      </c>
      <c r="F4" s="1" t="s">
        <v>4</v>
      </c>
      <c r="G4" s="1" t="s">
        <v>5</v>
      </c>
      <c r="H4" s="1" t="s">
        <v>6</v>
      </c>
      <c r="I4" s="1" t="s">
        <v>7</v>
      </c>
      <c r="J4" s="1" t="s">
        <v>8</v>
      </c>
    </row>
    <row r="5" spans="1:10" s="6" customFormat="1" x14ac:dyDescent="0.25">
      <c r="A5" s="5" t="s">
        <v>9</v>
      </c>
      <c r="B5" s="5"/>
      <c r="C5" s="5">
        <f>C6</f>
        <v>7449</v>
      </c>
      <c r="D5" s="5"/>
      <c r="E5" s="5">
        <f>E7</f>
        <v>844.2</v>
      </c>
      <c r="F5" s="5"/>
      <c r="G5" s="5"/>
      <c r="H5" s="5"/>
      <c r="I5" s="5"/>
      <c r="J5" s="5">
        <f>B5+C5+D5+E5+F5+G5+H5+I5</f>
        <v>8293.2000000000007</v>
      </c>
    </row>
    <row r="6" spans="1:10" s="6" customFormat="1" x14ac:dyDescent="0.25">
      <c r="A6" s="4" t="s">
        <v>41</v>
      </c>
      <c r="B6" s="5"/>
      <c r="C6" s="4">
        <v>7449</v>
      </c>
      <c r="D6" s="5"/>
      <c r="E6" s="5"/>
      <c r="F6" s="5"/>
      <c r="G6" s="5"/>
      <c r="H6" s="5"/>
      <c r="I6" s="5"/>
      <c r="J6" s="4">
        <f t="shared" ref="J6:J49" si="0">B6+C6+D6+E6+F6+G6+H6+I6</f>
        <v>7449</v>
      </c>
    </row>
    <row r="7" spans="1:10" x14ac:dyDescent="0.25">
      <c r="A7" s="4" t="s">
        <v>51</v>
      </c>
      <c r="B7" s="4"/>
      <c r="C7" s="4"/>
      <c r="D7" s="4"/>
      <c r="E7" s="4">
        <v>844.2</v>
      </c>
      <c r="F7" s="4"/>
      <c r="G7" s="4"/>
      <c r="H7" s="4"/>
      <c r="I7" s="4"/>
      <c r="J7" s="4">
        <f t="shared" si="0"/>
        <v>844.2</v>
      </c>
    </row>
    <row r="8" spans="1:10" x14ac:dyDescent="0.25">
      <c r="A8" s="5" t="s">
        <v>44</v>
      </c>
      <c r="B8" s="4"/>
      <c r="C8" s="4"/>
      <c r="D8" s="5">
        <f>D9</f>
        <v>11.84</v>
      </c>
      <c r="E8" s="5">
        <f>E10</f>
        <v>2108.7800000000002</v>
      </c>
      <c r="F8" s="4"/>
      <c r="G8" s="4"/>
      <c r="H8" s="4"/>
      <c r="I8" s="4"/>
      <c r="J8" s="5">
        <f t="shared" si="0"/>
        <v>2120.6200000000003</v>
      </c>
    </row>
    <row r="9" spans="1:10" x14ac:dyDescent="0.25">
      <c r="A9" s="4" t="s">
        <v>45</v>
      </c>
      <c r="B9" s="4"/>
      <c r="C9" s="4"/>
      <c r="D9" s="4">
        <v>11.84</v>
      </c>
      <c r="E9" s="4"/>
      <c r="F9" s="4"/>
      <c r="G9" s="4"/>
      <c r="H9" s="4"/>
      <c r="I9" s="4"/>
      <c r="J9" s="4">
        <f t="shared" si="0"/>
        <v>11.84</v>
      </c>
    </row>
    <row r="10" spans="1:10" x14ac:dyDescent="0.25">
      <c r="A10" s="4" t="s">
        <v>50</v>
      </c>
      <c r="B10" s="4"/>
      <c r="C10" s="4"/>
      <c r="D10" s="4"/>
      <c r="E10" s="4">
        <v>2108.7800000000002</v>
      </c>
      <c r="F10" s="4"/>
      <c r="G10" s="4"/>
      <c r="H10" s="4"/>
      <c r="I10" s="4"/>
      <c r="J10" s="4">
        <f t="shared" si="0"/>
        <v>2108.7800000000002</v>
      </c>
    </row>
    <row r="11" spans="1:10" s="6" customFormat="1" x14ac:dyDescent="0.25">
      <c r="A11" s="5" t="s">
        <v>10</v>
      </c>
      <c r="B11" s="5"/>
      <c r="C11" s="5"/>
      <c r="D11" s="5">
        <f>D13+D15</f>
        <v>5.2</v>
      </c>
      <c r="E11" s="5">
        <f>E12+E14</f>
        <v>17.27</v>
      </c>
      <c r="F11" s="5"/>
      <c r="G11" s="5"/>
      <c r="H11" s="5"/>
      <c r="I11" s="5"/>
      <c r="J11" s="5">
        <f t="shared" si="0"/>
        <v>22.47</v>
      </c>
    </row>
    <row r="12" spans="1:10" x14ac:dyDescent="0.25">
      <c r="A12" s="4" t="s">
        <v>11</v>
      </c>
      <c r="B12" s="4"/>
      <c r="C12" s="4"/>
      <c r="D12" s="4"/>
      <c r="E12" s="4">
        <v>6.91</v>
      </c>
      <c r="F12" s="4"/>
      <c r="G12" s="4"/>
      <c r="H12" s="4"/>
      <c r="I12" s="4"/>
      <c r="J12" s="4">
        <f t="shared" si="0"/>
        <v>6.91</v>
      </c>
    </row>
    <row r="13" spans="1:10" x14ac:dyDescent="0.25">
      <c r="A13" s="4" t="s">
        <v>46</v>
      </c>
      <c r="B13" s="4"/>
      <c r="C13" s="4"/>
      <c r="D13" s="4">
        <v>1.89</v>
      </c>
      <c r="E13" s="4"/>
      <c r="F13" s="4"/>
      <c r="G13" s="4"/>
      <c r="H13" s="4"/>
      <c r="I13" s="4"/>
      <c r="J13" s="4">
        <f t="shared" si="0"/>
        <v>1.89</v>
      </c>
    </row>
    <row r="14" spans="1:10" x14ac:dyDescent="0.25">
      <c r="A14" s="4" t="s">
        <v>12</v>
      </c>
      <c r="B14" s="4"/>
      <c r="C14" s="4"/>
      <c r="D14" s="4"/>
      <c r="E14" s="4">
        <v>10.36</v>
      </c>
      <c r="F14" s="4"/>
      <c r="G14" s="4"/>
      <c r="H14" s="4"/>
      <c r="I14" s="4"/>
      <c r="J14" s="4">
        <f t="shared" si="0"/>
        <v>10.36</v>
      </c>
    </row>
    <row r="15" spans="1:10" x14ac:dyDescent="0.25">
      <c r="A15" s="4" t="s">
        <v>47</v>
      </c>
      <c r="B15" s="4"/>
      <c r="C15" s="4"/>
      <c r="D15" s="4">
        <v>3.31</v>
      </c>
      <c r="E15" s="4"/>
      <c r="F15" s="4"/>
      <c r="G15" s="4"/>
      <c r="H15" s="4"/>
      <c r="I15" s="4"/>
      <c r="J15" s="4">
        <f t="shared" si="0"/>
        <v>3.31</v>
      </c>
    </row>
    <row r="16" spans="1:10" x14ac:dyDescent="0.25">
      <c r="A16" s="5" t="s">
        <v>36</v>
      </c>
      <c r="B16" s="5">
        <f>B20</f>
        <v>1033.68</v>
      </c>
      <c r="C16" s="4"/>
      <c r="D16" s="4"/>
      <c r="E16" s="4"/>
      <c r="F16" s="5">
        <f>F17+F21</f>
        <v>4.43</v>
      </c>
      <c r="G16" s="5">
        <f>G18+G19+G21</f>
        <v>21321.379999999997</v>
      </c>
      <c r="H16" s="5">
        <f>H19</f>
        <v>2293.88</v>
      </c>
      <c r="I16" s="4"/>
      <c r="J16" s="5">
        <f t="shared" si="0"/>
        <v>24653.37</v>
      </c>
    </row>
    <row r="17" spans="1:10" x14ac:dyDescent="0.25">
      <c r="A17" s="4" t="s">
        <v>53</v>
      </c>
      <c r="B17" s="4"/>
      <c r="C17" s="4"/>
      <c r="D17" s="4"/>
      <c r="E17" s="4"/>
      <c r="F17" s="4">
        <v>4.17</v>
      </c>
      <c r="G17" s="4"/>
      <c r="H17" s="4"/>
      <c r="I17" s="4"/>
      <c r="J17" s="4">
        <f t="shared" si="0"/>
        <v>4.17</v>
      </c>
    </row>
    <row r="18" spans="1:10" s="6" customFormat="1" x14ac:dyDescent="0.25">
      <c r="A18" s="4" t="s">
        <v>34</v>
      </c>
      <c r="B18" s="5"/>
      <c r="C18" s="5"/>
      <c r="D18" s="5"/>
      <c r="E18" s="5"/>
      <c r="F18" s="5"/>
      <c r="G18" s="4">
        <v>19516.669999999998</v>
      </c>
      <c r="H18" s="5"/>
      <c r="I18" s="5"/>
      <c r="J18" s="4">
        <f t="shared" si="0"/>
        <v>19516.669999999998</v>
      </c>
    </row>
    <row r="19" spans="1:10" x14ac:dyDescent="0.25">
      <c r="A19" s="4" t="s">
        <v>37</v>
      </c>
      <c r="B19" s="4"/>
      <c r="C19" s="4"/>
      <c r="D19" s="4"/>
      <c r="E19" s="4"/>
      <c r="F19" s="4"/>
      <c r="G19" s="4">
        <v>658.09</v>
      </c>
      <c r="H19" s="4">
        <v>2293.88</v>
      </c>
      <c r="I19" s="4"/>
      <c r="J19" s="4">
        <f t="shared" si="0"/>
        <v>2951.9700000000003</v>
      </c>
    </row>
    <row r="20" spans="1:10" x14ac:dyDescent="0.25">
      <c r="A20" s="4" t="s">
        <v>32</v>
      </c>
      <c r="B20" s="4">
        <v>1033.68</v>
      </c>
      <c r="C20" s="4"/>
      <c r="D20" s="4"/>
      <c r="E20" s="4"/>
      <c r="F20" s="4"/>
      <c r="G20" s="4"/>
      <c r="H20" s="4"/>
      <c r="I20" s="4"/>
      <c r="J20" s="4">
        <f t="shared" si="0"/>
        <v>1033.68</v>
      </c>
    </row>
    <row r="21" spans="1:10" x14ac:dyDescent="0.25">
      <c r="A21" s="4" t="s">
        <v>13</v>
      </c>
      <c r="B21" s="4"/>
      <c r="C21" s="4"/>
      <c r="D21" s="4"/>
      <c r="E21" s="4"/>
      <c r="F21" s="4">
        <v>0.26</v>
      </c>
      <c r="G21" s="4">
        <v>1146.6199999999999</v>
      </c>
      <c r="H21" s="4"/>
      <c r="I21" s="4"/>
      <c r="J21" s="4">
        <f t="shared" si="0"/>
        <v>1146.8799999999999</v>
      </c>
    </row>
    <row r="22" spans="1:10" s="6" customFormat="1" x14ac:dyDescent="0.25">
      <c r="A22" s="5" t="s">
        <v>14</v>
      </c>
      <c r="B22" s="5"/>
      <c r="C22" s="5"/>
      <c r="D22" s="5"/>
      <c r="E22" s="5">
        <f>E23</f>
        <v>32.01</v>
      </c>
      <c r="F22" s="5"/>
      <c r="G22" s="5"/>
      <c r="H22" s="5"/>
      <c r="I22" s="5"/>
      <c r="J22" s="5">
        <f t="shared" si="0"/>
        <v>32.01</v>
      </c>
    </row>
    <row r="23" spans="1:10" x14ac:dyDescent="0.25">
      <c r="A23" s="4" t="s">
        <v>15</v>
      </c>
      <c r="B23" s="4"/>
      <c r="C23" s="4"/>
      <c r="D23" s="4"/>
      <c r="E23" s="4">
        <v>32.01</v>
      </c>
      <c r="F23" s="4"/>
      <c r="G23" s="4"/>
      <c r="H23" s="4"/>
      <c r="I23" s="4"/>
      <c r="J23" s="4">
        <f t="shared" si="0"/>
        <v>32.01</v>
      </c>
    </row>
    <row r="24" spans="1:10" s="6" customFormat="1" x14ac:dyDescent="0.25">
      <c r="A24" s="5" t="s">
        <v>35</v>
      </c>
      <c r="B24" s="5"/>
      <c r="C24" s="5"/>
      <c r="D24" s="5">
        <v>116.25</v>
      </c>
      <c r="E24" s="5">
        <v>235.62</v>
      </c>
      <c r="F24" s="5"/>
      <c r="G24" s="5">
        <v>6823.27</v>
      </c>
      <c r="H24" s="5"/>
      <c r="I24" s="5"/>
      <c r="J24" s="5">
        <f t="shared" si="0"/>
        <v>7175.14</v>
      </c>
    </row>
    <row r="25" spans="1:10" s="6" customFormat="1" x14ac:dyDescent="0.25">
      <c r="A25" s="5" t="s">
        <v>16</v>
      </c>
      <c r="B25" s="5"/>
      <c r="C25" s="5"/>
      <c r="D25" s="5"/>
      <c r="E25" s="5"/>
      <c r="F25" s="5"/>
      <c r="G25" s="5">
        <f>G26</f>
        <v>23621.64</v>
      </c>
      <c r="H25" s="5"/>
      <c r="I25" s="5"/>
      <c r="J25" s="5">
        <f t="shared" si="0"/>
        <v>23621.64</v>
      </c>
    </row>
    <row r="26" spans="1:10" x14ac:dyDescent="0.25">
      <c r="A26" s="4" t="s">
        <v>38</v>
      </c>
      <c r="B26" s="4"/>
      <c r="C26" s="4"/>
      <c r="D26" s="4"/>
      <c r="E26" s="4"/>
      <c r="F26" s="4"/>
      <c r="G26" s="4">
        <v>23621.64</v>
      </c>
      <c r="H26" s="4"/>
      <c r="I26" s="4"/>
      <c r="J26" s="4">
        <f t="shared" si="0"/>
        <v>23621.64</v>
      </c>
    </row>
    <row r="27" spans="1:10" s="6" customFormat="1" x14ac:dyDescent="0.25">
      <c r="A27" s="5" t="s">
        <v>17</v>
      </c>
      <c r="B27" s="5"/>
      <c r="C27" s="5"/>
      <c r="D27" s="5"/>
      <c r="E27" s="5">
        <f>E28+E29</f>
        <v>246.03</v>
      </c>
      <c r="F27" s="5">
        <f>F28</f>
        <v>652.34</v>
      </c>
      <c r="G27" s="5">
        <f>G28</f>
        <v>826.67</v>
      </c>
      <c r="H27" s="5"/>
      <c r="I27" s="5"/>
      <c r="J27" s="5">
        <f t="shared" si="0"/>
        <v>1725.04</v>
      </c>
    </row>
    <row r="28" spans="1:10" x14ac:dyDescent="0.25">
      <c r="A28" s="4" t="s">
        <v>39</v>
      </c>
      <c r="B28" s="4"/>
      <c r="C28" s="4"/>
      <c r="D28" s="4"/>
      <c r="E28" s="4">
        <v>143.78</v>
      </c>
      <c r="F28" s="4">
        <v>652.34</v>
      </c>
      <c r="G28" s="4">
        <v>826.67</v>
      </c>
      <c r="H28" s="4"/>
      <c r="I28" s="4"/>
      <c r="J28" s="4">
        <f t="shared" si="0"/>
        <v>1622.79</v>
      </c>
    </row>
    <row r="29" spans="1:10" x14ac:dyDescent="0.25">
      <c r="A29" s="4" t="s">
        <v>52</v>
      </c>
      <c r="B29" s="4"/>
      <c r="C29" s="4"/>
      <c r="D29" s="4"/>
      <c r="E29" s="4">
        <v>102.25</v>
      </c>
      <c r="F29" s="4"/>
      <c r="G29" s="4"/>
      <c r="H29" s="4"/>
      <c r="I29" s="4"/>
      <c r="J29" s="4">
        <f t="shared" si="0"/>
        <v>102.25</v>
      </c>
    </row>
    <row r="30" spans="1:10" s="6" customFormat="1" x14ac:dyDescent="0.25">
      <c r="A30" s="5" t="s">
        <v>18</v>
      </c>
      <c r="B30" s="5"/>
      <c r="C30" s="5"/>
      <c r="D30" s="5"/>
      <c r="E30" s="5"/>
      <c r="F30" s="5"/>
      <c r="G30" s="5"/>
      <c r="H30" s="5">
        <f>H31</f>
        <v>335.16</v>
      </c>
      <c r="I30" s="5"/>
      <c r="J30" s="5">
        <f t="shared" si="0"/>
        <v>335.16</v>
      </c>
    </row>
    <row r="31" spans="1:10" x14ac:dyDescent="0.25">
      <c r="A31" s="4" t="s">
        <v>19</v>
      </c>
      <c r="B31" s="4"/>
      <c r="C31" s="4"/>
      <c r="D31" s="4"/>
      <c r="E31" s="4"/>
      <c r="F31" s="4"/>
      <c r="G31" s="4"/>
      <c r="H31" s="4">
        <v>335.16</v>
      </c>
      <c r="I31" s="4"/>
      <c r="J31" s="4">
        <f t="shared" si="0"/>
        <v>335.16</v>
      </c>
    </row>
    <row r="32" spans="1:10" s="6" customFormat="1" x14ac:dyDescent="0.25">
      <c r="A32" s="5" t="s">
        <v>20</v>
      </c>
      <c r="B32" s="5"/>
      <c r="C32" s="5"/>
      <c r="D32" s="5">
        <f>D35</f>
        <v>9.76</v>
      </c>
      <c r="E32" s="5"/>
      <c r="F32" s="5">
        <f>F33</f>
        <v>2.35</v>
      </c>
      <c r="G32" s="5"/>
      <c r="H32" s="5"/>
      <c r="I32" s="5">
        <f>I34</f>
        <v>3.1</v>
      </c>
      <c r="J32" s="5">
        <f t="shared" si="0"/>
        <v>15.209999999999999</v>
      </c>
    </row>
    <row r="33" spans="1:10" x14ac:dyDescent="0.25">
      <c r="A33" s="4" t="s">
        <v>54</v>
      </c>
      <c r="B33" s="4"/>
      <c r="C33" s="4"/>
      <c r="D33" s="4"/>
      <c r="E33" s="4"/>
      <c r="F33" s="4">
        <v>2.35</v>
      </c>
      <c r="G33" s="4"/>
      <c r="H33" s="4"/>
      <c r="I33" s="4"/>
      <c r="J33" s="4">
        <f t="shared" si="0"/>
        <v>2.35</v>
      </c>
    </row>
    <row r="34" spans="1:10" x14ac:dyDescent="0.25">
      <c r="A34" s="4" t="s">
        <v>55</v>
      </c>
      <c r="B34" s="4"/>
      <c r="C34" s="4"/>
      <c r="D34" s="4"/>
      <c r="E34" s="4"/>
      <c r="F34" s="4"/>
      <c r="G34" s="4"/>
      <c r="H34" s="4"/>
      <c r="I34" s="4">
        <v>3.1</v>
      </c>
      <c r="J34" s="4">
        <f t="shared" si="0"/>
        <v>3.1</v>
      </c>
    </row>
    <row r="35" spans="1:10" x14ac:dyDescent="0.25">
      <c r="A35" s="4" t="s">
        <v>48</v>
      </c>
      <c r="B35" s="4"/>
      <c r="C35" s="4"/>
      <c r="D35" s="4">
        <v>9.76</v>
      </c>
      <c r="E35" s="4"/>
      <c r="F35" s="4"/>
      <c r="G35" s="4"/>
      <c r="H35" s="4"/>
      <c r="I35" s="4"/>
      <c r="J35" s="4">
        <f t="shared" si="0"/>
        <v>9.76</v>
      </c>
    </row>
    <row r="36" spans="1:10" s="6" customFormat="1" x14ac:dyDescent="0.25">
      <c r="A36" s="5" t="s">
        <v>21</v>
      </c>
      <c r="B36" s="5"/>
      <c r="C36" s="5"/>
      <c r="D36" s="5">
        <f>D38</f>
        <v>132.28</v>
      </c>
      <c r="E36" s="5"/>
      <c r="F36" s="5"/>
      <c r="G36" s="5">
        <f>G37+G39</f>
        <v>2954.4799999999996</v>
      </c>
      <c r="H36" s="5"/>
      <c r="I36" s="5"/>
      <c r="J36" s="5">
        <f t="shared" si="0"/>
        <v>3086.7599999999998</v>
      </c>
    </row>
    <row r="37" spans="1:10" x14ac:dyDescent="0.25">
      <c r="A37" s="4" t="s">
        <v>22</v>
      </c>
      <c r="B37" s="4"/>
      <c r="C37" s="4"/>
      <c r="D37" s="4"/>
      <c r="E37" s="4"/>
      <c r="F37" s="4"/>
      <c r="G37" s="4">
        <v>2598.9699999999998</v>
      </c>
      <c r="H37" s="4"/>
      <c r="I37" s="4"/>
      <c r="J37" s="4">
        <f t="shared" si="0"/>
        <v>2598.9699999999998</v>
      </c>
    </row>
    <row r="38" spans="1:10" x14ac:dyDescent="0.25">
      <c r="A38" s="4" t="s">
        <v>42</v>
      </c>
      <c r="B38" s="4"/>
      <c r="C38" s="4"/>
      <c r="D38" s="4">
        <v>132.28</v>
      </c>
      <c r="E38" s="4"/>
      <c r="F38" s="4"/>
      <c r="G38" s="4"/>
      <c r="H38" s="4"/>
      <c r="I38" s="4"/>
      <c r="J38" s="4">
        <f t="shared" si="0"/>
        <v>132.28</v>
      </c>
    </row>
    <row r="39" spans="1:10" x14ac:dyDescent="0.25">
      <c r="A39" s="4" t="s">
        <v>40</v>
      </c>
      <c r="B39" s="4"/>
      <c r="C39" s="4"/>
      <c r="D39" s="4"/>
      <c r="E39" s="4"/>
      <c r="F39" s="4"/>
      <c r="G39" s="4">
        <v>355.51</v>
      </c>
      <c r="H39" s="4"/>
      <c r="I39" s="4"/>
      <c r="J39" s="4">
        <f t="shared" si="0"/>
        <v>355.51</v>
      </c>
    </row>
    <row r="40" spans="1:10" s="6" customFormat="1" x14ac:dyDescent="0.25">
      <c r="A40" s="5" t="s">
        <v>23</v>
      </c>
      <c r="B40" s="5"/>
      <c r="C40" s="5"/>
      <c r="D40" s="5"/>
      <c r="E40" s="5"/>
      <c r="F40" s="5"/>
      <c r="G40" s="5"/>
      <c r="H40" s="5">
        <f>H41</f>
        <v>287.88</v>
      </c>
      <c r="I40" s="5"/>
      <c r="J40" s="5">
        <f t="shared" si="0"/>
        <v>287.88</v>
      </c>
    </row>
    <row r="41" spans="1:10" x14ac:dyDescent="0.25">
      <c r="A41" s="4" t="s">
        <v>24</v>
      </c>
      <c r="B41" s="4"/>
      <c r="C41" s="4"/>
      <c r="D41" s="4"/>
      <c r="E41" s="4"/>
      <c r="F41" s="4"/>
      <c r="G41" s="4"/>
      <c r="H41" s="4">
        <v>287.88</v>
      </c>
      <c r="I41" s="4"/>
      <c r="J41" s="4">
        <f t="shared" si="0"/>
        <v>287.88</v>
      </c>
    </row>
    <row r="42" spans="1:10" s="6" customFormat="1" x14ac:dyDescent="0.25">
      <c r="A42" s="5" t="s">
        <v>25</v>
      </c>
      <c r="B42" s="5"/>
      <c r="C42" s="5"/>
      <c r="D42" s="5">
        <f>D43</f>
        <v>203.36</v>
      </c>
      <c r="E42" s="5"/>
      <c r="F42" s="5"/>
      <c r="G42" s="5"/>
      <c r="H42" s="5"/>
      <c r="I42" s="5"/>
      <c r="J42" s="5">
        <f t="shared" si="0"/>
        <v>203.36</v>
      </c>
    </row>
    <row r="43" spans="1:10" s="6" customFormat="1" x14ac:dyDescent="0.25">
      <c r="A43" s="4" t="s">
        <v>43</v>
      </c>
      <c r="B43" s="5"/>
      <c r="C43" s="5"/>
      <c r="D43" s="4">
        <v>203.36</v>
      </c>
      <c r="E43" s="5"/>
      <c r="F43" s="5"/>
      <c r="G43" s="5"/>
      <c r="H43" s="5"/>
      <c r="I43" s="5"/>
      <c r="J43" s="4">
        <f t="shared" si="0"/>
        <v>203.36</v>
      </c>
    </row>
    <row r="44" spans="1:10" s="6" customFormat="1" x14ac:dyDescent="0.25">
      <c r="A44" s="5" t="s">
        <v>26</v>
      </c>
      <c r="B44" s="5"/>
      <c r="C44" s="5"/>
      <c r="D44" s="5">
        <f>D45</f>
        <v>3.78</v>
      </c>
      <c r="E44" s="5"/>
      <c r="F44" s="5"/>
      <c r="G44" s="5"/>
      <c r="H44" s="5"/>
      <c r="I44" s="5"/>
      <c r="J44" s="5">
        <f t="shared" si="0"/>
        <v>3.78</v>
      </c>
    </row>
    <row r="45" spans="1:10" x14ac:dyDescent="0.25">
      <c r="A45" s="4" t="s">
        <v>49</v>
      </c>
      <c r="B45" s="4"/>
      <c r="C45" s="4"/>
      <c r="D45" s="4">
        <v>3.78</v>
      </c>
      <c r="E45" s="4"/>
      <c r="F45" s="4"/>
      <c r="G45" s="4"/>
      <c r="H45" s="4"/>
      <c r="I45" s="4"/>
      <c r="J45" s="4">
        <f t="shared" si="0"/>
        <v>3.78</v>
      </c>
    </row>
    <row r="46" spans="1:10" s="6" customFormat="1" x14ac:dyDescent="0.25">
      <c r="A46" s="5" t="s">
        <v>27</v>
      </c>
      <c r="B46" s="5"/>
      <c r="C46" s="5"/>
      <c r="D46" s="5"/>
      <c r="E46" s="5">
        <f>E48</f>
        <v>2533.2199999999998</v>
      </c>
      <c r="F46" s="5"/>
      <c r="G46" s="5">
        <f>G47+G48</f>
        <v>5177.68</v>
      </c>
      <c r="H46" s="5"/>
      <c r="I46" s="5"/>
      <c r="J46" s="5">
        <f t="shared" si="0"/>
        <v>7710.9</v>
      </c>
    </row>
    <row r="47" spans="1:10" x14ac:dyDescent="0.25">
      <c r="A47" s="4" t="s">
        <v>28</v>
      </c>
      <c r="B47" s="4"/>
      <c r="C47" s="4"/>
      <c r="D47" s="4"/>
      <c r="E47" s="4"/>
      <c r="F47" s="4"/>
      <c r="G47" s="4">
        <v>4684.01</v>
      </c>
      <c r="H47" s="4"/>
      <c r="I47" s="4"/>
      <c r="J47" s="4">
        <f t="shared" si="0"/>
        <v>4684.01</v>
      </c>
    </row>
    <row r="48" spans="1:10" x14ac:dyDescent="0.25">
      <c r="A48" s="4" t="s">
        <v>29</v>
      </c>
      <c r="B48" s="4"/>
      <c r="C48" s="4"/>
      <c r="D48" s="4"/>
      <c r="E48" s="4">
        <v>2533.2199999999998</v>
      </c>
      <c r="F48" s="4"/>
      <c r="G48" s="4">
        <v>493.67</v>
      </c>
      <c r="H48" s="4"/>
      <c r="I48" s="4"/>
      <c r="J48" s="4">
        <f t="shared" si="0"/>
        <v>3026.89</v>
      </c>
    </row>
    <row r="49" spans="1:10" s="6" customFormat="1" x14ac:dyDescent="0.25">
      <c r="A49" s="5" t="s">
        <v>8</v>
      </c>
      <c r="B49" s="5">
        <f>B5+B8+B11+B16+B22+B24+B25+B27+B30+B32+B36+B40+B42+B44+B46</f>
        <v>1033.68</v>
      </c>
      <c r="C49" s="5">
        <f t="shared" ref="C49:I49" si="1">C5+C8+C11+C16+C22+C24+C25+C27+C30+C32+C36+C40+C42+C44+C46</f>
        <v>7449</v>
      </c>
      <c r="D49" s="5">
        <f t="shared" si="1"/>
        <v>482.46999999999997</v>
      </c>
      <c r="E49" s="5">
        <f t="shared" si="1"/>
        <v>6017.130000000001</v>
      </c>
      <c r="F49" s="5">
        <f t="shared" si="1"/>
        <v>659.12</v>
      </c>
      <c r="G49" s="5">
        <f t="shared" si="1"/>
        <v>60725.119999999988</v>
      </c>
      <c r="H49" s="5">
        <f t="shared" si="1"/>
        <v>2916.92</v>
      </c>
      <c r="I49" s="5">
        <f t="shared" si="1"/>
        <v>3.1</v>
      </c>
      <c r="J49" s="5">
        <f t="shared" si="0"/>
        <v>79286.539999999994</v>
      </c>
    </row>
    <row r="51" spans="1:10" ht="44.25" customHeight="1" x14ac:dyDescent="0.25">
      <c r="A51" s="10"/>
      <c r="B51" s="10"/>
      <c r="C51" s="10"/>
      <c r="D51" s="10"/>
      <c r="E51" s="10"/>
      <c r="F51" s="10"/>
      <c r="G51" s="10"/>
      <c r="H51" s="10"/>
    </row>
  </sheetData>
  <mergeCells count="3">
    <mergeCell ref="A2:J2"/>
    <mergeCell ref="I1:J1"/>
    <mergeCell ref="A51:H51"/>
  </mergeCells>
  <pageMargins left="0.39370078740157483" right="0.39370078740157483" top="0.39370078740157483" bottom="0.39370078740157483" header="0.31496062992125984" footer="0.31496062992125984"/>
  <pageSetup paperSize="9" scale="4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за 2025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2026-06-22T10:59:19Z</dcterms:modified>
</cp:coreProperties>
</file>