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6" yWindow="612" windowWidth="15456" windowHeight="9960"/>
  </bookViews>
  <sheets>
    <sheet name="2025 год" sheetId="3" r:id="rId1"/>
  </sheets>
  <definedNames>
    <definedName name="_xlnm._FilterDatabase" localSheetId="0" hidden="1">'2025 год'!$A$7:$I$153</definedName>
    <definedName name="APPT" localSheetId="0">'2025 год'!#REF!</definedName>
    <definedName name="FIO" localSheetId="0">'2025 год'!#REF!</definedName>
    <definedName name="SIGN" localSheetId="0">'2025 год'!$B$83:$E$84</definedName>
    <definedName name="_xlnm.Print_Titles" localSheetId="0">'2025 год'!$6:$6</definedName>
    <definedName name="_xlnm.Print_Area" localSheetId="0">'2025 год'!$A:$I</definedName>
  </definedNames>
  <calcPr calcId="145621"/>
</workbook>
</file>

<file path=xl/calcChain.xml><?xml version="1.0" encoding="utf-8"?>
<calcChain xmlns="http://schemas.openxmlformats.org/spreadsheetml/2006/main">
  <c r="H152" i="3" l="1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E7" i="3"/>
  <c r="C7" i="3" l="1"/>
  <c r="D7" i="3" s="1"/>
  <c r="G7" i="3" l="1"/>
  <c r="H7" i="3" s="1"/>
  <c r="F7" i="3" l="1"/>
  <c r="G75" i="3"/>
  <c r="E75" i="3" l="1"/>
  <c r="F75" i="3" s="1"/>
  <c r="E153" i="3" l="1"/>
  <c r="C75" i="3" l="1"/>
  <c r="D75" i="3" l="1"/>
  <c r="H75" i="3"/>
  <c r="G153" i="3" l="1"/>
  <c r="C153" i="3"/>
  <c r="D153" i="3" s="1"/>
  <c r="F153" i="3" l="1"/>
  <c r="H153" i="3"/>
  <c r="I59" i="3"/>
  <c r="I30" i="3" l="1"/>
  <c r="I56" i="3" l="1"/>
  <c r="I47" i="3"/>
  <c r="I54" i="3"/>
  <c r="I50" i="3"/>
  <c r="I49" i="3"/>
  <c r="I53" i="3"/>
  <c r="I51" i="3"/>
  <c r="I52" i="3"/>
  <c r="I48" i="3"/>
  <c r="I57" i="3" l="1"/>
  <c r="I27" i="3" l="1"/>
  <c r="I116" i="3" l="1"/>
  <c r="I112" i="3"/>
  <c r="I108" i="3" l="1"/>
  <c r="I74" i="3"/>
  <c r="I62" i="3" l="1"/>
  <c r="I60" i="3"/>
  <c r="I147" i="3"/>
  <c r="I146" i="3"/>
  <c r="I144" i="3"/>
  <c r="I143" i="3"/>
  <c r="I142" i="3"/>
  <c r="I140" i="3"/>
  <c r="I139" i="3"/>
  <c r="I138" i="3"/>
  <c r="I137" i="3"/>
  <c r="I136" i="3"/>
  <c r="I134" i="3"/>
  <c r="I133" i="3"/>
  <c r="I132" i="3"/>
  <c r="I131" i="3"/>
  <c r="I130" i="3"/>
  <c r="I129" i="3"/>
  <c r="I128" i="3"/>
  <c r="I126" i="3"/>
  <c r="I125" i="3"/>
  <c r="I124" i="3"/>
  <c r="I121" i="3"/>
  <c r="I120" i="3"/>
  <c r="I119" i="3"/>
  <c r="I118" i="3"/>
  <c r="I117" i="3"/>
  <c r="I115" i="3"/>
  <c r="I113" i="3"/>
  <c r="I111" i="3"/>
  <c r="I46" i="3"/>
  <c r="I41" i="3"/>
  <c r="I40" i="3"/>
  <c r="I39" i="3"/>
  <c r="I37" i="3"/>
  <c r="I36" i="3"/>
  <c r="I35" i="3"/>
  <c r="I34" i="3"/>
  <c r="I33" i="3"/>
  <c r="I12" i="3"/>
  <c r="I148" i="3" l="1"/>
  <c r="I150" i="3"/>
  <c r="I20" i="3"/>
  <c r="I23" i="3"/>
  <c r="I77" i="3"/>
  <c r="I78" i="3"/>
  <c r="I79" i="3"/>
  <c r="I80" i="3"/>
  <c r="I81" i="3"/>
  <c r="I82" i="3"/>
  <c r="I83" i="3"/>
  <c r="I84" i="3"/>
  <c r="I85" i="3"/>
  <c r="I87" i="3"/>
  <c r="I89" i="3"/>
  <c r="I90" i="3"/>
  <c r="I91" i="3"/>
  <c r="I93" i="3"/>
  <c r="I94" i="3"/>
  <c r="I95" i="3"/>
  <c r="I96" i="3"/>
  <c r="I97" i="3"/>
  <c r="I98" i="3"/>
  <c r="I99" i="3"/>
  <c r="I100" i="3"/>
  <c r="I101" i="3"/>
  <c r="I102" i="3"/>
  <c r="I105" i="3"/>
  <c r="I106" i="3"/>
  <c r="I107" i="3"/>
  <c r="I109" i="3"/>
  <c r="I18" i="3"/>
  <c r="I152" i="3"/>
  <c r="I11" i="3"/>
  <c r="I16" i="3"/>
  <c r="I19" i="3"/>
  <c r="I22" i="3"/>
  <c r="I24" i="3"/>
  <c r="I43" i="3"/>
  <c r="I44" i="3"/>
  <c r="I42" i="3"/>
  <c r="I31" i="3"/>
  <c r="I76" i="3"/>
  <c r="I145" i="3"/>
  <c r="I45" i="3"/>
  <c r="I17" i="3" l="1"/>
  <c r="I92" i="3"/>
  <c r="I88" i="3"/>
  <c r="I135" i="3"/>
  <c r="I110" i="3"/>
  <c r="I21" i="3"/>
  <c r="I86" i="3"/>
  <c r="I13" i="3"/>
  <c r="I104" i="3"/>
  <c r="I38" i="3"/>
  <c r="I122" i="3"/>
  <c r="I141" i="3"/>
  <c r="I114" i="3"/>
  <c r="I10" i="3"/>
  <c r="I127" i="3"/>
  <c r="I25" i="3"/>
  <c r="I9" i="3"/>
  <c r="I75" i="3" l="1"/>
  <c r="I149" i="3"/>
  <c r="I8" i="3"/>
  <c r="I153" i="3" l="1"/>
  <c r="I7" i="3"/>
</calcChain>
</file>

<file path=xl/sharedStrings.xml><?xml version="1.0" encoding="utf-8"?>
<sst xmlns="http://schemas.openxmlformats.org/spreadsheetml/2006/main" count="310" uniqueCount="309">
  <si>
    <t>тыс. руб.</t>
  </si>
  <si>
    <t>0100</t>
  </si>
  <si>
    <t>ОБЩЕГОСУДАРСТВЕННЫЕ ВОПРОСЫ</t>
  </si>
  <si>
    <t>0102</t>
  </si>
  <si>
    <t>0103</t>
  </si>
  <si>
    <t>0104</t>
  </si>
  <si>
    <t>0105</t>
  </si>
  <si>
    <t>Судебная система</t>
  </si>
  <si>
    <t>0106</t>
  </si>
  <si>
    <t>0107</t>
  </si>
  <si>
    <t>0111</t>
  </si>
  <si>
    <t>Резервные фонды</t>
  </si>
  <si>
    <t>0112</t>
  </si>
  <si>
    <t>0113</t>
  </si>
  <si>
    <t>Другие общегосударственные вопросы</t>
  </si>
  <si>
    <t>0200</t>
  </si>
  <si>
    <t>НАЦИОНАЛЬНАЯ ОБОРОНА</t>
  </si>
  <si>
    <t>0203</t>
  </si>
  <si>
    <t>0300</t>
  </si>
  <si>
    <t>0309</t>
  </si>
  <si>
    <t>0310</t>
  </si>
  <si>
    <t>0314</t>
  </si>
  <si>
    <t>0400</t>
  </si>
  <si>
    <t>НАЦИОНАЛЬНАЯ ЭКОНОМИКА</t>
  </si>
  <si>
    <t>0401</t>
  </si>
  <si>
    <t>Общеэкономические вопросы</t>
  </si>
  <si>
    <t>0404</t>
  </si>
  <si>
    <t>Воспроизводство минерально-сырьевой базы</t>
  </si>
  <si>
    <t>0405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</si>
  <si>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</si>
  <si>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</si>
  <si>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</si>
  <si>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</si>
  <si>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</si>
  <si>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</si>
  <si>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</si>
  <si>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</si>
  <si>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</si>
  <si>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</si>
  <si>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0411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</si>
  <si>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</si>
  <si>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</si>
  <si>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</si>
  <si>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</si>
  <si>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</si>
  <si>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</si>
  <si>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</si>
  <si>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</si>
  <si>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</si>
  <si>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</si>
  <si>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</si>
  <si>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</si>
  <si>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</si>
  <si>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</si>
  <si>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</si>
  <si>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</si>
  <si>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</si>
  <si>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</si>
  <si>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</si>
  <si>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</si>
  <si>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</si>
  <si>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</si>
  <si>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</si>
  <si>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</si>
  <si>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</si>
  <si>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</si>
  <si>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</si>
  <si>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0707</t>
  </si>
  <si>
    <t>0709</t>
  </si>
  <si>
    <t>Другие вопросы в области образования</t>
  </si>
  <si>
    <t>0800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</si>
  <si>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</si>
  <si>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</si>
  <si>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</si>
  <si>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</si>
  <si>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</si>
  <si>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</si>
  <si>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</si>
  <si>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</si>
  <si>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</si>
  <si>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</si>
  <si>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0903</t>
  </si>
  <si>
    <t>0904</t>
  </si>
  <si>
    <t>Скорая медицинская помощь</t>
  </si>
  <si>
    <t>Санаторно-оздоровительная помощь</t>
  </si>
  <si>
    <t>0906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</si>
  <si>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</si>
  <si>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</si>
  <si>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</si>
  <si>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</si>
  <si>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</si>
  <si>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</si>
  <si>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</si>
  <si>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</si>
  <si>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</si>
  <si>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</si>
  <si>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</si>
  <si>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</si>
  <si>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Другие вопросы в области социальной политики</t>
  </si>
  <si>
    <t>1100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</si>
  <si>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</si>
  <si>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</si>
  <si>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</si>
  <si>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</si>
  <si>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</si>
  <si>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</si>
  <si>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</si>
  <si>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</si>
  <si>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</si>
  <si>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</si>
  <si>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</si>
  <si>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1300</t>
  </si>
  <si>
    <t>1301</t>
  </si>
  <si>
    <t>1400</t>
  </si>
  <si>
    <t>1401</t>
  </si>
  <si>
    <t>1402</t>
  </si>
  <si>
    <t>Иные дотации</t>
  </si>
  <si>
    <t>1403</t>
  </si>
  <si>
    <t>Прочие межбюджетные трансферты общего характера</t>
  </si>
  <si>
    <t>1</t>
  </si>
  <si>
    <t>2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</si>
  <si>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</si>
  <si>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</si>
  <si>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</si>
  <si>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</si>
  <si>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</si>
  <si>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</si>
  <si>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</si>
  <si>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</si>
  <si>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</si>
  <si>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</si>
  <si>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</si>
  <si>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ГОСУДАРСТВЕННАЯ ПОШЛИНА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</si>
  <si>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</si>
  <si>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</si>
  <si>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</si>
  <si>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</si>
  <si>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</si>
  <si>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(работ)</t>
  </si>
  <si>
    <t>Доходы от компенсации затрат государства</t>
  </si>
  <si>
    <t>ШТРАФЫ, САНКЦИИ, ВОЗМЕЩЕНИЕ УЩЕРБА</t>
  </si>
  <si>
    <t>БЕЗВОЗМЕЗДНЫЕ ПОСТУПЛЕНИЯ</t>
  </si>
  <si>
    <t>Наименование кода дохода/раздела(подраздела) расходов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</si>
  <si>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</si>
  <si>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</si>
  <si>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Иные межбюджетные трансферты</t>
  </si>
  <si>
    <t>Проценты, полученные от предоставления бюджетных кредитов внутри страны</t>
  </si>
  <si>
    <t>0703</t>
  </si>
  <si>
    <t>Высшее образование</t>
  </si>
  <si>
    <t>Молодежная политика</t>
  </si>
  <si>
    <t>Код дохода/раздела
(подраздела) расходов по бюджетной классификации</t>
  </si>
  <si>
    <t>Итого 
изменений</t>
  </si>
  <si>
    <t>Всего доходов</t>
  </si>
  <si>
    <t>ПРОЧИЕ НЕНАЛОГОВЫЕ ДОХОДЫ</t>
  </si>
  <si>
    <t>справочно (скрыть)</t>
  </si>
  <si>
    <t>ДЕФИЦИТ (-); ПРОФИЦИТ (+)</t>
  </si>
  <si>
    <t>МЕЖБЮДЖЕТНЫЕ ТРАНСФЕРТЫ ОБЩЕГО ХАРАКТЕРА БЮДЖЕТАМ БЮДЖЕТНОЙ СИСТЕМЫ РОССИЙСКОЙ ФЕДЕРАЦИИ</t>
  </si>
  <si>
    <t>Всего расходов</t>
  </si>
  <si>
    <t>Платежи, взимаемые государственными и муниципальными органами (организациями) за выполнение определенных функций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</si>
  <si>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</si>
  <si>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</si>
  <si>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Платежи в целях возмещения причиненного ущерба (убытков)</t>
  </si>
  <si>
    <t>Платежи, уплачиваемые в целях возмещения вреда</t>
  </si>
  <si>
    <t>Прочие неналоговые доходы</t>
  </si>
  <si>
    <t>Субвенции бюджетам бюджетной системы Российской Федерации</t>
  </si>
  <si>
    <t>Безвозмездные поступления от государственных (муниципальных) организаций в бюджеты субъектов Российской Федерации</t>
  </si>
  <si>
    <t>НАЛОГИ НА СОВОКУПНЫЙ ДОХОД</t>
  </si>
  <si>
    <t>Налог на профессиональный доход</t>
  </si>
  <si>
    <t>Кинематография</t>
  </si>
  <si>
    <t>0802</t>
  </si>
  <si>
    <t>Прикладные научные исследования в области общегосударственных вопросов</t>
  </si>
  <si>
    <t>Гражданская оборона</t>
  </si>
  <si>
    <t>Прикладные научные исследования в области национальной экономики</t>
  </si>
  <si>
    <t>Дополнительное образование детей</t>
  </si>
  <si>
    <t>КУЛЬТУРА, КИНЕМАТОГРАФИЯ</t>
  </si>
  <si>
    <t>ФИЗИЧЕСКАЯ КУЛЬТУРА И СПОРТ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</si>
  <si>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</si>
  <si>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</si>
  <si>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</si>
  <si>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0905</t>
  </si>
  <si>
    <t>1105</t>
  </si>
  <si>
    <t>НАЛОГИ, СБОРЫ И РЕГУЛЯРНЫЕ ПЛАТЕЖИ ЗА ПОЛЬЗОВАНИЕ ПРИРОДНЫМИ РЕСУРСАМИ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</si>
  <si>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</si>
  <si>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</si>
  <si>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</si>
  <si>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</si>
  <si>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</si>
  <si>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</si>
  <si>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</si>
  <si>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</si>
  <si>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</si>
  <si>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</si>
  <si>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</si>
  <si>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</si>
  <si>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БЕЗВОЗМЕЗДНЫЕ ПОСТУПЛЕНИЯ ОТ ГОСУДАРСТВЕННЫХ (МУНИЦИПАЛЬНЫХ) ОРГАНИЗАЦИЙ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</si>
  <si>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</si>
  <si>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</si>
  <si>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</si>
  <si>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</si>
  <si>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</si>
  <si>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Охрана объектов растительного и животного мира и среды их обитания</t>
  </si>
  <si>
    <t>Заготовка, переработка, хранение и обеспечение безопасности донорской крови и ее компонентов</t>
  </si>
  <si>
    <t>Дотации на выравнивание бюджетной обеспеченности субъектов Российской Федерации и муниципальных образований</t>
  </si>
  <si>
    <t>0605</t>
  </si>
  <si>
    <t>1006</t>
  </si>
  <si>
    <t/>
  </si>
  <si>
    <t>0402</t>
  </si>
  <si>
    <t>Топливно-энергетический комплекс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</si>
  <si>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</si>
  <si>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Суммы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</si>
  <si>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ПРОЧИЕ БЕЗВОЗМЕЗДНЫЕ ПОСТУПЛЕНИЯ</t>
  </si>
  <si>
    <t>Прочие безвозмездные поступления в бюджеты субъектов Российской Федерации</t>
  </si>
  <si>
    <t>Доходы от размещения средств бюджетов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</si>
  <si>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</si>
  <si>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Дотации бюджетам бюджетной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</si>
  <si>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</si>
  <si>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</si>
  <si>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</si>
  <si>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</si>
  <si>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</si>
  <si>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субъектов Российской Федерации</t>
  </si>
  <si>
    <t>Сведения о внесенных изменениях в закон о бюджете на 2025 год и плановый период 2026 и 2027 годов 
в части доходов и расходов</t>
  </si>
  <si>
    <t>Изменения, внесенные законом                        от 11.04.2025 
№28-оз</t>
  </si>
  <si>
    <t>План по закону о бюджете в ред. от 01.11.2025   №127-оз</t>
  </si>
  <si>
    <t>Изменения, внесенные законом                                от 01.11.2025   №127-оз</t>
  </si>
  <si>
    <t>1 00 00000 00 0000 000</t>
  </si>
  <si>
    <t>1 01 00000 00 0000 000</t>
  </si>
  <si>
    <t>1 01 01000 00 0000 110</t>
  </si>
  <si>
    <t>1 01 02000 01 0000 110</t>
  </si>
  <si>
    <t>1 03 00000 00 0000 000</t>
  </si>
  <si>
    <t>1 03 02000 01 0000 110</t>
  </si>
  <si>
    <t>1 05 00000 00 0000 000</t>
  </si>
  <si>
    <t>1 05 06000 01 0000 110</t>
  </si>
  <si>
    <t>1 06 00000 00 0000 000</t>
  </si>
  <si>
    <t>1 06 02000 02 0000 110</t>
  </si>
  <si>
    <t>1 06 04000 02 0000 110</t>
  </si>
  <si>
    <t>1 06 05000 02 0000 110</t>
  </si>
  <si>
    <t>1 07 00000 00 0000 000</t>
  </si>
  <si>
    <t>1 07 01000 01 0000 110</t>
  </si>
  <si>
    <t>1 07 04000 01 0000 110</t>
  </si>
  <si>
    <t>1 08 00000 00 0000 000</t>
  </si>
  <si>
    <t>1 08 06000 01 0000 110</t>
  </si>
  <si>
    <t>1 08 07000 01 0000 110</t>
  </si>
  <si>
    <t>1 11 00000 00 0000 000</t>
  </si>
  <si>
    <t>1 11 01000 00 0000 120</t>
  </si>
  <si>
    <t>1 11 03000 00 0000 120</t>
  </si>
  <si>
    <t>1 11 05000 00 0000 120</t>
  </si>
  <si>
    <t>1 12 00000 00 0000 000</t>
  </si>
  <si>
    <t>1 12 01000 01 0000 120</t>
  </si>
  <si>
    <t>1 12 02000 00 0000 120</t>
  </si>
  <si>
    <t>1 12 04000 00 0000 120</t>
  </si>
  <si>
    <t>1 13 00000 00 0000 000</t>
  </si>
  <si>
    <t>1 13 01000 00 0000 130</t>
  </si>
  <si>
    <t>1 13 02000 00 0000 130</t>
  </si>
  <si>
    <t>1 14 00000 00 0000 000</t>
  </si>
  <si>
    <t>1 14 02000 00 0000 000</t>
  </si>
  <si>
    <t>1 14 06000 00 0000 430</t>
  </si>
  <si>
    <t>1 15 00000 00 0000 000</t>
  </si>
  <si>
    <t>1 15 02000 00 0000 140</t>
  </si>
  <si>
    <t>1 15 07000 01 0000 140</t>
  </si>
  <si>
    <t>1 16 00000 00 0000 000</t>
  </si>
  <si>
    <t>1 16 01000 01 0000 140</t>
  </si>
  <si>
    <t>1 16 02000 02 0000 140</t>
  </si>
  <si>
    <t>1 16 07000 01 0000 140</t>
  </si>
  <si>
    <t>1 16 10000 00 0000 140</t>
  </si>
  <si>
    <t>1 16 11000 01 0000 140</t>
  </si>
  <si>
    <t>1 16 17000 01 0000 140</t>
  </si>
  <si>
    <t>1 17 00000 00 0000 000</t>
  </si>
  <si>
    <t>1 17 05000 00 0000 180</t>
  </si>
  <si>
    <t>2 00 00000 00 0000 000</t>
  </si>
  <si>
    <t>2 02 00000 00 0000 000</t>
  </si>
  <si>
    <t>2 02 20000 00 0000 150</t>
  </si>
  <si>
    <t>2 02 30000 00 0000 150</t>
  </si>
  <si>
    <t>2 02 40000 00 0000 150</t>
  </si>
  <si>
    <t>1 11 05300 00 0000 120</t>
  </si>
  <si>
    <t>1 05 07000 01 0000 110</t>
  </si>
  <si>
    <t>1 08 05000 01 0000 110</t>
  </si>
  <si>
    <t>1 11 02000 00 0000 120</t>
  </si>
  <si>
    <t>1 11 05400 00 0000 120</t>
  </si>
  <si>
    <t>1 11 07000 00 0000 120</t>
  </si>
  <si>
    <t>1 16 18000 02 0000 140</t>
  </si>
  <si>
    <t>2 02 10000 00 0000 150</t>
  </si>
  <si>
    <t>2 03 00000 00 0000 000</t>
  </si>
  <si>
    <t>2 03 02000 02 0000 150</t>
  </si>
  <si>
    <t>2 04 00000 00 0000 000</t>
  </si>
  <si>
    <t>2 04 02000 02 0000 150</t>
  </si>
  <si>
    <t>2 07 00000 00 0000 000</t>
  </si>
  <si>
    <t>2 07 02000 02 0000 150</t>
  </si>
  <si>
    <t>2 18 00000 00 0000 000</t>
  </si>
  <si>
    <t>2 18 00000 00 0000 150</t>
  </si>
  <si>
    <t>2 19 00000 00 0000 000</t>
  </si>
  <si>
    <t>2 19 00000 02 0000 150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</si>
  <si>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</si>
  <si>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</si>
  <si>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АДМИНИСТРАТИВНЫЕ ПЛАТЕЖИ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</si>
  <si>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</si>
  <si>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</si>
  <si>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</si>
  <si>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</si>
  <si>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Мобилизационная и вневойсковая подготовка</t>
  </si>
  <si>
    <t>Сельское хозяйство и рыболовство</t>
  </si>
  <si>
    <t>Медицинская помощь в дневных стационарах всех типов</t>
  </si>
  <si>
    <t>Периодическая печать и издательства</t>
  </si>
  <si>
    <t>Приложение 3.1</t>
  </si>
  <si>
    <t>План по закону о бюджете в ред. 
от 11.04.2025
№28-оз</t>
  </si>
  <si>
    <t>8=7-3</t>
  </si>
  <si>
    <t>План по закону о бюджете от 20.12.2024
№178-оз</t>
  </si>
  <si>
    <t>5=3+4</t>
  </si>
  <si>
    <t>7=5+6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</si>
</sst>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 ###\ ###\ ###\ ##0.0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4" fillId="0" borderId="0" xfId="0" applyNumberFormat="1" applyFont="1"/>
    <xf numFmtId="0" fontId="9" fillId="3" borderId="1" xfId="0" applyFont="1" applyFill="1" applyBorder="1" applyAlignment="1">
      <alignment vertical="top" wrapText="1"/>
    </xf>
    <xf numFmtId="164" fontId="9" fillId="3" borderId="1" xfId="0" applyNumberFormat="1" applyFont="1" applyFill="1" applyBorder="1" applyAlignment="1">
      <alignment horizontal="right" vertical="top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9" fillId="3" borderId="1" xfId="0" applyFont="1" applyFill="1" applyBorder="1"/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right" vertical="top"/>
    </xf>
    <xf numFmtId="49" fontId="9" fillId="0" borderId="1" xfId="0" applyNumberFormat="1" applyFont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right" vertical="top"/>
    </xf>
    <xf numFmtId="164" fontId="10" fillId="2" borderId="1" xfId="0" applyNumberFormat="1" applyFont="1" applyFill="1" applyBorder="1" applyAlignment="1">
      <alignment horizontal="right" vertical="top"/>
    </xf>
    <xf numFmtId="164" fontId="10" fillId="2" borderId="1" xfId="0" applyNumberFormat="1" applyFont="1" applyFill="1" applyBorder="1" applyAlignment="1">
      <alignment horizontal="righ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164" fontId="9" fillId="3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top"/>
    </xf>
    <xf numFmtId="165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54"/>
  <sheetViews>
    <sheetView showGridLines="0" tabSelected="1" zoomScale="140" zoomScaleNormal="140" workbookViewId="0">
      <selection activeCell="G7" sqref="G7"/>
    </sheetView>
  </sheetViews>
  <sheetFormatPr defaultColWidth="9.109375" defaultRowHeight="13.2" x14ac:dyDescent="0.25"/>
  <cols>
    <col min="1" max="1" width="19.77734375" style="1" customWidth="1"/>
    <col min="2" max="2" width="53.5546875" style="1" bestFit="1" customWidth="1"/>
    <col min="3" max="3" width="14" style="1" customWidth="1"/>
    <col min="4" max="4" width="12.44140625" style="1" customWidth="1"/>
    <col min="5" max="5" width="14.88671875" style="1" customWidth="1"/>
    <col min="6" max="6" width="12.77734375" style="1" customWidth="1"/>
    <col min="7" max="7" width="14.6640625" style="1" customWidth="1"/>
    <col min="8" max="8" width="12.109375" style="1" customWidth="1"/>
    <col min="9" max="9" width="16.109375" style="1" hidden="1" customWidth="1"/>
    <col min="10" max="16384" width="9.109375" style="1"/>
  </cols>
  <sheetData>
    <row r="1" spans="1:9" ht="15.6" x14ac:dyDescent="0.25">
      <c r="H1" s="40" t="s">
        <v>303</v>
      </c>
      <c r="I1" s="11"/>
    </row>
    <row r="2" spans="1:9" ht="47.4" customHeight="1" x14ac:dyDescent="0.25">
      <c r="A2" s="54" t="s">
        <v>221</v>
      </c>
      <c r="B2" s="54"/>
      <c r="C2" s="54"/>
      <c r="D2" s="54"/>
      <c r="E2" s="54"/>
      <c r="F2" s="54"/>
      <c r="G2" s="54"/>
      <c r="H2" s="54"/>
    </row>
    <row r="3" spans="1:9" x14ac:dyDescent="0.25">
      <c r="B3" s="2"/>
      <c r="C3" s="2"/>
      <c r="D3" s="2"/>
      <c r="E3" s="2"/>
      <c r="F3" s="2"/>
      <c r="H3" s="21" t="s">
        <v>0</v>
      </c>
      <c r="I3" s="12"/>
    </row>
    <row r="4" spans="1:9" s="13" customFormat="1" ht="12.75" customHeight="1" x14ac:dyDescent="0.25">
      <c r="A4" s="50" t="s">
        <v>150</v>
      </c>
      <c r="B4" s="52" t="s">
        <v>142</v>
      </c>
      <c r="C4" s="52" t="s">
        <v>306</v>
      </c>
      <c r="D4" s="52" t="s">
        <v>222</v>
      </c>
      <c r="E4" s="55" t="s">
        <v>304</v>
      </c>
      <c r="F4" s="55" t="s">
        <v>224</v>
      </c>
      <c r="G4" s="55" t="s">
        <v>223</v>
      </c>
      <c r="H4" s="55" t="s">
        <v>151</v>
      </c>
      <c r="I4" s="48" t="s">
        <v>151</v>
      </c>
    </row>
    <row r="5" spans="1:9" s="13" customFormat="1" ht="75" customHeight="1" x14ac:dyDescent="0.25">
      <c r="A5" s="51"/>
      <c r="B5" s="53"/>
      <c r="C5" s="53"/>
      <c r="D5" s="53"/>
      <c r="E5" s="56"/>
      <c r="F5" s="56"/>
      <c r="G5" s="56"/>
      <c r="H5" s="56"/>
      <c r="I5" s="49"/>
    </row>
    <row r="6" spans="1:9" s="13" customFormat="1" ht="15.75" customHeight="1" x14ac:dyDescent="0.25">
      <c r="A6" s="19" t="s">
        <v>119</v>
      </c>
      <c r="B6" s="19" t="s">
        <v>120</v>
      </c>
      <c r="C6" s="20">
        <v>3</v>
      </c>
      <c r="D6" s="20">
        <v>4</v>
      </c>
      <c r="E6" s="20" t="s">
        <v>307</v>
      </c>
      <c r="F6" s="20">
        <v>6</v>
      </c>
      <c r="G6" s="20" t="s">
        <v>308</v>
      </c>
      <c r="H6" s="20" t="s">
        <v>305</v>
      </c>
      <c r="I6" s="3" t="s">
        <v>154</v>
      </c>
    </row>
    <row r="7" spans="1:9" s="13" customFormat="1" x14ac:dyDescent="0.25">
      <c r="A7" s="41"/>
      <c r="B7" s="17" t="s">
        <v>152</v>
      </c>
      <c r="C7" s="18">
        <f>C8+C59</f>
        <v>245136146.5</v>
      </c>
      <c r="D7" s="18">
        <f>E7-C7</f>
        <v>2752.5</v>
      </c>
      <c r="E7" s="18">
        <f>E8+E59</f>
        <v>245138899</v>
      </c>
      <c r="F7" s="18">
        <f>G7-E7</f>
        <v>36568793.699999988</v>
      </c>
      <c r="G7" s="18">
        <f>G8+G59</f>
        <v>281707692.69999999</v>
      </c>
      <c r="H7" s="18">
        <f>G7-C7</f>
        <v>36571546.199999988</v>
      </c>
      <c r="I7" s="4" t="e">
        <f>#REF!+#REF!+#REF!</f>
        <v>#REF!</v>
      </c>
    </row>
    <row r="8" spans="1:9" s="14" customFormat="1" x14ac:dyDescent="0.25">
      <c r="A8" s="42" t="s">
        <v>225</v>
      </c>
      <c r="B8" s="26" t="s">
        <v>121</v>
      </c>
      <c r="C8" s="27">
        <v>224193088.5</v>
      </c>
      <c r="D8" s="27">
        <f t="shared" ref="D8:D71" si="0">E8-C8</f>
        <v>0</v>
      </c>
      <c r="E8" s="27">
        <v>224193088.5</v>
      </c>
      <c r="F8" s="27">
        <f t="shared" ref="F8:F71" si="1">G8-E8</f>
        <v>33611008.900000006</v>
      </c>
      <c r="G8" s="27">
        <v>257804097.40000001</v>
      </c>
      <c r="H8" s="27">
        <f t="shared" ref="H8:H71" si="2">G8-C8</f>
        <v>33611008.900000006</v>
      </c>
      <c r="I8" s="5" t="e">
        <f>#REF!+#REF!+#REF!</f>
        <v>#REF!</v>
      </c>
    </row>
    <row r="9" spans="1:9" s="14" customFormat="1" x14ac:dyDescent="0.25">
      <c r="A9" s="43" t="s">
        <v>226</v>
      </c>
      <c r="B9" s="23" t="s">
        <v>122</v>
      </c>
      <c r="C9" s="28">
        <v>164791184</v>
      </c>
      <c r="D9" s="28">
        <f t="shared" si="0"/>
        <v>0</v>
      </c>
      <c r="E9" s="28">
        <v>164791184</v>
      </c>
      <c r="F9" s="28">
        <f t="shared" si="1"/>
        <v>12601654</v>
      </c>
      <c r="G9" s="28">
        <v>177392838</v>
      </c>
      <c r="H9" s="28">
        <f t="shared" si="2"/>
        <v>12601654</v>
      </c>
      <c r="I9" s="5" t="e">
        <f>#REF!+#REF!+#REF!</f>
        <v>#REF!</v>
      </c>
    </row>
    <row r="10" spans="1:9" s="13" customFormat="1" x14ac:dyDescent="0.25">
      <c r="A10" s="43" t="s">
        <v>227</v>
      </c>
      <c r="B10" s="23" t="s">
        <v>123</v>
      </c>
      <c r="C10" s="28">
        <v>104553022</v>
      </c>
      <c r="D10" s="28">
        <f t="shared" si="0"/>
        <v>0</v>
      </c>
      <c r="E10" s="28">
        <v>104553022</v>
      </c>
      <c r="F10" s="28">
        <f t="shared" si="1"/>
        <v>5127</v>
      </c>
      <c r="G10" s="28">
        <v>104558149</v>
      </c>
      <c r="H10" s="28">
        <f t="shared" si="2"/>
        <v>5127</v>
      </c>
      <c r="I10" s="6" t="e">
        <f>#REF!+#REF!+#REF!</f>
        <v>#REF!</v>
      </c>
    </row>
    <row r="11" spans="1:9" s="13" customFormat="1" x14ac:dyDescent="0.25">
      <c r="A11" s="43" t="s">
        <v>228</v>
      </c>
      <c r="B11" s="23" t="s">
        <v>124</v>
      </c>
      <c r="C11" s="28">
        <v>60238162</v>
      </c>
      <c r="D11" s="28">
        <f t="shared" si="0"/>
        <v>0</v>
      </c>
      <c r="E11" s="28">
        <v>60238162</v>
      </c>
      <c r="F11" s="28">
        <f t="shared" si="1"/>
        <v>12596527</v>
      </c>
      <c r="G11" s="28">
        <v>72834689</v>
      </c>
      <c r="H11" s="28">
        <f t="shared" si="2"/>
        <v>12596527</v>
      </c>
      <c r="I11" s="6" t="e">
        <f>#REF!+#REF!+#REF!</f>
        <v>#REF!</v>
      </c>
    </row>
    <row r="12" spans="1:9" s="14" customFormat="1" ht="26.4" x14ac:dyDescent="0.25">
      <c r="A12" s="43" t="s">
        <v>229</v>
      </c>
      <c r="B12" s="23" t="s">
        <v>125</v>
      </c>
      <c r="C12" s="28">
        <v>18792109</v>
      </c>
      <c r="D12" s="28">
        <f t="shared" si="0"/>
        <v>0</v>
      </c>
      <c r="E12" s="28">
        <v>18792109</v>
      </c>
      <c r="F12" s="28">
        <f t="shared" si="1"/>
        <v>0</v>
      </c>
      <c r="G12" s="28">
        <v>18792109</v>
      </c>
      <c r="H12" s="28">
        <f t="shared" si="2"/>
        <v>0</v>
      </c>
      <c r="I12" s="5" t="e">
        <f>#REF!+#REF!+#REF!</f>
        <v>#REF!</v>
      </c>
    </row>
    <row r="13" spans="1:9" s="13" customFormat="1" ht="26.4" x14ac:dyDescent="0.25">
      <c r="A13" s="43" t="s">
        <v>230</v>
      </c>
      <c r="B13" s="23" t="s">
        <v>126</v>
      </c>
      <c r="C13" s="28">
        <v>18792109</v>
      </c>
      <c r="D13" s="28">
        <f t="shared" si="0"/>
        <v>0</v>
      </c>
      <c r="E13" s="28">
        <v>18792109</v>
      </c>
      <c r="F13" s="28">
        <f t="shared" si="1"/>
        <v>0</v>
      </c>
      <c r="G13" s="28">
        <v>18792109</v>
      </c>
      <c r="H13" s="28">
        <f t="shared" si="2"/>
        <v>0</v>
      </c>
      <c r="I13" s="6" t="e">
        <f>#REF!+#REF!+#REF!</f>
        <v>#REF!</v>
      </c>
    </row>
    <row r="14" spans="1:9" s="13" customFormat="1" x14ac:dyDescent="0.25">
      <c r="A14" s="43" t="s">
        <v>231</v>
      </c>
      <c r="B14" s="23" t="s">
        <v>166</v>
      </c>
      <c r="C14" s="28">
        <v>488896</v>
      </c>
      <c r="D14" s="28">
        <f t="shared" si="0"/>
        <v>0</v>
      </c>
      <c r="E14" s="28">
        <v>488896</v>
      </c>
      <c r="F14" s="28">
        <f t="shared" si="1"/>
        <v>530702</v>
      </c>
      <c r="G14" s="28">
        <v>1019598</v>
      </c>
      <c r="H14" s="28">
        <f t="shared" si="2"/>
        <v>530702</v>
      </c>
      <c r="I14" s="6"/>
    </row>
    <row r="15" spans="1:9" s="13" customFormat="1" x14ac:dyDescent="0.25">
      <c r="A15" s="43" t="s">
        <v>232</v>
      </c>
      <c r="B15" s="23" t="s">
        <v>167</v>
      </c>
      <c r="C15" s="28">
        <v>488896</v>
      </c>
      <c r="D15" s="28">
        <f t="shared" si="0"/>
        <v>0</v>
      </c>
      <c r="E15" s="28">
        <v>488896</v>
      </c>
      <c r="F15" s="28">
        <f t="shared" si="1"/>
        <v>520104</v>
      </c>
      <c r="G15" s="28">
        <v>1009000</v>
      </c>
      <c r="H15" s="28">
        <f t="shared" si="2"/>
        <v>520104</v>
      </c>
      <c r="I15" s="6"/>
    </row>
    <row r="16" spans="1:9" s="14" customFormat="1" ht="39.6" x14ac:dyDescent="0.25">
      <c r="A16" s="43" t="s">
        <v>275</v>
      </c>
      <c r="B16" s="23" t="s">
        <v>292</v>
      </c>
      <c r="C16" s="28"/>
      <c r="D16" s="28">
        <f t="shared" si="0"/>
        <v>0</v>
      </c>
      <c r="E16" s="28"/>
      <c r="F16" s="28">
        <f t="shared" si="1"/>
        <v>10598</v>
      </c>
      <c r="G16" s="28">
        <v>10598</v>
      </c>
      <c r="H16" s="28">
        <f t="shared" si="2"/>
        <v>10598</v>
      </c>
      <c r="I16" s="5" t="e">
        <f>#REF!+#REF!+#REF!</f>
        <v>#REF!</v>
      </c>
    </row>
    <row r="17" spans="1:9" s="13" customFormat="1" x14ac:dyDescent="0.25">
      <c r="A17" s="43" t="s">
        <v>233</v>
      </c>
      <c r="B17" s="23" t="s">
        <v>127</v>
      </c>
      <c r="C17" s="28">
        <v>35585365</v>
      </c>
      <c r="D17" s="28">
        <f t="shared" si="0"/>
        <v>0</v>
      </c>
      <c r="E17" s="28">
        <v>35585365</v>
      </c>
      <c r="F17" s="28">
        <f t="shared" si="1"/>
        <v>1449838</v>
      </c>
      <c r="G17" s="28">
        <v>37035203</v>
      </c>
      <c r="H17" s="28">
        <f t="shared" si="2"/>
        <v>1449838</v>
      </c>
      <c r="I17" s="6" t="e">
        <f>#REF!+#REF!+#REF!</f>
        <v>#REF!</v>
      </c>
    </row>
    <row r="18" spans="1:9" s="13" customFormat="1" x14ac:dyDescent="0.25">
      <c r="A18" s="43" t="s">
        <v>234</v>
      </c>
      <c r="B18" s="23" t="s">
        <v>128</v>
      </c>
      <c r="C18" s="28">
        <v>32111026</v>
      </c>
      <c r="D18" s="28">
        <f t="shared" si="0"/>
        <v>0</v>
      </c>
      <c r="E18" s="28">
        <v>32111026</v>
      </c>
      <c r="F18" s="28">
        <f t="shared" si="1"/>
        <v>913579</v>
      </c>
      <c r="G18" s="28">
        <v>33024605</v>
      </c>
      <c r="H18" s="28">
        <f t="shared" si="2"/>
        <v>913579</v>
      </c>
      <c r="I18" s="6" t="e">
        <f>#REF!+#REF!+#REF!</f>
        <v>#REF!</v>
      </c>
    </row>
    <row r="19" spans="1:9" s="13" customFormat="1" x14ac:dyDescent="0.25">
      <c r="A19" s="43" t="s">
        <v>235</v>
      </c>
      <c r="B19" s="23" t="s">
        <v>129</v>
      </c>
      <c r="C19" s="28">
        <v>3441339</v>
      </c>
      <c r="D19" s="28">
        <f t="shared" si="0"/>
        <v>0</v>
      </c>
      <c r="E19" s="28">
        <v>3441339</v>
      </c>
      <c r="F19" s="28">
        <f t="shared" si="1"/>
        <v>453339</v>
      </c>
      <c r="G19" s="28">
        <v>3894678</v>
      </c>
      <c r="H19" s="28">
        <f t="shared" si="2"/>
        <v>453339</v>
      </c>
      <c r="I19" s="6" t="e">
        <f>#REF!+#REF!+#REF!</f>
        <v>#REF!</v>
      </c>
    </row>
    <row r="20" spans="1:9" s="14" customFormat="1" x14ac:dyDescent="0.25">
      <c r="A20" s="43" t="s">
        <v>236</v>
      </c>
      <c r="B20" s="23" t="s">
        <v>130</v>
      </c>
      <c r="C20" s="28">
        <v>33000</v>
      </c>
      <c r="D20" s="28">
        <f t="shared" si="0"/>
        <v>0</v>
      </c>
      <c r="E20" s="28">
        <v>33000</v>
      </c>
      <c r="F20" s="28">
        <f t="shared" si="1"/>
        <v>82920</v>
      </c>
      <c r="G20" s="28">
        <v>115920</v>
      </c>
      <c r="H20" s="28">
        <f t="shared" si="2"/>
        <v>82920</v>
      </c>
      <c r="I20" s="5" t="e">
        <f>#REF!+#REF!+#REF!</f>
        <v>#REF!</v>
      </c>
    </row>
    <row r="21" spans="1:9" s="13" customFormat="1" ht="26.4" x14ac:dyDescent="0.25">
      <c r="A21" s="43" t="s">
        <v>237</v>
      </c>
      <c r="B21" s="23" t="s">
        <v>181</v>
      </c>
      <c r="C21" s="28">
        <v>1086913.5</v>
      </c>
      <c r="D21" s="28">
        <f t="shared" si="0"/>
        <v>0</v>
      </c>
      <c r="E21" s="28">
        <v>1086913.5</v>
      </c>
      <c r="F21" s="28">
        <f t="shared" si="1"/>
        <v>-10611.5</v>
      </c>
      <c r="G21" s="28">
        <v>1076302</v>
      </c>
      <c r="H21" s="28">
        <f t="shared" si="2"/>
        <v>-10611.5</v>
      </c>
      <c r="I21" s="6" t="e">
        <f>#REF!+#REF!+#REF!</f>
        <v>#REF!</v>
      </c>
    </row>
    <row r="22" spans="1:9" s="13" customFormat="1" x14ac:dyDescent="0.25">
      <c r="A22" s="43" t="s">
        <v>238</v>
      </c>
      <c r="B22" s="23" t="s">
        <v>131</v>
      </c>
      <c r="C22" s="28">
        <v>1085138.5</v>
      </c>
      <c r="D22" s="28">
        <f t="shared" si="0"/>
        <v>0</v>
      </c>
      <c r="E22" s="28">
        <v>1085138.5</v>
      </c>
      <c r="F22" s="28">
        <f t="shared" si="1"/>
        <v>-12136.5</v>
      </c>
      <c r="G22" s="28">
        <v>1073002</v>
      </c>
      <c r="H22" s="28">
        <f t="shared" si="2"/>
        <v>-12136.5</v>
      </c>
      <c r="I22" s="6" t="e">
        <f>#REF!+#REF!+#REF!</f>
        <v>#REF!</v>
      </c>
    </row>
    <row r="23" spans="1:9" s="14" customFormat="1" ht="26.4" x14ac:dyDescent="0.25">
      <c r="A23" s="43" t="s">
        <v>239</v>
      </c>
      <c r="B23" s="23" t="s">
        <v>182</v>
      </c>
      <c r="C23" s="28">
        <v>1775</v>
      </c>
      <c r="D23" s="28">
        <f t="shared" si="0"/>
        <v>0</v>
      </c>
      <c r="E23" s="28">
        <v>1775</v>
      </c>
      <c r="F23" s="28">
        <f t="shared" si="1"/>
        <v>1525</v>
      </c>
      <c r="G23" s="28">
        <v>3300</v>
      </c>
      <c r="H23" s="28">
        <f t="shared" si="2"/>
        <v>1525</v>
      </c>
      <c r="I23" s="5" t="e">
        <f>#REF!+#REF!+#REF!</f>
        <v>#REF!</v>
      </c>
    </row>
    <row r="24" spans="1:9" s="13" customFormat="1" x14ac:dyDescent="0.25">
      <c r="A24" s="43" t="s">
        <v>240</v>
      </c>
      <c r="B24" s="23" t="s">
        <v>132</v>
      </c>
      <c r="C24" s="28">
        <v>371483.4</v>
      </c>
      <c r="D24" s="28">
        <f t="shared" si="0"/>
        <v>0</v>
      </c>
      <c r="E24" s="28">
        <v>371483.4</v>
      </c>
      <c r="F24" s="28">
        <f t="shared" si="1"/>
        <v>56747.5</v>
      </c>
      <c r="G24" s="28">
        <v>428230.9</v>
      </c>
      <c r="H24" s="28">
        <f t="shared" si="2"/>
        <v>56747.5</v>
      </c>
      <c r="I24" s="5" t="e">
        <f>#REF!+#REF!+#REF!</f>
        <v>#REF!</v>
      </c>
    </row>
    <row r="25" spans="1:9" s="13" customFormat="1" ht="66" x14ac:dyDescent="0.25">
      <c r="A25" s="43" t="s">
        <v>276</v>
      </c>
      <c r="B25" s="23" t="s">
        <v>293</v>
      </c>
      <c r="C25" s="28"/>
      <c r="D25" s="28">
        <f t="shared" si="0"/>
        <v>0</v>
      </c>
      <c r="E25" s="28"/>
      <c r="F25" s="28">
        <f t="shared" si="1"/>
        <v>4466</v>
      </c>
      <c r="G25" s="28">
        <v>4466</v>
      </c>
      <c r="H25" s="28">
        <f t="shared" si="2"/>
        <v>4466</v>
      </c>
      <c r="I25" s="6" t="e">
        <f>#REF!+#REF!+#REF!</f>
        <v>#REF!</v>
      </c>
    </row>
    <row r="26" spans="1:9" s="13" customFormat="1" ht="66" customHeight="1" x14ac:dyDescent="0.25">
      <c r="A26" s="43" t="s">
        <v>241</v>
      </c>
      <c r="B26" s="23" t="s">
        <v>183</v>
      </c>
      <c r="C26" s="28">
        <v>21717.9</v>
      </c>
      <c r="D26" s="28">
        <f t="shared" si="0"/>
        <v>0</v>
      </c>
      <c r="E26" s="28">
        <v>21717.9</v>
      </c>
      <c r="F26" s="28">
        <f t="shared" si="1"/>
        <v>5699.5999999999985</v>
      </c>
      <c r="G26" s="28">
        <v>27417.5</v>
      </c>
      <c r="H26" s="28">
        <f t="shared" si="2"/>
        <v>5699.5999999999985</v>
      </c>
      <c r="I26" s="6"/>
    </row>
    <row r="27" spans="1:9" s="13" customFormat="1" ht="26.4" x14ac:dyDescent="0.25">
      <c r="A27" s="43" t="s">
        <v>242</v>
      </c>
      <c r="B27" s="23" t="s">
        <v>184</v>
      </c>
      <c r="C27" s="28">
        <v>349765.5</v>
      </c>
      <c r="D27" s="28">
        <f t="shared" si="0"/>
        <v>0</v>
      </c>
      <c r="E27" s="28">
        <v>349765.5</v>
      </c>
      <c r="F27" s="28">
        <f t="shared" si="1"/>
        <v>46581.900000000023</v>
      </c>
      <c r="G27" s="28">
        <v>396347.4</v>
      </c>
      <c r="H27" s="28">
        <f t="shared" si="2"/>
        <v>46581.900000000023</v>
      </c>
      <c r="I27" s="6" t="e">
        <f>#REF!+#REF!+#REF!</f>
        <v>#REF!</v>
      </c>
    </row>
    <row r="28" spans="1:9" s="13" customFormat="1" ht="39.6" x14ac:dyDescent="0.25">
      <c r="A28" s="43" t="s">
        <v>243</v>
      </c>
      <c r="B28" s="23" t="s">
        <v>185</v>
      </c>
      <c r="C28" s="28">
        <v>98073.7</v>
      </c>
      <c r="D28" s="28">
        <f t="shared" si="0"/>
        <v>0</v>
      </c>
      <c r="E28" s="28">
        <v>98073.7</v>
      </c>
      <c r="F28" s="28">
        <f t="shared" si="1"/>
        <v>15909924.9</v>
      </c>
      <c r="G28" s="28">
        <v>16007998.6</v>
      </c>
      <c r="H28" s="28">
        <f t="shared" si="2"/>
        <v>15909924.9</v>
      </c>
      <c r="I28" s="6"/>
    </row>
    <row r="29" spans="1:9" s="13" customFormat="1" ht="66" x14ac:dyDescent="0.25">
      <c r="A29" s="43" t="s">
        <v>244</v>
      </c>
      <c r="B29" s="23" t="s">
        <v>186</v>
      </c>
      <c r="C29" s="28">
        <v>24261.9</v>
      </c>
      <c r="D29" s="28">
        <f t="shared" si="0"/>
        <v>0</v>
      </c>
      <c r="E29" s="28">
        <v>24261.9</v>
      </c>
      <c r="F29" s="28">
        <f t="shared" si="1"/>
        <v>-10487.100000000002</v>
      </c>
      <c r="G29" s="28">
        <v>13774.8</v>
      </c>
      <c r="H29" s="28">
        <f t="shared" si="2"/>
        <v>-10487.100000000002</v>
      </c>
      <c r="I29" s="6"/>
    </row>
    <row r="30" spans="1:9" s="13" customFormat="1" x14ac:dyDescent="0.25">
      <c r="A30" s="43" t="s">
        <v>277</v>
      </c>
      <c r="B30" s="23" t="s">
        <v>212</v>
      </c>
      <c r="C30" s="28">
        <v>0</v>
      </c>
      <c r="D30" s="28">
        <f t="shared" si="0"/>
        <v>0</v>
      </c>
      <c r="E30" s="28">
        <v>0</v>
      </c>
      <c r="F30" s="28">
        <f t="shared" si="1"/>
        <v>15907115.1</v>
      </c>
      <c r="G30" s="28">
        <v>15907115.1</v>
      </c>
      <c r="H30" s="28">
        <f t="shared" si="2"/>
        <v>15907115.1</v>
      </c>
      <c r="I30" s="6" t="e">
        <f>#REF!+#REF!+#REF!</f>
        <v>#REF!</v>
      </c>
    </row>
    <row r="31" spans="1:9" s="13" customFormat="1" ht="26.4" x14ac:dyDescent="0.25">
      <c r="A31" s="43" t="s">
        <v>245</v>
      </c>
      <c r="B31" s="23" t="s">
        <v>146</v>
      </c>
      <c r="C31" s="28">
        <v>6.8</v>
      </c>
      <c r="D31" s="28">
        <f t="shared" si="0"/>
        <v>0</v>
      </c>
      <c r="E31" s="28">
        <v>6.8</v>
      </c>
      <c r="F31" s="28">
        <f t="shared" si="1"/>
        <v>-6.8</v>
      </c>
      <c r="G31" s="28">
        <v>0</v>
      </c>
      <c r="H31" s="28">
        <f t="shared" si="2"/>
        <v>-6.8</v>
      </c>
      <c r="I31" s="6" t="e">
        <f>#REF!+#REF!+#REF!</f>
        <v>#REF!</v>
      </c>
    </row>
    <row r="32" spans="1:9" s="13" customFormat="1" ht="79.2" x14ac:dyDescent="0.25">
      <c r="A32" s="43" t="s">
        <v>246</v>
      </c>
      <c r="B32" s="23" t="s">
        <v>187</v>
      </c>
      <c r="C32" s="28">
        <v>73805</v>
      </c>
      <c r="D32" s="28">
        <f t="shared" si="0"/>
        <v>-105</v>
      </c>
      <c r="E32" s="28">
        <v>73700</v>
      </c>
      <c r="F32" s="28">
        <f t="shared" si="1"/>
        <v>-1812.3000000000029</v>
      </c>
      <c r="G32" s="28">
        <v>71887.7</v>
      </c>
      <c r="H32" s="28">
        <f t="shared" si="2"/>
        <v>-1917.3000000000029</v>
      </c>
      <c r="I32" s="6"/>
    </row>
    <row r="33" spans="1:9" s="13" customFormat="1" ht="39.6" x14ac:dyDescent="0.25">
      <c r="A33" s="43" t="s">
        <v>274</v>
      </c>
      <c r="B33" s="23" t="s">
        <v>208</v>
      </c>
      <c r="C33" s="28">
        <v>0</v>
      </c>
      <c r="D33" s="28">
        <f t="shared" si="0"/>
        <v>105</v>
      </c>
      <c r="E33" s="28">
        <v>105</v>
      </c>
      <c r="F33" s="28">
        <f t="shared" si="1"/>
        <v>0.40000000000000568</v>
      </c>
      <c r="G33" s="28">
        <v>105.4</v>
      </c>
      <c r="H33" s="28">
        <f t="shared" si="2"/>
        <v>105.4</v>
      </c>
      <c r="I33" s="6" t="e">
        <f>#REF!+#REF!+#REF!</f>
        <v>#REF!</v>
      </c>
    </row>
    <row r="34" spans="1:9" s="13" customFormat="1" ht="52.8" x14ac:dyDescent="0.25">
      <c r="A34" s="43" t="s">
        <v>278</v>
      </c>
      <c r="B34" s="23" t="s">
        <v>213</v>
      </c>
      <c r="C34" s="28">
        <v>0</v>
      </c>
      <c r="D34" s="28">
        <f t="shared" si="0"/>
        <v>0</v>
      </c>
      <c r="E34" s="28">
        <v>0</v>
      </c>
      <c r="F34" s="28">
        <f t="shared" si="1"/>
        <v>19.2</v>
      </c>
      <c r="G34" s="28">
        <v>19.2</v>
      </c>
      <c r="H34" s="28">
        <f t="shared" si="2"/>
        <v>19.2</v>
      </c>
      <c r="I34" s="6" t="e">
        <f>#REF!+#REF!+#REF!</f>
        <v>#REF!</v>
      </c>
    </row>
    <row r="35" spans="1:9" s="14" customFormat="1" ht="26.4" x14ac:dyDescent="0.25">
      <c r="A35" s="43" t="s">
        <v>279</v>
      </c>
      <c r="B35" s="23" t="s">
        <v>133</v>
      </c>
      <c r="C35" s="28">
        <v>0</v>
      </c>
      <c r="D35" s="28">
        <f t="shared" si="0"/>
        <v>0</v>
      </c>
      <c r="E35" s="28">
        <v>0</v>
      </c>
      <c r="F35" s="28">
        <f t="shared" si="1"/>
        <v>15096.4</v>
      </c>
      <c r="G35" s="28">
        <v>15096.4</v>
      </c>
      <c r="H35" s="28">
        <f t="shared" si="2"/>
        <v>15096.4</v>
      </c>
      <c r="I35" s="5" t="e">
        <f>#REF!+#REF!+#REF!</f>
        <v>#REF!</v>
      </c>
    </row>
    <row r="36" spans="1:9" s="13" customFormat="1" ht="26.4" x14ac:dyDescent="0.25">
      <c r="A36" s="43" t="s">
        <v>247</v>
      </c>
      <c r="B36" s="23" t="s">
        <v>134</v>
      </c>
      <c r="C36" s="28">
        <v>408552.4</v>
      </c>
      <c r="D36" s="28">
        <f t="shared" si="0"/>
        <v>0</v>
      </c>
      <c r="E36" s="28">
        <v>408552.4</v>
      </c>
      <c r="F36" s="28">
        <f t="shared" si="1"/>
        <v>64144.199999999953</v>
      </c>
      <c r="G36" s="28">
        <v>472696.6</v>
      </c>
      <c r="H36" s="28">
        <f t="shared" si="2"/>
        <v>64144.199999999953</v>
      </c>
      <c r="I36" s="6" t="e">
        <f>#REF!+#REF!+#REF!</f>
        <v>#REF!</v>
      </c>
    </row>
    <row r="37" spans="1:9" s="13" customFormat="1" x14ac:dyDescent="0.25">
      <c r="A37" s="43" t="s">
        <v>248</v>
      </c>
      <c r="B37" s="23" t="s">
        <v>135</v>
      </c>
      <c r="C37" s="28">
        <v>110409.2</v>
      </c>
      <c r="D37" s="28">
        <f t="shared" si="0"/>
        <v>0</v>
      </c>
      <c r="E37" s="28">
        <v>110409.2</v>
      </c>
      <c r="F37" s="28">
        <f t="shared" si="1"/>
        <v>21373.800000000003</v>
      </c>
      <c r="G37" s="28">
        <v>131783</v>
      </c>
      <c r="H37" s="28">
        <f t="shared" si="2"/>
        <v>21373.800000000003</v>
      </c>
      <c r="I37" s="6" t="e">
        <f>#REF!+#REF!+#REF!</f>
        <v>#REF!</v>
      </c>
    </row>
    <row r="38" spans="1:9" s="13" customFormat="1" x14ac:dyDescent="0.25">
      <c r="A38" s="43" t="s">
        <v>249</v>
      </c>
      <c r="B38" s="23" t="s">
        <v>136</v>
      </c>
      <c r="C38" s="28">
        <v>10832.5</v>
      </c>
      <c r="D38" s="28">
        <f t="shared" si="0"/>
        <v>0</v>
      </c>
      <c r="E38" s="28">
        <v>10832.5</v>
      </c>
      <c r="F38" s="28">
        <f t="shared" si="1"/>
        <v>42770.400000000001</v>
      </c>
      <c r="G38" s="28">
        <v>53602.9</v>
      </c>
      <c r="H38" s="28">
        <f t="shared" si="2"/>
        <v>42770.400000000001</v>
      </c>
      <c r="I38" s="6" t="e">
        <f>#REF!+#REF!+#REF!</f>
        <v>#REF!</v>
      </c>
    </row>
    <row r="39" spans="1:9" s="14" customFormat="1" x14ac:dyDescent="0.25">
      <c r="A39" s="43" t="s">
        <v>250</v>
      </c>
      <c r="B39" s="23" t="s">
        <v>137</v>
      </c>
      <c r="C39" s="28">
        <v>287310.7</v>
      </c>
      <c r="D39" s="28">
        <f t="shared" si="0"/>
        <v>0</v>
      </c>
      <c r="E39" s="28">
        <v>287310.7</v>
      </c>
      <c r="F39" s="28">
        <f t="shared" si="1"/>
        <v>0</v>
      </c>
      <c r="G39" s="28">
        <v>287310.7</v>
      </c>
      <c r="H39" s="28">
        <f t="shared" si="2"/>
        <v>0</v>
      </c>
      <c r="I39" s="5" t="e">
        <f>#REF!+#REF!+#REF!</f>
        <v>#REF!</v>
      </c>
    </row>
    <row r="40" spans="1:9" s="13" customFormat="1" ht="26.4" x14ac:dyDescent="0.25">
      <c r="A40" s="43" t="s">
        <v>251</v>
      </c>
      <c r="B40" s="23" t="s">
        <v>188</v>
      </c>
      <c r="C40" s="28">
        <v>151844.4</v>
      </c>
      <c r="D40" s="28">
        <f t="shared" si="0"/>
        <v>0</v>
      </c>
      <c r="E40" s="28">
        <v>151844.4</v>
      </c>
      <c r="F40" s="28">
        <f t="shared" si="1"/>
        <v>428301.9</v>
      </c>
      <c r="G40" s="28">
        <v>580146.30000000005</v>
      </c>
      <c r="H40" s="28">
        <f t="shared" si="2"/>
        <v>428301.9</v>
      </c>
      <c r="I40" s="6" t="e">
        <f>#REF!+#REF!+#REF!</f>
        <v>#REF!</v>
      </c>
    </row>
    <row r="41" spans="1:9" s="13" customFormat="1" x14ac:dyDescent="0.25">
      <c r="A41" s="43" t="s">
        <v>252</v>
      </c>
      <c r="B41" s="23" t="s">
        <v>138</v>
      </c>
      <c r="C41" s="28">
        <v>129557.4</v>
      </c>
      <c r="D41" s="28">
        <f t="shared" si="0"/>
        <v>0</v>
      </c>
      <c r="E41" s="28">
        <v>129557.4</v>
      </c>
      <c r="F41" s="28">
        <f t="shared" si="1"/>
        <v>15085.399999999994</v>
      </c>
      <c r="G41" s="28">
        <v>144642.79999999999</v>
      </c>
      <c r="H41" s="28">
        <f t="shared" si="2"/>
        <v>15085.399999999994</v>
      </c>
      <c r="I41" s="6" t="e">
        <f>#REF!+#REF!+#REF!</f>
        <v>#REF!</v>
      </c>
    </row>
    <row r="42" spans="1:9" s="13" customFormat="1" x14ac:dyDescent="0.25">
      <c r="A42" s="43" t="s">
        <v>253</v>
      </c>
      <c r="B42" s="23" t="s">
        <v>139</v>
      </c>
      <c r="C42" s="28">
        <v>22287</v>
      </c>
      <c r="D42" s="28">
        <f t="shared" si="0"/>
        <v>0</v>
      </c>
      <c r="E42" s="28">
        <v>22287</v>
      </c>
      <c r="F42" s="28">
        <f t="shared" si="1"/>
        <v>413216.5</v>
      </c>
      <c r="G42" s="28">
        <v>435503.5</v>
      </c>
      <c r="H42" s="28">
        <f t="shared" si="2"/>
        <v>413216.5</v>
      </c>
      <c r="I42" s="5" t="e">
        <f>#REF!+#REF!+#REF!</f>
        <v>#REF!</v>
      </c>
    </row>
    <row r="43" spans="1:9" s="13" customFormat="1" ht="26.4" x14ac:dyDescent="0.25">
      <c r="A43" s="43" t="s">
        <v>254</v>
      </c>
      <c r="B43" s="23" t="s">
        <v>189</v>
      </c>
      <c r="C43" s="28">
        <v>43815</v>
      </c>
      <c r="D43" s="28">
        <f t="shared" si="0"/>
        <v>0</v>
      </c>
      <c r="E43" s="28">
        <v>43815</v>
      </c>
      <c r="F43" s="28">
        <f t="shared" si="1"/>
        <v>61076.5</v>
      </c>
      <c r="G43" s="28">
        <v>104891.5</v>
      </c>
      <c r="H43" s="28">
        <f t="shared" si="2"/>
        <v>61076.5</v>
      </c>
      <c r="I43" s="6" t="e">
        <f>#REF!+#REF!+#REF!</f>
        <v>#REF!</v>
      </c>
    </row>
    <row r="44" spans="1:9" s="13" customFormat="1" ht="66" x14ac:dyDescent="0.25">
      <c r="A44" s="43" t="s">
        <v>255</v>
      </c>
      <c r="B44" s="23" t="s">
        <v>190</v>
      </c>
      <c r="C44" s="28">
        <v>35428.9</v>
      </c>
      <c r="D44" s="28">
        <f t="shared" si="0"/>
        <v>0</v>
      </c>
      <c r="E44" s="28">
        <v>35428.9</v>
      </c>
      <c r="F44" s="28">
        <f t="shared" si="1"/>
        <v>15413.400000000001</v>
      </c>
      <c r="G44" s="28">
        <v>50842.3</v>
      </c>
      <c r="H44" s="28">
        <f t="shared" si="2"/>
        <v>15413.400000000001</v>
      </c>
      <c r="I44" s="6" t="e">
        <f>#REF!+#REF!+#REF!</f>
        <v>#REF!</v>
      </c>
    </row>
    <row r="45" spans="1:9" s="13" customFormat="1" ht="26.4" x14ac:dyDescent="0.25">
      <c r="A45" s="43" t="s">
        <v>256</v>
      </c>
      <c r="B45" s="23" t="s">
        <v>191</v>
      </c>
      <c r="C45" s="28">
        <v>8386.1</v>
      </c>
      <c r="D45" s="28">
        <f t="shared" si="0"/>
        <v>0</v>
      </c>
      <c r="E45" s="28">
        <v>8386.1</v>
      </c>
      <c r="F45" s="28">
        <f t="shared" si="1"/>
        <v>45663.1</v>
      </c>
      <c r="G45" s="28">
        <v>54049.2</v>
      </c>
      <c r="H45" s="28">
        <f t="shared" si="2"/>
        <v>45663.1</v>
      </c>
      <c r="I45" s="5" t="e">
        <f>#REF!+#REF!+#REF!</f>
        <v>#REF!</v>
      </c>
    </row>
    <row r="46" spans="1:9" s="14" customFormat="1" x14ac:dyDescent="0.25">
      <c r="A46" s="44" t="s">
        <v>257</v>
      </c>
      <c r="B46" s="23" t="s">
        <v>294</v>
      </c>
      <c r="C46" s="28">
        <v>10600.8</v>
      </c>
      <c r="D46" s="28">
        <f t="shared" si="0"/>
        <v>0</v>
      </c>
      <c r="E46" s="28">
        <v>10600.8</v>
      </c>
      <c r="F46" s="28">
        <f t="shared" si="1"/>
        <v>11.400000000001455</v>
      </c>
      <c r="G46" s="28">
        <v>10612.2</v>
      </c>
      <c r="H46" s="28">
        <f t="shared" si="2"/>
        <v>11.400000000001455</v>
      </c>
      <c r="I46" s="5" t="e">
        <f>#REF!+#REF!+#REF!</f>
        <v>#REF!</v>
      </c>
    </row>
    <row r="47" spans="1:9" s="14" customFormat="1" ht="26.4" x14ac:dyDescent="0.25">
      <c r="A47" s="44" t="s">
        <v>258</v>
      </c>
      <c r="B47" s="23" t="s">
        <v>158</v>
      </c>
      <c r="C47" s="28">
        <v>10185.5</v>
      </c>
      <c r="D47" s="28">
        <f t="shared" si="0"/>
        <v>0</v>
      </c>
      <c r="E47" s="28">
        <v>10185.5</v>
      </c>
      <c r="F47" s="28">
        <f t="shared" si="1"/>
        <v>11.299999999999272</v>
      </c>
      <c r="G47" s="28">
        <v>10196.799999999999</v>
      </c>
      <c r="H47" s="28">
        <f t="shared" si="2"/>
        <v>11.299999999999272</v>
      </c>
      <c r="I47" s="5" t="e">
        <f>#REF!+#REF!+#REF!</f>
        <v>#REF!</v>
      </c>
    </row>
    <row r="48" spans="1:9" s="14" customFormat="1" ht="52.8" x14ac:dyDescent="0.25">
      <c r="A48" s="44" t="s">
        <v>259</v>
      </c>
      <c r="B48" s="23" t="s">
        <v>192</v>
      </c>
      <c r="C48" s="28">
        <v>415.3</v>
      </c>
      <c r="D48" s="28">
        <f t="shared" si="0"/>
        <v>0</v>
      </c>
      <c r="E48" s="28">
        <v>415.3</v>
      </c>
      <c r="F48" s="28">
        <f t="shared" si="1"/>
        <v>9.9999999999965894E-2</v>
      </c>
      <c r="G48" s="28">
        <v>415.4</v>
      </c>
      <c r="H48" s="28">
        <f t="shared" si="2"/>
        <v>9.9999999999965894E-2</v>
      </c>
      <c r="I48" s="5" t="e">
        <f>#REF!+#REF!+#REF!</f>
        <v>#REF!</v>
      </c>
    </row>
    <row r="49" spans="1:9" s="14" customFormat="1" x14ac:dyDescent="0.25">
      <c r="A49" s="44" t="s">
        <v>260</v>
      </c>
      <c r="B49" s="23" t="s">
        <v>140</v>
      </c>
      <c r="C49" s="28">
        <v>1598464.3</v>
      </c>
      <c r="D49" s="28">
        <f t="shared" si="0"/>
        <v>0</v>
      </c>
      <c r="E49" s="28">
        <v>1598464.3</v>
      </c>
      <c r="F49" s="28">
        <f t="shared" si="1"/>
        <v>2505505.2999999998</v>
      </c>
      <c r="G49" s="28">
        <v>4103969.6</v>
      </c>
      <c r="H49" s="28">
        <f t="shared" si="2"/>
        <v>2505505.2999999998</v>
      </c>
      <c r="I49" s="5" t="e">
        <f>#REF!+#REF!+#REF!</f>
        <v>#REF!</v>
      </c>
    </row>
    <row r="50" spans="1:9" s="14" customFormat="1" ht="26.4" x14ac:dyDescent="0.25">
      <c r="A50" s="44" t="s">
        <v>261</v>
      </c>
      <c r="B50" s="23" t="s">
        <v>159</v>
      </c>
      <c r="C50" s="28">
        <v>1411707.9</v>
      </c>
      <c r="D50" s="28">
        <f t="shared" si="0"/>
        <v>0</v>
      </c>
      <c r="E50" s="28">
        <v>1411707.9</v>
      </c>
      <c r="F50" s="28">
        <f t="shared" si="1"/>
        <v>1714855.3000000003</v>
      </c>
      <c r="G50" s="28">
        <v>3126563.2</v>
      </c>
      <c r="H50" s="28">
        <f t="shared" si="2"/>
        <v>1714855.3000000003</v>
      </c>
      <c r="I50" s="5" t="e">
        <f>#REF!+#REF!+#REF!</f>
        <v>#REF!</v>
      </c>
    </row>
    <row r="51" spans="1:9" s="14" customFormat="1" ht="26.4" x14ac:dyDescent="0.25">
      <c r="A51" s="44" t="s">
        <v>262</v>
      </c>
      <c r="B51" s="23" t="s">
        <v>160</v>
      </c>
      <c r="C51" s="28">
        <v>1745.8</v>
      </c>
      <c r="D51" s="28">
        <f t="shared" si="0"/>
        <v>0</v>
      </c>
      <c r="E51" s="28">
        <v>1745.8</v>
      </c>
      <c r="F51" s="28">
        <f t="shared" si="1"/>
        <v>1</v>
      </c>
      <c r="G51" s="28">
        <v>1746.8</v>
      </c>
      <c r="H51" s="28">
        <f t="shared" si="2"/>
        <v>1</v>
      </c>
      <c r="I51" s="5" t="e">
        <f>#REF!+#REF!+#REF!</f>
        <v>#REF!</v>
      </c>
    </row>
    <row r="52" spans="1:9" s="14" customFormat="1" ht="92.4" x14ac:dyDescent="0.25">
      <c r="A52" s="44" t="s">
        <v>263</v>
      </c>
      <c r="B52" s="23" t="s">
        <v>193</v>
      </c>
      <c r="C52" s="28">
        <v>17319.5</v>
      </c>
      <c r="D52" s="28">
        <f t="shared" si="0"/>
        <v>0</v>
      </c>
      <c r="E52" s="28">
        <v>17319.5</v>
      </c>
      <c r="F52" s="28">
        <f t="shared" si="1"/>
        <v>13648.8</v>
      </c>
      <c r="G52" s="28">
        <v>30968.3</v>
      </c>
      <c r="H52" s="28">
        <f t="shared" si="2"/>
        <v>13648.8</v>
      </c>
      <c r="I52" s="5" t="e">
        <f>#REF!+#REF!+#REF!</f>
        <v>#REF!</v>
      </c>
    </row>
    <row r="53" spans="1:9" s="14" customFormat="1" x14ac:dyDescent="0.25">
      <c r="A53" s="44" t="s">
        <v>264</v>
      </c>
      <c r="B53" s="23" t="s">
        <v>161</v>
      </c>
      <c r="C53" s="28">
        <v>38697.9</v>
      </c>
      <c r="D53" s="28">
        <f t="shared" si="0"/>
        <v>0</v>
      </c>
      <c r="E53" s="28">
        <v>38697.9</v>
      </c>
      <c r="F53" s="28">
        <f t="shared" si="1"/>
        <v>91400.4</v>
      </c>
      <c r="G53" s="28">
        <v>130098.3</v>
      </c>
      <c r="H53" s="28">
        <f t="shared" si="2"/>
        <v>91400.4</v>
      </c>
      <c r="I53" s="5" t="e">
        <f>#REF!+#REF!+#REF!</f>
        <v>#REF!</v>
      </c>
    </row>
    <row r="54" spans="1:9" s="14" customFormat="1" x14ac:dyDescent="0.25">
      <c r="A54" s="44" t="s">
        <v>265</v>
      </c>
      <c r="B54" s="23" t="s">
        <v>162</v>
      </c>
      <c r="C54" s="28">
        <v>29000</v>
      </c>
      <c r="D54" s="28">
        <f t="shared" si="0"/>
        <v>0</v>
      </c>
      <c r="E54" s="28">
        <v>29000</v>
      </c>
      <c r="F54" s="28">
        <f t="shared" si="1"/>
        <v>1023</v>
      </c>
      <c r="G54" s="28">
        <v>30023</v>
      </c>
      <c r="H54" s="28">
        <f t="shared" si="2"/>
        <v>1023</v>
      </c>
      <c r="I54" s="5" t="e">
        <f>#REF!+#REF!+#REF!</f>
        <v>#REF!</v>
      </c>
    </row>
    <row r="55" spans="1:9" s="14" customFormat="1" ht="39.6" x14ac:dyDescent="0.25">
      <c r="A55" s="44" t="s">
        <v>266</v>
      </c>
      <c r="B55" s="23" t="s">
        <v>209</v>
      </c>
      <c r="C55" s="28">
        <v>99993.2</v>
      </c>
      <c r="D55" s="28">
        <f t="shared" si="0"/>
        <v>0</v>
      </c>
      <c r="E55" s="28">
        <v>99993.2</v>
      </c>
      <c r="F55" s="28">
        <f t="shared" si="1"/>
        <v>-99993.2</v>
      </c>
      <c r="G55" s="28">
        <v>0</v>
      </c>
      <c r="H55" s="28">
        <f t="shared" si="2"/>
        <v>-99993.2</v>
      </c>
      <c r="I55" s="5"/>
    </row>
    <row r="56" spans="1:9" s="13" customFormat="1" ht="92.4" x14ac:dyDescent="0.25">
      <c r="A56" s="44" t="s">
        <v>280</v>
      </c>
      <c r="B56" s="23" t="s">
        <v>295</v>
      </c>
      <c r="C56" s="28">
        <v>0</v>
      </c>
      <c r="D56" s="28">
        <f t="shared" si="0"/>
        <v>0</v>
      </c>
      <c r="E56" s="28">
        <v>0</v>
      </c>
      <c r="F56" s="28">
        <f t="shared" si="1"/>
        <v>784570</v>
      </c>
      <c r="G56" s="28">
        <v>784570</v>
      </c>
      <c r="H56" s="28">
        <f t="shared" si="2"/>
        <v>784570</v>
      </c>
      <c r="I56" s="6" t="e">
        <f>#REF!+#REF!+#REF!</f>
        <v>#REF!</v>
      </c>
    </row>
    <row r="57" spans="1:9" s="13" customFormat="1" x14ac:dyDescent="0.25">
      <c r="A57" s="44" t="s">
        <v>267</v>
      </c>
      <c r="B57" s="23" t="s">
        <v>153</v>
      </c>
      <c r="C57" s="28">
        <v>765787</v>
      </c>
      <c r="D57" s="28">
        <f t="shared" si="0"/>
        <v>0</v>
      </c>
      <c r="E57" s="28">
        <v>765787</v>
      </c>
      <c r="F57" s="28">
        <f t="shared" si="1"/>
        <v>13714.699999999953</v>
      </c>
      <c r="G57" s="28">
        <v>779501.7</v>
      </c>
      <c r="H57" s="28">
        <f t="shared" si="2"/>
        <v>13714.699999999953</v>
      </c>
      <c r="I57" s="6" t="e">
        <f>#REF!+#REF!+#REF!</f>
        <v>#REF!</v>
      </c>
    </row>
    <row r="58" spans="1:9" s="13" customFormat="1" x14ac:dyDescent="0.25">
      <c r="A58" s="44" t="s">
        <v>268</v>
      </c>
      <c r="B58" s="23" t="s">
        <v>163</v>
      </c>
      <c r="C58" s="28">
        <v>765787</v>
      </c>
      <c r="D58" s="28">
        <f t="shared" si="0"/>
        <v>0</v>
      </c>
      <c r="E58" s="28">
        <v>765787</v>
      </c>
      <c r="F58" s="28">
        <f t="shared" si="1"/>
        <v>13714.699999999953</v>
      </c>
      <c r="G58" s="28">
        <v>779501.7</v>
      </c>
      <c r="H58" s="28">
        <f t="shared" si="2"/>
        <v>13714.699999999953</v>
      </c>
      <c r="I58" s="6"/>
    </row>
    <row r="59" spans="1:9" s="13" customFormat="1" ht="26.4" x14ac:dyDescent="0.25">
      <c r="A59" s="45" t="s">
        <v>269</v>
      </c>
      <c r="B59" s="26" t="s">
        <v>141</v>
      </c>
      <c r="C59" s="27">
        <v>20943058</v>
      </c>
      <c r="D59" s="27">
        <f t="shared" si="0"/>
        <v>2752.5</v>
      </c>
      <c r="E59" s="27">
        <v>20945810.5</v>
      </c>
      <c r="F59" s="27">
        <f t="shared" si="1"/>
        <v>2957784.8000000007</v>
      </c>
      <c r="G59" s="27">
        <v>23903595.300000001</v>
      </c>
      <c r="H59" s="27">
        <f t="shared" si="2"/>
        <v>2960537.3000000007</v>
      </c>
      <c r="I59" s="6" t="e">
        <f>#REF!+#REF!+#REF!</f>
        <v>#REF!</v>
      </c>
    </row>
    <row r="60" spans="1:9" s="13" customFormat="1" ht="39.6" x14ac:dyDescent="0.25">
      <c r="A60" s="43" t="s">
        <v>270</v>
      </c>
      <c r="B60" s="23" t="s">
        <v>143</v>
      </c>
      <c r="C60" s="24">
        <v>20943058</v>
      </c>
      <c r="D60" s="24">
        <f t="shared" si="0"/>
        <v>2752.5</v>
      </c>
      <c r="E60" s="24">
        <v>20945810.5</v>
      </c>
      <c r="F60" s="24">
        <f t="shared" si="1"/>
        <v>1177110.8999999985</v>
      </c>
      <c r="G60" s="24">
        <v>22122921.399999999</v>
      </c>
      <c r="H60" s="24">
        <f t="shared" si="2"/>
        <v>1179863.3999999985</v>
      </c>
      <c r="I60" s="7" t="e">
        <f>#REF!+#REF!+#REF!</f>
        <v>#REF!</v>
      </c>
    </row>
    <row r="61" spans="1:9" s="13" customFormat="1" x14ac:dyDescent="0.25">
      <c r="A61" s="43" t="s">
        <v>281</v>
      </c>
      <c r="B61" s="25" t="s">
        <v>214</v>
      </c>
      <c r="C61" s="24">
        <v>0</v>
      </c>
      <c r="D61" s="24">
        <f t="shared" si="0"/>
        <v>0</v>
      </c>
      <c r="E61" s="24">
        <v>0</v>
      </c>
      <c r="F61" s="24">
        <f t="shared" si="1"/>
        <v>210778.9</v>
      </c>
      <c r="G61" s="24">
        <v>210778.9</v>
      </c>
      <c r="H61" s="24">
        <f t="shared" si="2"/>
        <v>210778.9</v>
      </c>
      <c r="I61" s="7"/>
    </row>
    <row r="62" spans="1:9" s="13" customFormat="1" ht="26.4" x14ac:dyDescent="0.25">
      <c r="A62" s="46" t="s">
        <v>271</v>
      </c>
      <c r="B62" s="25" t="s">
        <v>144</v>
      </c>
      <c r="C62" s="24">
        <v>15348465.1</v>
      </c>
      <c r="D62" s="24">
        <f t="shared" si="0"/>
        <v>2752.5</v>
      </c>
      <c r="E62" s="24">
        <v>15351217.6</v>
      </c>
      <c r="F62" s="24">
        <f t="shared" si="1"/>
        <v>-225057.29999999888</v>
      </c>
      <c r="G62" s="24">
        <v>15126160.300000001</v>
      </c>
      <c r="H62" s="24">
        <f t="shared" si="2"/>
        <v>-222304.79999999888</v>
      </c>
      <c r="I62" s="7" t="e">
        <f>#REF!+#REF!+#REF!</f>
        <v>#REF!</v>
      </c>
    </row>
    <row r="63" spans="1:9" s="13" customFormat="1" ht="26.4" x14ac:dyDescent="0.25">
      <c r="A63" s="46" t="s">
        <v>272</v>
      </c>
      <c r="B63" s="25" t="s">
        <v>164</v>
      </c>
      <c r="C63" s="24">
        <v>3399574.4</v>
      </c>
      <c r="D63" s="24">
        <f t="shared" si="0"/>
        <v>0</v>
      </c>
      <c r="E63" s="24">
        <v>3399574.4</v>
      </c>
      <c r="F63" s="24">
        <f t="shared" si="1"/>
        <v>640735.89999999991</v>
      </c>
      <c r="G63" s="24">
        <v>4040310.3</v>
      </c>
      <c r="H63" s="24">
        <f t="shared" si="2"/>
        <v>640735.89999999991</v>
      </c>
      <c r="I63" s="7"/>
    </row>
    <row r="64" spans="1:9" s="13" customFormat="1" ht="26.4" x14ac:dyDescent="0.25">
      <c r="A64" s="46" t="s">
        <v>273</v>
      </c>
      <c r="B64" s="25" t="s">
        <v>145</v>
      </c>
      <c r="C64" s="24">
        <v>2195018.5</v>
      </c>
      <c r="D64" s="24">
        <f t="shared" si="0"/>
        <v>0</v>
      </c>
      <c r="E64" s="24">
        <v>2195018.5</v>
      </c>
      <c r="F64" s="24">
        <f t="shared" si="1"/>
        <v>550653.39999999991</v>
      </c>
      <c r="G64" s="24">
        <v>2745671.9</v>
      </c>
      <c r="H64" s="24">
        <f t="shared" si="2"/>
        <v>550653.39999999991</v>
      </c>
      <c r="I64" s="7"/>
    </row>
    <row r="65" spans="1:9" s="13" customFormat="1" ht="39.6" x14ac:dyDescent="0.25">
      <c r="A65" s="46" t="s">
        <v>282</v>
      </c>
      <c r="B65" s="25" t="s">
        <v>194</v>
      </c>
      <c r="C65" s="24">
        <v>0</v>
      </c>
      <c r="D65" s="24">
        <f t="shared" si="0"/>
        <v>0</v>
      </c>
      <c r="E65" s="24">
        <v>0</v>
      </c>
      <c r="F65" s="24">
        <f t="shared" si="1"/>
        <v>290116.5</v>
      </c>
      <c r="G65" s="24">
        <v>290116.5</v>
      </c>
      <c r="H65" s="24">
        <f t="shared" si="2"/>
        <v>290116.5</v>
      </c>
      <c r="I65" s="7"/>
    </row>
    <row r="66" spans="1:9" s="13" customFormat="1" ht="39.6" x14ac:dyDescent="0.25">
      <c r="A66" s="46" t="s">
        <v>283</v>
      </c>
      <c r="B66" s="25" t="s">
        <v>165</v>
      </c>
      <c r="C66" s="24">
        <v>0</v>
      </c>
      <c r="D66" s="24">
        <f t="shared" si="0"/>
        <v>0</v>
      </c>
      <c r="E66" s="24">
        <v>0</v>
      </c>
      <c r="F66" s="24">
        <f t="shared" si="1"/>
        <v>290116.5</v>
      </c>
      <c r="G66" s="24">
        <v>290116.5</v>
      </c>
      <c r="H66" s="24">
        <f t="shared" si="2"/>
        <v>290116.5</v>
      </c>
      <c r="I66" s="7"/>
    </row>
    <row r="67" spans="1:9" s="13" customFormat="1" ht="26.4" x14ac:dyDescent="0.25">
      <c r="A67" s="46" t="s">
        <v>284</v>
      </c>
      <c r="B67" s="25" t="s">
        <v>219</v>
      </c>
      <c r="C67" s="24">
        <v>0</v>
      </c>
      <c r="D67" s="24">
        <f t="shared" si="0"/>
        <v>0</v>
      </c>
      <c r="E67" s="24">
        <v>0</v>
      </c>
      <c r="F67" s="24">
        <f t="shared" si="1"/>
        <v>64684.4</v>
      </c>
      <c r="G67" s="24">
        <v>64684.4</v>
      </c>
      <c r="H67" s="24">
        <f t="shared" si="2"/>
        <v>64684.4</v>
      </c>
      <c r="I67" s="7"/>
    </row>
    <row r="68" spans="1:9" s="13" customFormat="1" ht="26.4" x14ac:dyDescent="0.25">
      <c r="A68" s="46" t="s">
        <v>285</v>
      </c>
      <c r="B68" s="25" t="s">
        <v>220</v>
      </c>
      <c r="C68" s="24">
        <v>0</v>
      </c>
      <c r="D68" s="24">
        <f t="shared" si="0"/>
        <v>0</v>
      </c>
      <c r="E68" s="24">
        <v>0</v>
      </c>
      <c r="F68" s="24">
        <f t="shared" si="1"/>
        <v>64684.4</v>
      </c>
      <c r="G68" s="24">
        <v>64684.4</v>
      </c>
      <c r="H68" s="24">
        <f t="shared" si="2"/>
        <v>64684.4</v>
      </c>
      <c r="I68" s="7"/>
    </row>
    <row r="69" spans="1:9" s="13" customFormat="1" ht="26.4" x14ac:dyDescent="0.25">
      <c r="A69" s="46" t="s">
        <v>286</v>
      </c>
      <c r="B69" s="25" t="s">
        <v>210</v>
      </c>
      <c r="C69" s="24">
        <v>0</v>
      </c>
      <c r="D69" s="24">
        <f t="shared" si="0"/>
        <v>0</v>
      </c>
      <c r="E69" s="24">
        <v>0</v>
      </c>
      <c r="F69" s="24">
        <f t="shared" si="1"/>
        <v>330802.09999999998</v>
      </c>
      <c r="G69" s="24">
        <v>330802.09999999998</v>
      </c>
      <c r="H69" s="24">
        <f t="shared" si="2"/>
        <v>330802.09999999998</v>
      </c>
      <c r="I69" s="7"/>
    </row>
    <row r="70" spans="1:9" s="13" customFormat="1" ht="26.4" x14ac:dyDescent="0.25">
      <c r="A70" s="46" t="s">
        <v>287</v>
      </c>
      <c r="B70" s="25" t="s">
        <v>211</v>
      </c>
      <c r="C70" s="24">
        <v>0</v>
      </c>
      <c r="D70" s="24">
        <f t="shared" si="0"/>
        <v>0</v>
      </c>
      <c r="E70" s="24">
        <v>0</v>
      </c>
      <c r="F70" s="24">
        <f t="shared" si="1"/>
        <v>330802.09999999998</v>
      </c>
      <c r="G70" s="24">
        <v>330802.09999999998</v>
      </c>
      <c r="H70" s="24">
        <f t="shared" si="2"/>
        <v>330802.09999999998</v>
      </c>
      <c r="I70" s="7"/>
    </row>
    <row r="71" spans="1:9" s="13" customFormat="1" ht="66" x14ac:dyDescent="0.25">
      <c r="A71" s="46" t="s">
        <v>288</v>
      </c>
      <c r="B71" s="25" t="s">
        <v>215</v>
      </c>
      <c r="C71" s="24">
        <v>0</v>
      </c>
      <c r="D71" s="24">
        <f t="shared" si="0"/>
        <v>0</v>
      </c>
      <c r="E71" s="24">
        <v>0</v>
      </c>
      <c r="F71" s="24">
        <f t="shared" si="1"/>
        <v>1275810.2</v>
      </c>
      <c r="G71" s="24">
        <v>1275810.2</v>
      </c>
      <c r="H71" s="24">
        <f t="shared" si="2"/>
        <v>1275810.2</v>
      </c>
      <c r="I71" s="7"/>
    </row>
    <row r="72" spans="1:9" s="13" customFormat="1" ht="66" x14ac:dyDescent="0.25">
      <c r="A72" s="46" t="s">
        <v>289</v>
      </c>
      <c r="B72" s="25" t="s">
        <v>216</v>
      </c>
      <c r="C72" s="24">
        <v>0</v>
      </c>
      <c r="D72" s="24">
        <f t="shared" ref="D72:D135" si="3">E72-C72</f>
        <v>0</v>
      </c>
      <c r="E72" s="24">
        <v>0</v>
      </c>
      <c r="F72" s="24">
        <f t="shared" ref="F72:F135" si="4">G72-E72</f>
        <v>1275810.2</v>
      </c>
      <c r="G72" s="24">
        <v>1275810.2</v>
      </c>
      <c r="H72" s="24">
        <f t="shared" ref="H72:H135" si="5">G72-C72</f>
        <v>1275810.2</v>
      </c>
      <c r="I72" s="7"/>
    </row>
    <row r="73" spans="1:9" s="13" customFormat="1" ht="39.6" x14ac:dyDescent="0.25">
      <c r="A73" s="46" t="s">
        <v>290</v>
      </c>
      <c r="B73" s="25" t="s">
        <v>217</v>
      </c>
      <c r="C73" s="24">
        <v>0</v>
      </c>
      <c r="D73" s="24">
        <f t="shared" si="3"/>
        <v>0</v>
      </c>
      <c r="E73" s="24">
        <v>0</v>
      </c>
      <c r="F73" s="24">
        <f t="shared" si="4"/>
        <v>-180739.3</v>
      </c>
      <c r="G73" s="24">
        <v>-180739.3</v>
      </c>
      <c r="H73" s="24">
        <f t="shared" si="5"/>
        <v>-180739.3</v>
      </c>
      <c r="I73" s="7"/>
    </row>
    <row r="74" spans="1:9" s="13" customFormat="1" ht="39.6" x14ac:dyDescent="0.25">
      <c r="A74" s="46" t="s">
        <v>291</v>
      </c>
      <c r="B74" s="25" t="s">
        <v>218</v>
      </c>
      <c r="C74" s="24">
        <v>0</v>
      </c>
      <c r="D74" s="24">
        <f t="shared" si="3"/>
        <v>0</v>
      </c>
      <c r="E74" s="24">
        <v>0</v>
      </c>
      <c r="F74" s="24">
        <f t="shared" si="4"/>
        <v>-180739.3</v>
      </c>
      <c r="G74" s="24">
        <v>-180739.3</v>
      </c>
      <c r="H74" s="24">
        <f t="shared" si="5"/>
        <v>-180739.3</v>
      </c>
      <c r="I74" s="7" t="e">
        <f>#REF!+#REF!+#REF!</f>
        <v>#REF!</v>
      </c>
    </row>
    <row r="75" spans="1:9" s="15" customFormat="1" ht="18" customHeight="1" x14ac:dyDescent="0.25">
      <c r="A75" s="47"/>
      <c r="B75" s="17" t="s">
        <v>157</v>
      </c>
      <c r="C75" s="18">
        <f>C76+C86+C88+C92+C104+C109+C112+C121+C125+C133+C139+C144+C147+C149</f>
        <v>268640713</v>
      </c>
      <c r="D75" s="18">
        <f t="shared" si="3"/>
        <v>29715537.099999964</v>
      </c>
      <c r="E75" s="18">
        <f>E76+E86+E88+E92+E104+E109+E112+E121+E125+E133+E139+E144+E147+E149</f>
        <v>298356250.09999996</v>
      </c>
      <c r="F75" s="18">
        <f t="shared" si="4"/>
        <v>14078923.300000072</v>
      </c>
      <c r="G75" s="18">
        <f>G76+G86+G88+G92+G104+G109+G112+G121+G125+G133+G139+G144+G147+G149</f>
        <v>312435173.40000004</v>
      </c>
      <c r="H75" s="18">
        <f t="shared" si="5"/>
        <v>43794460.400000036</v>
      </c>
      <c r="I75" s="4" t="e">
        <f>#REF!+#REF!+#REF!</f>
        <v>#REF!</v>
      </c>
    </row>
    <row r="76" spans="1:9" s="15" customFormat="1" x14ac:dyDescent="0.25">
      <c r="A76" s="29" t="s">
        <v>1</v>
      </c>
      <c r="B76" s="30" t="s">
        <v>2</v>
      </c>
      <c r="C76" s="35">
        <v>25393422.899999999</v>
      </c>
      <c r="D76" s="35">
        <f t="shared" si="3"/>
        <v>6519650.200000003</v>
      </c>
      <c r="E76" s="35">
        <v>31913073.100000001</v>
      </c>
      <c r="F76" s="35">
        <f t="shared" si="4"/>
        <v>-7640143.4000000022</v>
      </c>
      <c r="G76" s="35">
        <v>24272929.699999999</v>
      </c>
      <c r="H76" s="35">
        <f t="shared" si="5"/>
        <v>-1120493.1999999993</v>
      </c>
      <c r="I76" s="5" t="e">
        <f>#REF!+#REF!+#REF!</f>
        <v>#REF!</v>
      </c>
    </row>
    <row r="77" spans="1:9" ht="26.4" x14ac:dyDescent="0.25">
      <c r="A77" s="31" t="s">
        <v>3</v>
      </c>
      <c r="B77" s="32" t="s">
        <v>296</v>
      </c>
      <c r="C77" s="36">
        <v>9860.5</v>
      </c>
      <c r="D77" s="36">
        <f t="shared" si="3"/>
        <v>529.29999999999927</v>
      </c>
      <c r="E77" s="36">
        <v>10389.799999999999</v>
      </c>
      <c r="F77" s="36">
        <f t="shared" si="4"/>
        <v>262.70000000000073</v>
      </c>
      <c r="G77" s="36">
        <v>10652.5</v>
      </c>
      <c r="H77" s="36">
        <f t="shared" si="5"/>
        <v>792</v>
      </c>
      <c r="I77" s="6" t="e">
        <f>#REF!+#REF!+#REF!</f>
        <v>#REF!</v>
      </c>
    </row>
    <row r="78" spans="1:9" ht="39.6" x14ac:dyDescent="0.25">
      <c r="A78" s="31" t="s">
        <v>4</v>
      </c>
      <c r="B78" s="32" t="s">
        <v>297</v>
      </c>
      <c r="C78" s="36">
        <v>943322.7</v>
      </c>
      <c r="D78" s="36">
        <f t="shared" si="3"/>
        <v>53170.600000000093</v>
      </c>
      <c r="E78" s="36">
        <v>996493.3</v>
      </c>
      <c r="F78" s="36">
        <f t="shared" si="4"/>
        <v>100737.09999999986</v>
      </c>
      <c r="G78" s="36">
        <v>1097230.3999999999</v>
      </c>
      <c r="H78" s="36">
        <f t="shared" si="5"/>
        <v>153907.69999999995</v>
      </c>
      <c r="I78" s="6" t="e">
        <f>#REF!+#REF!+#REF!</f>
        <v>#REF!</v>
      </c>
    </row>
    <row r="79" spans="1:9" ht="39.6" x14ac:dyDescent="0.25">
      <c r="A79" s="31" t="s">
        <v>5</v>
      </c>
      <c r="B79" s="32" t="s">
        <v>298</v>
      </c>
      <c r="C79" s="36">
        <v>5266765.8</v>
      </c>
      <c r="D79" s="36">
        <f t="shared" si="3"/>
        <v>383025.90000000037</v>
      </c>
      <c r="E79" s="36">
        <v>5649791.7000000002</v>
      </c>
      <c r="F79" s="36">
        <f t="shared" si="4"/>
        <v>842657.29999999981</v>
      </c>
      <c r="G79" s="36">
        <v>6492449</v>
      </c>
      <c r="H79" s="36">
        <f t="shared" si="5"/>
        <v>1225683.2000000002</v>
      </c>
      <c r="I79" s="6" t="e">
        <f>#REF!+#REF!+#REF!</f>
        <v>#REF!</v>
      </c>
    </row>
    <row r="80" spans="1:9" x14ac:dyDescent="0.25">
      <c r="A80" s="31" t="s">
        <v>6</v>
      </c>
      <c r="B80" s="32" t="s">
        <v>7</v>
      </c>
      <c r="C80" s="36">
        <v>730960.7</v>
      </c>
      <c r="D80" s="36">
        <f t="shared" si="3"/>
        <v>36763</v>
      </c>
      <c r="E80" s="36">
        <v>767723.7</v>
      </c>
      <c r="F80" s="36">
        <f t="shared" si="4"/>
        <v>49937.400000000023</v>
      </c>
      <c r="G80" s="36">
        <v>817661.1</v>
      </c>
      <c r="H80" s="36">
        <f t="shared" si="5"/>
        <v>86700.400000000023</v>
      </c>
      <c r="I80" s="6" t="e">
        <f>#REF!+#REF!+#REF!</f>
        <v>#REF!</v>
      </c>
    </row>
    <row r="81" spans="1:9" ht="39.6" x14ac:dyDescent="0.25">
      <c r="A81" s="31" t="s">
        <v>8</v>
      </c>
      <c r="B81" s="32" t="s">
        <v>195</v>
      </c>
      <c r="C81" s="36">
        <v>136164.4</v>
      </c>
      <c r="D81" s="36">
        <f t="shared" si="3"/>
        <v>9499.1000000000058</v>
      </c>
      <c r="E81" s="36">
        <v>145663.5</v>
      </c>
      <c r="F81" s="36">
        <f t="shared" si="4"/>
        <v>18126.299999999988</v>
      </c>
      <c r="G81" s="36">
        <v>163789.79999999999</v>
      </c>
      <c r="H81" s="36">
        <f t="shared" si="5"/>
        <v>27625.399999999994</v>
      </c>
      <c r="I81" s="6" t="e">
        <f>#REF!+#REF!+#REF!</f>
        <v>#REF!</v>
      </c>
    </row>
    <row r="82" spans="1:9" x14ac:dyDescent="0.25">
      <c r="A82" s="31" t="s">
        <v>9</v>
      </c>
      <c r="B82" s="32" t="s">
        <v>196</v>
      </c>
      <c r="C82" s="36">
        <v>323683.09999999998</v>
      </c>
      <c r="D82" s="36">
        <f t="shared" si="3"/>
        <v>395361</v>
      </c>
      <c r="E82" s="36">
        <v>719044.1</v>
      </c>
      <c r="F82" s="36">
        <f t="shared" si="4"/>
        <v>212134</v>
      </c>
      <c r="G82" s="36">
        <v>931178.1</v>
      </c>
      <c r="H82" s="36">
        <f t="shared" si="5"/>
        <v>607495</v>
      </c>
      <c r="I82" s="6" t="e">
        <f>#REF!+#REF!+#REF!</f>
        <v>#REF!</v>
      </c>
    </row>
    <row r="83" spans="1:9" x14ac:dyDescent="0.25">
      <c r="A83" s="31" t="s">
        <v>10</v>
      </c>
      <c r="B83" s="32" t="s">
        <v>11</v>
      </c>
      <c r="C83" s="36">
        <v>1228000.2</v>
      </c>
      <c r="D83" s="36">
        <f t="shared" si="3"/>
        <v>2000032.0000000002</v>
      </c>
      <c r="E83" s="36">
        <v>3228032.2</v>
      </c>
      <c r="F83" s="36">
        <f t="shared" si="4"/>
        <v>183386</v>
      </c>
      <c r="G83" s="36">
        <v>3411418.2</v>
      </c>
      <c r="H83" s="36">
        <f t="shared" si="5"/>
        <v>2183418</v>
      </c>
      <c r="I83" s="6" t="e">
        <f>#REF!+#REF!+#REF!</f>
        <v>#REF!</v>
      </c>
    </row>
    <row r="84" spans="1:9" ht="26.4" x14ac:dyDescent="0.25">
      <c r="A84" s="31" t="s">
        <v>12</v>
      </c>
      <c r="B84" s="32" t="s">
        <v>170</v>
      </c>
      <c r="C84" s="36">
        <v>16549.099999999999</v>
      </c>
      <c r="D84" s="36">
        <f t="shared" si="3"/>
        <v>0</v>
      </c>
      <c r="E84" s="36">
        <v>16549.099999999999</v>
      </c>
      <c r="F84" s="36">
        <f t="shared" si="4"/>
        <v>0</v>
      </c>
      <c r="G84" s="36">
        <v>16549.099999999999</v>
      </c>
      <c r="H84" s="36">
        <f t="shared" si="5"/>
        <v>0</v>
      </c>
      <c r="I84" s="6" t="e">
        <f>#REF!+#REF!+#REF!</f>
        <v>#REF!</v>
      </c>
    </row>
    <row r="85" spans="1:9" x14ac:dyDescent="0.25">
      <c r="A85" s="33" t="s">
        <v>13</v>
      </c>
      <c r="B85" s="32" t="s">
        <v>14</v>
      </c>
      <c r="C85" s="36">
        <v>16738116.4</v>
      </c>
      <c r="D85" s="36">
        <f t="shared" si="3"/>
        <v>3641269.4000000004</v>
      </c>
      <c r="E85" s="36">
        <v>20379385.800000001</v>
      </c>
      <c r="F85" s="36">
        <f t="shared" si="4"/>
        <v>-9047384.3000000007</v>
      </c>
      <c r="G85" s="36">
        <v>11332001.5</v>
      </c>
      <c r="H85" s="36">
        <f t="shared" si="5"/>
        <v>-5406114.9000000004</v>
      </c>
      <c r="I85" s="6" t="e">
        <f>#REF!+#REF!+#REF!</f>
        <v>#REF!</v>
      </c>
    </row>
    <row r="86" spans="1:9" s="15" customFormat="1" x14ac:dyDescent="0.25">
      <c r="A86" s="29" t="s">
        <v>15</v>
      </c>
      <c r="B86" s="30" t="s">
        <v>16</v>
      </c>
      <c r="C86" s="35">
        <v>112646.9</v>
      </c>
      <c r="D86" s="35">
        <f t="shared" si="3"/>
        <v>0</v>
      </c>
      <c r="E86" s="35">
        <v>112646.9</v>
      </c>
      <c r="F86" s="35">
        <f t="shared" si="4"/>
        <v>86492.9</v>
      </c>
      <c r="G86" s="35">
        <v>199139.8</v>
      </c>
      <c r="H86" s="35">
        <f t="shared" si="5"/>
        <v>86492.9</v>
      </c>
      <c r="I86" s="5" t="e">
        <f>#REF!+#REF!+#REF!</f>
        <v>#REF!</v>
      </c>
    </row>
    <row r="87" spans="1:9" x14ac:dyDescent="0.25">
      <c r="A87" s="31" t="s">
        <v>17</v>
      </c>
      <c r="B87" s="32" t="s">
        <v>299</v>
      </c>
      <c r="C87" s="36">
        <v>112646.9</v>
      </c>
      <c r="D87" s="36">
        <f t="shared" si="3"/>
        <v>0</v>
      </c>
      <c r="E87" s="36">
        <v>112646.9</v>
      </c>
      <c r="F87" s="36">
        <f t="shared" si="4"/>
        <v>86492.9</v>
      </c>
      <c r="G87" s="36">
        <v>199139.8</v>
      </c>
      <c r="H87" s="36">
        <f t="shared" si="5"/>
        <v>86492.9</v>
      </c>
      <c r="I87" s="6" t="e">
        <f>#REF!+#REF!+#REF!</f>
        <v>#REF!</v>
      </c>
    </row>
    <row r="88" spans="1:9" s="15" customFormat="1" ht="26.4" x14ac:dyDescent="0.25">
      <c r="A88" s="29" t="s">
        <v>18</v>
      </c>
      <c r="B88" s="30" t="s">
        <v>197</v>
      </c>
      <c r="C88" s="35">
        <v>5620792.2000000002</v>
      </c>
      <c r="D88" s="35">
        <f t="shared" si="3"/>
        <v>625076.89999999944</v>
      </c>
      <c r="E88" s="35">
        <v>6245869.0999999996</v>
      </c>
      <c r="F88" s="35">
        <f t="shared" si="4"/>
        <v>17725.5</v>
      </c>
      <c r="G88" s="35">
        <v>6263594.5999999996</v>
      </c>
      <c r="H88" s="35">
        <f t="shared" si="5"/>
        <v>642802.39999999944</v>
      </c>
      <c r="I88" s="5" t="e">
        <f>#REF!+#REF!+#REF!</f>
        <v>#REF!</v>
      </c>
    </row>
    <row r="89" spans="1:9" x14ac:dyDescent="0.25">
      <c r="A89" s="31" t="s">
        <v>19</v>
      </c>
      <c r="B89" s="32" t="s">
        <v>171</v>
      </c>
      <c r="C89" s="36">
        <v>1850735.1</v>
      </c>
      <c r="D89" s="36">
        <f t="shared" si="3"/>
        <v>76672.09999999986</v>
      </c>
      <c r="E89" s="36">
        <v>1927407.2</v>
      </c>
      <c r="F89" s="36">
        <f t="shared" si="4"/>
        <v>-24123.5</v>
      </c>
      <c r="G89" s="36">
        <v>1903283.7</v>
      </c>
      <c r="H89" s="36">
        <f t="shared" si="5"/>
        <v>52548.59999999986</v>
      </c>
      <c r="I89" s="6" t="e">
        <f>#REF!+#REF!+#REF!</f>
        <v>#REF!</v>
      </c>
    </row>
    <row r="90" spans="1:9" ht="26.4" x14ac:dyDescent="0.25">
      <c r="A90" s="31" t="s">
        <v>20</v>
      </c>
      <c r="B90" s="32" t="s">
        <v>198</v>
      </c>
      <c r="C90" s="36">
        <v>2797671.1</v>
      </c>
      <c r="D90" s="36">
        <f t="shared" si="3"/>
        <v>220116.29999999981</v>
      </c>
      <c r="E90" s="36">
        <v>3017787.4</v>
      </c>
      <c r="F90" s="36">
        <f t="shared" si="4"/>
        <v>10470.200000000186</v>
      </c>
      <c r="G90" s="36">
        <v>3028257.6</v>
      </c>
      <c r="H90" s="36">
        <f t="shared" si="5"/>
        <v>230586.5</v>
      </c>
      <c r="I90" s="6" t="e">
        <f>#REF!+#REF!+#REF!</f>
        <v>#REF!</v>
      </c>
    </row>
    <row r="91" spans="1:9" ht="26.4" x14ac:dyDescent="0.25">
      <c r="A91" s="33" t="s">
        <v>21</v>
      </c>
      <c r="B91" s="32" t="s">
        <v>199</v>
      </c>
      <c r="C91" s="36">
        <v>972386</v>
      </c>
      <c r="D91" s="36">
        <f t="shared" si="3"/>
        <v>328288.60000000009</v>
      </c>
      <c r="E91" s="36">
        <v>1300674.6000000001</v>
      </c>
      <c r="F91" s="36">
        <f t="shared" si="4"/>
        <v>31378.699999999953</v>
      </c>
      <c r="G91" s="36">
        <v>1332053.3</v>
      </c>
      <c r="H91" s="36">
        <f t="shared" si="5"/>
        <v>359667.30000000005</v>
      </c>
      <c r="I91" s="6" t="e">
        <f>#REF!+#REF!+#REF!</f>
        <v>#REF!</v>
      </c>
    </row>
    <row r="92" spans="1:9" s="15" customFormat="1" x14ac:dyDescent="0.25">
      <c r="A92" s="29" t="s">
        <v>22</v>
      </c>
      <c r="B92" s="30" t="s">
        <v>23</v>
      </c>
      <c r="C92" s="35">
        <v>55450524.399999999</v>
      </c>
      <c r="D92" s="35">
        <f t="shared" si="3"/>
        <v>6138290</v>
      </c>
      <c r="E92" s="35">
        <v>61588814.399999999</v>
      </c>
      <c r="F92" s="35">
        <f t="shared" si="4"/>
        <v>4124977.200000003</v>
      </c>
      <c r="G92" s="35">
        <v>65713791.600000001</v>
      </c>
      <c r="H92" s="35">
        <f t="shared" si="5"/>
        <v>10263267.200000003</v>
      </c>
      <c r="I92" s="5" t="e">
        <f>#REF!+#REF!+#REF!</f>
        <v>#REF!</v>
      </c>
    </row>
    <row r="93" spans="1:9" x14ac:dyDescent="0.25">
      <c r="A93" s="31" t="s">
        <v>24</v>
      </c>
      <c r="B93" s="32" t="s">
        <v>25</v>
      </c>
      <c r="C93" s="36">
        <v>956980.9</v>
      </c>
      <c r="D93" s="36">
        <f t="shared" si="3"/>
        <v>78858.199999999953</v>
      </c>
      <c r="E93" s="36">
        <v>1035839.1</v>
      </c>
      <c r="F93" s="36">
        <f t="shared" si="4"/>
        <v>-44944.79999999993</v>
      </c>
      <c r="G93" s="36">
        <v>990894.3</v>
      </c>
      <c r="H93" s="36">
        <f t="shared" si="5"/>
        <v>33913.400000000023</v>
      </c>
      <c r="I93" s="6" t="e">
        <f>#REF!+#REF!+#REF!</f>
        <v>#REF!</v>
      </c>
    </row>
    <row r="94" spans="1:9" x14ac:dyDescent="0.25">
      <c r="A94" s="31" t="s">
        <v>206</v>
      </c>
      <c r="B94" s="32" t="s">
        <v>207</v>
      </c>
      <c r="C94" s="36">
        <v>6276409.2999999998</v>
      </c>
      <c r="D94" s="36">
        <f t="shared" si="3"/>
        <v>0</v>
      </c>
      <c r="E94" s="36">
        <v>6276409.2999999998</v>
      </c>
      <c r="F94" s="36">
        <f t="shared" si="4"/>
        <v>1270099.4000000004</v>
      </c>
      <c r="G94" s="36">
        <v>7546508.7000000002</v>
      </c>
      <c r="H94" s="36">
        <f t="shared" si="5"/>
        <v>1270099.4000000004</v>
      </c>
      <c r="I94" s="6" t="e">
        <f>#REF!+#REF!+#REF!</f>
        <v>#REF!</v>
      </c>
    </row>
    <row r="95" spans="1:9" x14ac:dyDescent="0.25">
      <c r="A95" s="31" t="s">
        <v>26</v>
      </c>
      <c r="B95" s="32" t="s">
        <v>27</v>
      </c>
      <c r="C95" s="36">
        <v>5382.3</v>
      </c>
      <c r="D95" s="36">
        <f t="shared" si="3"/>
        <v>0</v>
      </c>
      <c r="E95" s="36">
        <v>5382.3</v>
      </c>
      <c r="F95" s="36">
        <f t="shared" si="4"/>
        <v>0</v>
      </c>
      <c r="G95" s="36">
        <v>5382.3</v>
      </c>
      <c r="H95" s="36">
        <f t="shared" si="5"/>
        <v>0</v>
      </c>
      <c r="I95" s="6" t="e">
        <f>#REF!+#REF!+#REF!</f>
        <v>#REF!</v>
      </c>
    </row>
    <row r="96" spans="1:9" x14ac:dyDescent="0.25">
      <c r="A96" s="31" t="s">
        <v>28</v>
      </c>
      <c r="B96" s="32" t="s">
        <v>300</v>
      </c>
      <c r="C96" s="36">
        <v>6778317.2999999998</v>
      </c>
      <c r="D96" s="36">
        <f t="shared" si="3"/>
        <v>428230.60000000056</v>
      </c>
      <c r="E96" s="36">
        <v>7206547.9000000004</v>
      </c>
      <c r="F96" s="36">
        <f t="shared" si="4"/>
        <v>187295.69999999925</v>
      </c>
      <c r="G96" s="36">
        <v>7393843.5999999996</v>
      </c>
      <c r="H96" s="36">
        <f t="shared" si="5"/>
        <v>615526.29999999981</v>
      </c>
      <c r="I96" s="6" t="e">
        <f>#REF!+#REF!+#REF!</f>
        <v>#REF!</v>
      </c>
    </row>
    <row r="97" spans="1:9" x14ac:dyDescent="0.25">
      <c r="A97" s="31" t="s">
        <v>29</v>
      </c>
      <c r="B97" s="32" t="s">
        <v>30</v>
      </c>
      <c r="C97" s="36">
        <v>102834.7</v>
      </c>
      <c r="D97" s="36">
        <f t="shared" si="3"/>
        <v>33707.400000000009</v>
      </c>
      <c r="E97" s="36">
        <v>136542.1</v>
      </c>
      <c r="F97" s="36">
        <f t="shared" si="4"/>
        <v>-7497.6000000000058</v>
      </c>
      <c r="G97" s="36">
        <v>129044.5</v>
      </c>
      <c r="H97" s="36">
        <f t="shared" si="5"/>
        <v>26209.800000000003</v>
      </c>
      <c r="I97" s="6" t="e">
        <f>#REF!+#REF!+#REF!</f>
        <v>#REF!</v>
      </c>
    </row>
    <row r="98" spans="1:9" x14ac:dyDescent="0.25">
      <c r="A98" s="31" t="s">
        <v>31</v>
      </c>
      <c r="B98" s="32" t="s">
        <v>32</v>
      </c>
      <c r="C98" s="36">
        <v>1981435.3</v>
      </c>
      <c r="D98" s="36">
        <f t="shared" si="3"/>
        <v>178744.40000000014</v>
      </c>
      <c r="E98" s="36">
        <v>2160179.7000000002</v>
      </c>
      <c r="F98" s="36">
        <f t="shared" si="4"/>
        <v>36943.5</v>
      </c>
      <c r="G98" s="36">
        <v>2197123.2000000002</v>
      </c>
      <c r="H98" s="36">
        <f t="shared" si="5"/>
        <v>215687.90000000014</v>
      </c>
      <c r="I98" s="6" t="e">
        <f>#REF!+#REF!+#REF!</f>
        <v>#REF!</v>
      </c>
    </row>
    <row r="99" spans="1:9" x14ac:dyDescent="0.25">
      <c r="A99" s="31" t="s">
        <v>33</v>
      </c>
      <c r="B99" s="32" t="s">
        <v>34</v>
      </c>
      <c r="C99" s="36">
        <v>4506048.5</v>
      </c>
      <c r="D99" s="36">
        <f t="shared" si="3"/>
        <v>239902.09999999963</v>
      </c>
      <c r="E99" s="36">
        <v>4745950.5999999996</v>
      </c>
      <c r="F99" s="36">
        <f t="shared" si="4"/>
        <v>25123</v>
      </c>
      <c r="G99" s="36">
        <v>4771073.5999999996</v>
      </c>
      <c r="H99" s="36">
        <f t="shared" si="5"/>
        <v>265025.09999999963</v>
      </c>
      <c r="I99" s="6" t="e">
        <f>#REF!+#REF!+#REF!</f>
        <v>#REF!</v>
      </c>
    </row>
    <row r="100" spans="1:9" x14ac:dyDescent="0.25">
      <c r="A100" s="31" t="s">
        <v>35</v>
      </c>
      <c r="B100" s="32" t="s">
        <v>36</v>
      </c>
      <c r="C100" s="36">
        <v>27755802.699999999</v>
      </c>
      <c r="D100" s="36">
        <f t="shared" si="3"/>
        <v>4291100.5</v>
      </c>
      <c r="E100" s="36">
        <v>32046903.199999999</v>
      </c>
      <c r="F100" s="36">
        <f t="shared" si="4"/>
        <v>-801590.19999999925</v>
      </c>
      <c r="G100" s="36">
        <v>31245313</v>
      </c>
      <c r="H100" s="36">
        <f t="shared" si="5"/>
        <v>3489510.3000000007</v>
      </c>
      <c r="I100" s="6" t="e">
        <f>#REF!+#REF!+#REF!</f>
        <v>#REF!</v>
      </c>
    </row>
    <row r="101" spans="1:9" x14ac:dyDescent="0.25">
      <c r="A101" s="31" t="s">
        <v>37</v>
      </c>
      <c r="B101" s="32" t="s">
        <v>38</v>
      </c>
      <c r="C101" s="36">
        <v>3564891.9</v>
      </c>
      <c r="D101" s="36">
        <f t="shared" si="3"/>
        <v>-58032.399999999907</v>
      </c>
      <c r="E101" s="36">
        <v>3506859.5</v>
      </c>
      <c r="F101" s="36">
        <f t="shared" si="4"/>
        <v>772141.5</v>
      </c>
      <c r="G101" s="36">
        <v>4279001</v>
      </c>
      <c r="H101" s="36">
        <f t="shared" si="5"/>
        <v>714109.10000000009</v>
      </c>
      <c r="I101" s="6" t="e">
        <f>#REF!+#REF!+#REF!</f>
        <v>#REF!</v>
      </c>
    </row>
    <row r="102" spans="1:9" ht="26.4" x14ac:dyDescent="0.25">
      <c r="A102" s="31" t="s">
        <v>39</v>
      </c>
      <c r="B102" s="32" t="s">
        <v>172</v>
      </c>
      <c r="C102" s="36">
        <v>19050</v>
      </c>
      <c r="D102" s="36">
        <f t="shared" si="3"/>
        <v>-9000</v>
      </c>
      <c r="E102" s="36">
        <v>10050</v>
      </c>
      <c r="F102" s="36">
        <f t="shared" si="4"/>
        <v>280</v>
      </c>
      <c r="G102" s="36">
        <v>10330</v>
      </c>
      <c r="H102" s="36">
        <f t="shared" si="5"/>
        <v>-8720</v>
      </c>
      <c r="I102" s="6" t="e">
        <f>#REF!+#REF!+#REF!</f>
        <v>#REF!</v>
      </c>
    </row>
    <row r="103" spans="1:9" x14ac:dyDescent="0.25">
      <c r="A103" s="31" t="s">
        <v>40</v>
      </c>
      <c r="B103" s="32" t="s">
        <v>41</v>
      </c>
      <c r="C103" s="36">
        <v>3503371.6</v>
      </c>
      <c r="D103" s="36">
        <f t="shared" si="3"/>
        <v>954779.19999999972</v>
      </c>
      <c r="E103" s="36">
        <v>4458150.8</v>
      </c>
      <c r="F103" s="36">
        <f t="shared" si="4"/>
        <v>2687126.6000000006</v>
      </c>
      <c r="G103" s="36">
        <v>7145277.4000000004</v>
      </c>
      <c r="H103" s="36">
        <f t="shared" si="5"/>
        <v>3641905.8000000003</v>
      </c>
      <c r="I103" s="6"/>
    </row>
    <row r="104" spans="1:9" s="15" customFormat="1" x14ac:dyDescent="0.25">
      <c r="A104" s="29" t="s">
        <v>42</v>
      </c>
      <c r="B104" s="30" t="s">
        <v>43</v>
      </c>
      <c r="C104" s="35">
        <v>17488084.600000001</v>
      </c>
      <c r="D104" s="35">
        <f t="shared" si="3"/>
        <v>1251294</v>
      </c>
      <c r="E104" s="35">
        <v>18739378.600000001</v>
      </c>
      <c r="F104" s="35">
        <f t="shared" si="4"/>
        <v>3525450.5999999978</v>
      </c>
      <c r="G104" s="35">
        <v>22264829.199999999</v>
      </c>
      <c r="H104" s="35">
        <f t="shared" si="5"/>
        <v>4776744.5999999978</v>
      </c>
      <c r="I104" s="5" t="e">
        <f>#REF!+#REF!+#REF!</f>
        <v>#REF!</v>
      </c>
    </row>
    <row r="105" spans="1:9" x14ac:dyDescent="0.25">
      <c r="A105" s="31" t="s">
        <v>44</v>
      </c>
      <c r="B105" s="32" t="s">
        <v>45</v>
      </c>
      <c r="C105" s="36">
        <v>2911460.5</v>
      </c>
      <c r="D105" s="36">
        <f t="shared" si="3"/>
        <v>618286.70000000019</v>
      </c>
      <c r="E105" s="36">
        <v>3529747.2</v>
      </c>
      <c r="F105" s="36">
        <f t="shared" si="4"/>
        <v>1011071.7000000002</v>
      </c>
      <c r="G105" s="36">
        <v>4540818.9000000004</v>
      </c>
      <c r="H105" s="36">
        <f t="shared" si="5"/>
        <v>1629358.4000000004</v>
      </c>
      <c r="I105" s="6" t="e">
        <f>#REF!+#REF!+#REF!</f>
        <v>#REF!</v>
      </c>
    </row>
    <row r="106" spans="1:9" x14ac:dyDescent="0.25">
      <c r="A106" s="31" t="s">
        <v>46</v>
      </c>
      <c r="B106" s="32" t="s">
        <v>47</v>
      </c>
      <c r="C106" s="36">
        <v>11933286.800000001</v>
      </c>
      <c r="D106" s="36">
        <f t="shared" si="3"/>
        <v>432502.39999999851</v>
      </c>
      <c r="E106" s="36">
        <v>12365789.199999999</v>
      </c>
      <c r="F106" s="36">
        <f t="shared" si="4"/>
        <v>2497054.8000000007</v>
      </c>
      <c r="G106" s="36">
        <v>14862844</v>
      </c>
      <c r="H106" s="36">
        <f t="shared" si="5"/>
        <v>2929557.1999999993</v>
      </c>
      <c r="I106" s="6" t="e">
        <f>#REF!+#REF!+#REF!</f>
        <v>#REF!</v>
      </c>
    </row>
    <row r="107" spans="1:9" x14ac:dyDescent="0.25">
      <c r="A107" s="33" t="s">
        <v>48</v>
      </c>
      <c r="B107" s="32" t="s">
        <v>49</v>
      </c>
      <c r="C107" s="36">
        <v>2043036.5</v>
      </c>
      <c r="D107" s="36">
        <f t="shared" si="3"/>
        <v>64734.399999999907</v>
      </c>
      <c r="E107" s="36">
        <v>2107770.9</v>
      </c>
      <c r="F107" s="36">
        <f t="shared" si="4"/>
        <v>-24527.5</v>
      </c>
      <c r="G107" s="36">
        <v>2083243.4</v>
      </c>
      <c r="H107" s="36">
        <f t="shared" si="5"/>
        <v>40206.899999999907</v>
      </c>
      <c r="I107" s="6" t="e">
        <f>#REF!+#REF!+#REF!</f>
        <v>#REF!</v>
      </c>
    </row>
    <row r="108" spans="1:9" x14ac:dyDescent="0.25">
      <c r="A108" s="31" t="s">
        <v>50</v>
      </c>
      <c r="B108" s="32" t="s">
        <v>51</v>
      </c>
      <c r="C108" s="36">
        <v>600300.80000000005</v>
      </c>
      <c r="D108" s="36">
        <f t="shared" si="3"/>
        <v>135770.5</v>
      </c>
      <c r="E108" s="36">
        <v>736071.3</v>
      </c>
      <c r="F108" s="36">
        <f t="shared" si="4"/>
        <v>41851.699999999953</v>
      </c>
      <c r="G108" s="36">
        <v>777923</v>
      </c>
      <c r="H108" s="36">
        <f t="shared" si="5"/>
        <v>177622.19999999995</v>
      </c>
      <c r="I108" s="6" t="e">
        <f>#REF!+#REF!+#REF!</f>
        <v>#REF!</v>
      </c>
    </row>
    <row r="109" spans="1:9" x14ac:dyDescent="0.25">
      <c r="A109" s="29" t="s">
        <v>52</v>
      </c>
      <c r="B109" s="30" t="s">
        <v>53</v>
      </c>
      <c r="C109" s="35">
        <v>841667.7</v>
      </c>
      <c r="D109" s="35">
        <f t="shared" si="3"/>
        <v>106382.20000000007</v>
      </c>
      <c r="E109" s="35">
        <v>948049.9</v>
      </c>
      <c r="F109" s="35">
        <f t="shared" si="4"/>
        <v>-135.5</v>
      </c>
      <c r="G109" s="35">
        <v>947914.4</v>
      </c>
      <c r="H109" s="35">
        <f t="shared" si="5"/>
        <v>106246.70000000007</v>
      </c>
      <c r="I109" s="5" t="e">
        <f>#REF!+#REF!+#REF!</f>
        <v>#REF!</v>
      </c>
    </row>
    <row r="110" spans="1:9" s="15" customFormat="1" ht="26.4" x14ac:dyDescent="0.25">
      <c r="A110" s="31" t="s">
        <v>54</v>
      </c>
      <c r="B110" s="32" t="s">
        <v>200</v>
      </c>
      <c r="C110" s="36">
        <v>202670.1</v>
      </c>
      <c r="D110" s="36">
        <f t="shared" si="3"/>
        <v>7730.1999999999825</v>
      </c>
      <c r="E110" s="36">
        <v>210400.3</v>
      </c>
      <c r="F110" s="36">
        <f t="shared" si="4"/>
        <v>222.80000000001746</v>
      </c>
      <c r="G110" s="36">
        <v>210623.1</v>
      </c>
      <c r="H110" s="36">
        <f t="shared" si="5"/>
        <v>7953</v>
      </c>
      <c r="I110" s="6" t="e">
        <f>#REF!+#REF!+#REF!</f>
        <v>#REF!</v>
      </c>
    </row>
    <row r="111" spans="1:9" x14ac:dyDescent="0.25">
      <c r="A111" s="31" t="s">
        <v>203</v>
      </c>
      <c r="B111" s="32" t="s">
        <v>55</v>
      </c>
      <c r="C111" s="36">
        <v>638997.6</v>
      </c>
      <c r="D111" s="36">
        <f t="shared" si="3"/>
        <v>98652</v>
      </c>
      <c r="E111" s="36">
        <v>737649.6</v>
      </c>
      <c r="F111" s="36">
        <f t="shared" si="4"/>
        <v>-358.19999999995343</v>
      </c>
      <c r="G111" s="36">
        <v>737291.4</v>
      </c>
      <c r="H111" s="36">
        <f t="shared" si="5"/>
        <v>98293.800000000047</v>
      </c>
      <c r="I111" s="6" t="e">
        <f>#REF!+#REF!+#REF!</f>
        <v>#REF!</v>
      </c>
    </row>
    <row r="112" spans="1:9" x14ac:dyDescent="0.25">
      <c r="A112" s="29" t="s">
        <v>56</v>
      </c>
      <c r="B112" s="30" t="s">
        <v>57</v>
      </c>
      <c r="C112" s="35">
        <v>56993831.899999999</v>
      </c>
      <c r="D112" s="35">
        <f t="shared" si="3"/>
        <v>2987875</v>
      </c>
      <c r="E112" s="35">
        <v>59981706.899999999</v>
      </c>
      <c r="F112" s="35">
        <f t="shared" si="4"/>
        <v>6829619.700000003</v>
      </c>
      <c r="G112" s="35">
        <v>66811326.600000001</v>
      </c>
      <c r="H112" s="35">
        <f t="shared" si="5"/>
        <v>9817494.700000003</v>
      </c>
      <c r="I112" s="6" t="e">
        <f>#REF!+#REF!+#REF!</f>
        <v>#REF!</v>
      </c>
    </row>
    <row r="113" spans="1:9" x14ac:dyDescent="0.25">
      <c r="A113" s="31" t="s">
        <v>58</v>
      </c>
      <c r="B113" s="32" t="s">
        <v>59</v>
      </c>
      <c r="C113" s="36">
        <v>18788179.800000001</v>
      </c>
      <c r="D113" s="36">
        <f t="shared" si="3"/>
        <v>1304173.5</v>
      </c>
      <c r="E113" s="36">
        <v>20092353.300000001</v>
      </c>
      <c r="F113" s="36">
        <f t="shared" si="4"/>
        <v>2575994.5</v>
      </c>
      <c r="G113" s="36">
        <v>22668347.800000001</v>
      </c>
      <c r="H113" s="36">
        <f t="shared" si="5"/>
        <v>3880168</v>
      </c>
      <c r="I113" s="5" t="e">
        <f>#REF!+#REF!+#REF!</f>
        <v>#REF!</v>
      </c>
    </row>
    <row r="114" spans="1:9" s="15" customFormat="1" x14ac:dyDescent="0.25">
      <c r="A114" s="31" t="s">
        <v>60</v>
      </c>
      <c r="B114" s="32" t="s">
        <v>61</v>
      </c>
      <c r="C114" s="36">
        <v>29491801.600000001</v>
      </c>
      <c r="D114" s="36">
        <f t="shared" si="3"/>
        <v>900414</v>
      </c>
      <c r="E114" s="36">
        <v>30392215.600000001</v>
      </c>
      <c r="F114" s="36">
        <f t="shared" si="4"/>
        <v>3877332.6000000015</v>
      </c>
      <c r="G114" s="36">
        <v>34269548.200000003</v>
      </c>
      <c r="H114" s="36">
        <f t="shared" si="5"/>
        <v>4777746.6000000015</v>
      </c>
      <c r="I114" s="6" t="e">
        <f>#REF!+#REF!+#REF!</f>
        <v>#REF!</v>
      </c>
    </row>
    <row r="115" spans="1:9" x14ac:dyDescent="0.25">
      <c r="A115" s="31" t="s">
        <v>147</v>
      </c>
      <c r="B115" s="32" t="s">
        <v>173</v>
      </c>
      <c r="C115" s="36">
        <v>801916.4</v>
      </c>
      <c r="D115" s="36">
        <f t="shared" si="3"/>
        <v>9639.4000000000233</v>
      </c>
      <c r="E115" s="36">
        <v>811555.8</v>
      </c>
      <c r="F115" s="36">
        <f t="shared" si="4"/>
        <v>303495.69999999995</v>
      </c>
      <c r="G115" s="36">
        <v>1115051.5</v>
      </c>
      <c r="H115" s="36">
        <f t="shared" si="5"/>
        <v>313135.09999999998</v>
      </c>
      <c r="I115" s="6" t="e">
        <f>#REF!+#REF!+#REF!</f>
        <v>#REF!</v>
      </c>
    </row>
    <row r="116" spans="1:9" x14ac:dyDescent="0.25">
      <c r="A116" s="31" t="s">
        <v>62</v>
      </c>
      <c r="B116" s="32" t="s">
        <v>63</v>
      </c>
      <c r="C116" s="36">
        <v>4104471.3</v>
      </c>
      <c r="D116" s="36">
        <f t="shared" si="3"/>
        <v>261976.90000000037</v>
      </c>
      <c r="E116" s="36">
        <v>4366448.2</v>
      </c>
      <c r="F116" s="36">
        <f t="shared" si="4"/>
        <v>146990.89999999944</v>
      </c>
      <c r="G116" s="36">
        <v>4513439.0999999996</v>
      </c>
      <c r="H116" s="36">
        <f t="shared" si="5"/>
        <v>408967.79999999981</v>
      </c>
      <c r="I116" s="6" t="e">
        <f>#REF!+#REF!+#REF!</f>
        <v>#REF!</v>
      </c>
    </row>
    <row r="117" spans="1:9" ht="26.4" x14ac:dyDescent="0.25">
      <c r="A117" s="31" t="s">
        <v>64</v>
      </c>
      <c r="B117" s="32" t="s">
        <v>65</v>
      </c>
      <c r="C117" s="36">
        <v>562070</v>
      </c>
      <c r="D117" s="36">
        <f t="shared" si="3"/>
        <v>7946.3000000000466</v>
      </c>
      <c r="E117" s="36">
        <v>570016.30000000005</v>
      </c>
      <c r="F117" s="36">
        <f t="shared" si="4"/>
        <v>-36696.600000000093</v>
      </c>
      <c r="G117" s="36">
        <v>533319.69999999995</v>
      </c>
      <c r="H117" s="36">
        <f t="shared" si="5"/>
        <v>-28750.300000000047</v>
      </c>
      <c r="I117" s="6" t="e">
        <f>#REF!+#REF!+#REF!</f>
        <v>#REF!</v>
      </c>
    </row>
    <row r="118" spans="1:9" x14ac:dyDescent="0.25">
      <c r="A118" s="31" t="s">
        <v>66</v>
      </c>
      <c r="B118" s="32" t="s">
        <v>148</v>
      </c>
      <c r="C118" s="36">
        <v>1185961.3</v>
      </c>
      <c r="D118" s="36">
        <f t="shared" si="3"/>
        <v>182380.39999999991</v>
      </c>
      <c r="E118" s="36">
        <v>1368341.7</v>
      </c>
      <c r="F118" s="36">
        <f t="shared" si="4"/>
        <v>21512.90000000014</v>
      </c>
      <c r="G118" s="36">
        <v>1389854.6</v>
      </c>
      <c r="H118" s="36">
        <f t="shared" si="5"/>
        <v>203893.30000000005</v>
      </c>
      <c r="I118" s="6" t="e">
        <f>#REF!+#REF!+#REF!</f>
        <v>#REF!</v>
      </c>
    </row>
    <row r="119" spans="1:9" x14ac:dyDescent="0.25">
      <c r="A119" s="31" t="s">
        <v>67</v>
      </c>
      <c r="B119" s="32" t="s">
        <v>149</v>
      </c>
      <c r="C119" s="36">
        <v>992438.3</v>
      </c>
      <c r="D119" s="36">
        <f t="shared" si="3"/>
        <v>163397.19999999995</v>
      </c>
      <c r="E119" s="36">
        <v>1155835.5</v>
      </c>
      <c r="F119" s="36">
        <f t="shared" si="4"/>
        <v>-142460</v>
      </c>
      <c r="G119" s="36">
        <v>1013375.5</v>
      </c>
      <c r="H119" s="36">
        <f t="shared" si="5"/>
        <v>20937.199999999953</v>
      </c>
      <c r="I119" s="6" t="e">
        <f>#REF!+#REF!+#REF!</f>
        <v>#REF!</v>
      </c>
    </row>
    <row r="120" spans="1:9" x14ac:dyDescent="0.25">
      <c r="A120" s="31" t="s">
        <v>68</v>
      </c>
      <c r="B120" s="32" t="s">
        <v>69</v>
      </c>
      <c r="C120" s="36">
        <v>1066993.2</v>
      </c>
      <c r="D120" s="36">
        <f t="shared" si="3"/>
        <v>157947.30000000005</v>
      </c>
      <c r="E120" s="36">
        <v>1224940.5</v>
      </c>
      <c r="F120" s="36">
        <f t="shared" si="4"/>
        <v>83449.800000000047</v>
      </c>
      <c r="G120" s="36">
        <v>1308390.3</v>
      </c>
      <c r="H120" s="36">
        <f t="shared" si="5"/>
        <v>241397.10000000009</v>
      </c>
      <c r="I120" s="6" t="e">
        <f>#REF!+#REF!+#REF!</f>
        <v>#REF!</v>
      </c>
    </row>
    <row r="121" spans="1:9" x14ac:dyDescent="0.25">
      <c r="A121" s="29" t="s">
        <v>70</v>
      </c>
      <c r="B121" s="30" t="s">
        <v>174</v>
      </c>
      <c r="C121" s="35">
        <v>5984436.4000000004</v>
      </c>
      <c r="D121" s="35">
        <f t="shared" si="3"/>
        <v>473182</v>
      </c>
      <c r="E121" s="35">
        <v>6457618.4000000004</v>
      </c>
      <c r="F121" s="35">
        <f t="shared" si="4"/>
        <v>534903.69999999925</v>
      </c>
      <c r="G121" s="35">
        <v>6992522.0999999996</v>
      </c>
      <c r="H121" s="35">
        <f t="shared" si="5"/>
        <v>1008085.6999999993</v>
      </c>
      <c r="I121" s="5" t="e">
        <f>#REF!+#REF!+#REF!</f>
        <v>#REF!</v>
      </c>
    </row>
    <row r="122" spans="1:9" s="15" customFormat="1" x14ac:dyDescent="0.25">
      <c r="A122" s="31" t="s">
        <v>71</v>
      </c>
      <c r="B122" s="32" t="s">
        <v>72</v>
      </c>
      <c r="C122" s="36">
        <v>5904201.2999999998</v>
      </c>
      <c r="D122" s="36">
        <f t="shared" si="3"/>
        <v>460189.29999999981</v>
      </c>
      <c r="E122" s="36">
        <v>6364390.5999999996</v>
      </c>
      <c r="F122" s="36">
        <f t="shared" si="4"/>
        <v>534856.30000000075</v>
      </c>
      <c r="G122" s="36">
        <v>6899246.9000000004</v>
      </c>
      <c r="H122" s="36">
        <f t="shared" si="5"/>
        <v>995045.60000000056</v>
      </c>
      <c r="I122" s="6" t="e">
        <f>#REF!+#REF!+#REF!</f>
        <v>#REF!</v>
      </c>
    </row>
    <row r="123" spans="1:9" s="15" customFormat="1" x14ac:dyDescent="0.25">
      <c r="A123" s="31" t="s">
        <v>169</v>
      </c>
      <c r="B123" s="32" t="s">
        <v>168</v>
      </c>
      <c r="C123" s="36">
        <v>14400</v>
      </c>
      <c r="D123" s="36">
        <f t="shared" si="3"/>
        <v>0</v>
      </c>
      <c r="E123" s="36">
        <v>14400</v>
      </c>
      <c r="F123" s="36">
        <f t="shared" si="4"/>
        <v>0</v>
      </c>
      <c r="G123" s="36">
        <v>14400</v>
      </c>
      <c r="H123" s="36">
        <f t="shared" si="5"/>
        <v>0</v>
      </c>
      <c r="I123" s="6"/>
    </row>
    <row r="124" spans="1:9" x14ac:dyDescent="0.25">
      <c r="A124" s="31" t="s">
        <v>73</v>
      </c>
      <c r="B124" s="32" t="s">
        <v>74</v>
      </c>
      <c r="C124" s="36">
        <v>65835</v>
      </c>
      <c r="D124" s="36">
        <f t="shared" si="3"/>
        <v>12992.899999999994</v>
      </c>
      <c r="E124" s="36">
        <v>78827.899999999994</v>
      </c>
      <c r="F124" s="36">
        <f t="shared" si="4"/>
        <v>47.30000000000291</v>
      </c>
      <c r="G124" s="36">
        <v>78875.199999999997</v>
      </c>
      <c r="H124" s="36">
        <f t="shared" si="5"/>
        <v>13040.199999999997</v>
      </c>
      <c r="I124" s="6" t="e">
        <f>#REF!+#REF!+#REF!</f>
        <v>#REF!</v>
      </c>
    </row>
    <row r="125" spans="1:9" x14ac:dyDescent="0.25">
      <c r="A125" s="34" t="s">
        <v>75</v>
      </c>
      <c r="B125" s="30" t="s">
        <v>76</v>
      </c>
      <c r="C125" s="35">
        <v>25861499.699999999</v>
      </c>
      <c r="D125" s="35">
        <f t="shared" si="3"/>
        <v>2128407.9000000022</v>
      </c>
      <c r="E125" s="35">
        <v>27989907.600000001</v>
      </c>
      <c r="F125" s="35">
        <f t="shared" si="4"/>
        <v>3946813.799999997</v>
      </c>
      <c r="G125" s="35">
        <v>31936721.399999999</v>
      </c>
      <c r="H125" s="35">
        <f t="shared" si="5"/>
        <v>6075221.6999999993</v>
      </c>
      <c r="I125" s="6" t="e">
        <f>#REF!+#REF!+#REF!</f>
        <v>#REF!</v>
      </c>
    </row>
    <row r="126" spans="1:9" x14ac:dyDescent="0.25">
      <c r="A126" s="31" t="s">
        <v>77</v>
      </c>
      <c r="B126" s="32" t="s">
        <v>78</v>
      </c>
      <c r="C126" s="36">
        <v>7887127.5</v>
      </c>
      <c r="D126" s="36">
        <f t="shared" si="3"/>
        <v>1037401.8000000007</v>
      </c>
      <c r="E126" s="36">
        <v>8924529.3000000007</v>
      </c>
      <c r="F126" s="36">
        <f t="shared" si="4"/>
        <v>2191353.8999999985</v>
      </c>
      <c r="G126" s="36">
        <v>11115883.199999999</v>
      </c>
      <c r="H126" s="36">
        <f t="shared" si="5"/>
        <v>3228755.6999999993</v>
      </c>
      <c r="I126" s="5" t="e">
        <f>#REF!+#REF!+#REF!</f>
        <v>#REF!</v>
      </c>
    </row>
    <row r="127" spans="1:9" s="15" customFormat="1" x14ac:dyDescent="0.25">
      <c r="A127" s="31" t="s">
        <v>79</v>
      </c>
      <c r="B127" s="32" t="s">
        <v>80</v>
      </c>
      <c r="C127" s="36">
        <v>11548448.6</v>
      </c>
      <c r="D127" s="36">
        <f t="shared" si="3"/>
        <v>732825.90000000037</v>
      </c>
      <c r="E127" s="36">
        <v>12281274.5</v>
      </c>
      <c r="F127" s="36">
        <f t="shared" si="4"/>
        <v>1533011.5</v>
      </c>
      <c r="G127" s="36">
        <v>13814286</v>
      </c>
      <c r="H127" s="36">
        <f t="shared" si="5"/>
        <v>2265837.4000000004</v>
      </c>
      <c r="I127" s="6" t="e">
        <f>#REF!+#REF!+#REF!</f>
        <v>#REF!</v>
      </c>
    </row>
    <row r="128" spans="1:9" x14ac:dyDescent="0.25">
      <c r="A128" s="31" t="s">
        <v>81</v>
      </c>
      <c r="B128" s="32" t="s">
        <v>301</v>
      </c>
      <c r="C128" s="36">
        <v>85801.600000000006</v>
      </c>
      <c r="D128" s="36">
        <f t="shared" si="3"/>
        <v>6549</v>
      </c>
      <c r="E128" s="36">
        <v>92350.6</v>
      </c>
      <c r="F128" s="36">
        <f t="shared" si="4"/>
        <v>3046.1999999999971</v>
      </c>
      <c r="G128" s="36">
        <v>95396.800000000003</v>
      </c>
      <c r="H128" s="36">
        <f t="shared" si="5"/>
        <v>9595.1999999999971</v>
      </c>
      <c r="I128" s="6" t="e">
        <f>#REF!+#REF!+#REF!</f>
        <v>#REF!</v>
      </c>
    </row>
    <row r="129" spans="1:9" x14ac:dyDescent="0.25">
      <c r="A129" s="31" t="s">
        <v>82</v>
      </c>
      <c r="B129" s="32" t="s">
        <v>83</v>
      </c>
      <c r="C129" s="36">
        <v>494457.8</v>
      </c>
      <c r="D129" s="36">
        <f t="shared" si="3"/>
        <v>158667.50000000006</v>
      </c>
      <c r="E129" s="36">
        <v>653125.30000000005</v>
      </c>
      <c r="F129" s="36">
        <f t="shared" si="4"/>
        <v>113985.39999999991</v>
      </c>
      <c r="G129" s="36">
        <v>767110.7</v>
      </c>
      <c r="H129" s="36">
        <f t="shared" si="5"/>
        <v>272652.89999999997</v>
      </c>
      <c r="I129" s="6" t="e">
        <f>#REF!+#REF!+#REF!</f>
        <v>#REF!</v>
      </c>
    </row>
    <row r="130" spans="1:9" x14ac:dyDescent="0.25">
      <c r="A130" s="31" t="s">
        <v>179</v>
      </c>
      <c r="B130" s="32" t="s">
        <v>84</v>
      </c>
      <c r="C130" s="36">
        <v>149780.20000000001</v>
      </c>
      <c r="D130" s="36">
        <f t="shared" si="3"/>
        <v>2154.5999999999767</v>
      </c>
      <c r="E130" s="36">
        <v>151934.79999999999</v>
      </c>
      <c r="F130" s="36">
        <f t="shared" si="4"/>
        <v>-19245.599999999977</v>
      </c>
      <c r="G130" s="36">
        <v>132689.20000000001</v>
      </c>
      <c r="H130" s="36">
        <f t="shared" si="5"/>
        <v>-17091</v>
      </c>
      <c r="I130" s="6" t="e">
        <f>#REF!+#REF!+#REF!</f>
        <v>#REF!</v>
      </c>
    </row>
    <row r="131" spans="1:9" ht="26.4" x14ac:dyDescent="0.25">
      <c r="A131" s="31" t="s">
        <v>85</v>
      </c>
      <c r="B131" s="32" t="s">
        <v>201</v>
      </c>
      <c r="C131" s="36">
        <v>404938.8</v>
      </c>
      <c r="D131" s="36">
        <f t="shared" si="3"/>
        <v>37413.200000000012</v>
      </c>
      <c r="E131" s="36">
        <v>442352</v>
      </c>
      <c r="F131" s="36">
        <f t="shared" si="4"/>
        <v>25932.099999999977</v>
      </c>
      <c r="G131" s="36">
        <v>468284.1</v>
      </c>
      <c r="H131" s="36">
        <f t="shared" si="5"/>
        <v>63345.299999999988</v>
      </c>
      <c r="I131" s="6" t="e">
        <f>#REF!+#REF!+#REF!</f>
        <v>#REF!</v>
      </c>
    </row>
    <row r="132" spans="1:9" x14ac:dyDescent="0.25">
      <c r="A132" s="31" t="s">
        <v>86</v>
      </c>
      <c r="B132" s="32" t="s">
        <v>87</v>
      </c>
      <c r="C132" s="36">
        <v>5290945.0999999996</v>
      </c>
      <c r="D132" s="36">
        <f t="shared" si="3"/>
        <v>153396</v>
      </c>
      <c r="E132" s="36">
        <v>5444341.0999999996</v>
      </c>
      <c r="F132" s="36">
        <f t="shared" si="4"/>
        <v>98730.200000000186</v>
      </c>
      <c r="G132" s="36">
        <v>5543071.2999999998</v>
      </c>
      <c r="H132" s="36">
        <f t="shared" si="5"/>
        <v>252126.20000000019</v>
      </c>
      <c r="I132" s="6" t="e">
        <f>#REF!+#REF!+#REF!</f>
        <v>#REF!</v>
      </c>
    </row>
    <row r="133" spans="1:9" x14ac:dyDescent="0.25">
      <c r="A133" s="29" t="s">
        <v>88</v>
      </c>
      <c r="B133" s="30" t="s">
        <v>89</v>
      </c>
      <c r="C133" s="35">
        <v>59648988.299999997</v>
      </c>
      <c r="D133" s="35">
        <f t="shared" si="3"/>
        <v>8675989.299999997</v>
      </c>
      <c r="E133" s="35">
        <v>68324977.599999994</v>
      </c>
      <c r="F133" s="35">
        <f t="shared" si="4"/>
        <v>2533911.1000000089</v>
      </c>
      <c r="G133" s="35">
        <v>70858888.700000003</v>
      </c>
      <c r="H133" s="35">
        <f t="shared" si="5"/>
        <v>11209900.400000006</v>
      </c>
      <c r="I133" s="6" t="e">
        <f>#REF!+#REF!+#REF!</f>
        <v>#REF!</v>
      </c>
    </row>
    <row r="134" spans="1:9" x14ac:dyDescent="0.25">
      <c r="A134" s="31" t="s">
        <v>90</v>
      </c>
      <c r="B134" s="32" t="s">
        <v>91</v>
      </c>
      <c r="C134" s="36">
        <v>691565.7</v>
      </c>
      <c r="D134" s="36">
        <f t="shared" si="3"/>
        <v>96742.300000000047</v>
      </c>
      <c r="E134" s="36">
        <v>788308</v>
      </c>
      <c r="F134" s="36">
        <f t="shared" si="4"/>
        <v>0</v>
      </c>
      <c r="G134" s="36">
        <v>788308</v>
      </c>
      <c r="H134" s="36">
        <f t="shared" si="5"/>
        <v>96742.300000000047</v>
      </c>
      <c r="I134" s="5" t="e">
        <f>#REF!+#REF!+#REF!</f>
        <v>#REF!</v>
      </c>
    </row>
    <row r="135" spans="1:9" s="15" customFormat="1" x14ac:dyDescent="0.25">
      <c r="A135" s="31" t="s">
        <v>92</v>
      </c>
      <c r="B135" s="32" t="s">
        <v>93</v>
      </c>
      <c r="C135" s="36">
        <v>7785351.4000000004</v>
      </c>
      <c r="D135" s="36">
        <f t="shared" si="3"/>
        <v>463100.89999999944</v>
      </c>
      <c r="E135" s="36">
        <v>8248452.2999999998</v>
      </c>
      <c r="F135" s="36">
        <f t="shared" si="4"/>
        <v>548365.29999999981</v>
      </c>
      <c r="G135" s="36">
        <v>8796817.5999999996</v>
      </c>
      <c r="H135" s="36">
        <f t="shared" si="5"/>
        <v>1011466.1999999993</v>
      </c>
      <c r="I135" s="6" t="e">
        <f>#REF!+#REF!+#REF!</f>
        <v>#REF!</v>
      </c>
    </row>
    <row r="136" spans="1:9" x14ac:dyDescent="0.25">
      <c r="A136" s="31" t="s">
        <v>94</v>
      </c>
      <c r="B136" s="32" t="s">
        <v>95</v>
      </c>
      <c r="C136" s="36">
        <v>38113207.799999997</v>
      </c>
      <c r="D136" s="36">
        <f t="shared" ref="D136:D153" si="6">E136-C136</f>
        <v>7797465.1000000015</v>
      </c>
      <c r="E136" s="36">
        <v>45910672.899999999</v>
      </c>
      <c r="F136" s="36">
        <f t="shared" ref="F136:F153" si="7">G136-E136</f>
        <v>1210334.6000000015</v>
      </c>
      <c r="G136" s="36">
        <v>47121007.5</v>
      </c>
      <c r="H136" s="36">
        <f t="shared" ref="H136:H153" si="8">G136-C136</f>
        <v>9007799.700000003</v>
      </c>
      <c r="I136" s="6" t="e">
        <f>#REF!+#REF!+#REF!</f>
        <v>#REF!</v>
      </c>
    </row>
    <row r="137" spans="1:9" x14ac:dyDescent="0.25">
      <c r="A137" s="31" t="s">
        <v>96</v>
      </c>
      <c r="B137" s="32" t="s">
        <v>97</v>
      </c>
      <c r="C137" s="36">
        <v>10729642</v>
      </c>
      <c r="D137" s="36">
        <f t="shared" si="6"/>
        <v>198706.30000000075</v>
      </c>
      <c r="E137" s="36">
        <v>10928348.300000001</v>
      </c>
      <c r="F137" s="36">
        <f t="shared" si="7"/>
        <v>538264.39999999851</v>
      </c>
      <c r="G137" s="36">
        <v>11466612.699999999</v>
      </c>
      <c r="H137" s="36">
        <f t="shared" si="8"/>
        <v>736970.69999999925</v>
      </c>
      <c r="I137" s="6" t="e">
        <f>#REF!+#REF!+#REF!</f>
        <v>#REF!</v>
      </c>
    </row>
    <row r="138" spans="1:9" x14ac:dyDescent="0.25">
      <c r="A138" s="31" t="s">
        <v>204</v>
      </c>
      <c r="B138" s="32" t="s">
        <v>98</v>
      </c>
      <c r="C138" s="36">
        <v>2329221.5</v>
      </c>
      <c r="D138" s="36">
        <f t="shared" si="6"/>
        <v>119974.70000000019</v>
      </c>
      <c r="E138" s="36">
        <v>2449196.2000000002</v>
      </c>
      <c r="F138" s="36">
        <f t="shared" si="7"/>
        <v>236946.59999999963</v>
      </c>
      <c r="G138" s="36">
        <v>2686142.8</v>
      </c>
      <c r="H138" s="36">
        <f t="shared" si="8"/>
        <v>356921.29999999981</v>
      </c>
      <c r="I138" s="6" t="e">
        <f>#REF!+#REF!+#REF!</f>
        <v>#REF!</v>
      </c>
    </row>
    <row r="139" spans="1:9" x14ac:dyDescent="0.25">
      <c r="A139" s="29" t="s">
        <v>99</v>
      </c>
      <c r="B139" s="30" t="s">
        <v>175</v>
      </c>
      <c r="C139" s="35">
        <v>4047451.8</v>
      </c>
      <c r="D139" s="35">
        <f t="shared" si="6"/>
        <v>560542.70000000019</v>
      </c>
      <c r="E139" s="35">
        <v>4607994.5</v>
      </c>
      <c r="F139" s="35">
        <f t="shared" si="7"/>
        <v>-125956.79999999981</v>
      </c>
      <c r="G139" s="35">
        <v>4482037.7</v>
      </c>
      <c r="H139" s="35">
        <f t="shared" si="8"/>
        <v>434585.90000000037</v>
      </c>
      <c r="I139" s="6" t="e">
        <f>#REF!+#REF!+#REF!</f>
        <v>#REF!</v>
      </c>
    </row>
    <row r="140" spans="1:9" x14ac:dyDescent="0.25">
      <c r="A140" s="31" t="s">
        <v>100</v>
      </c>
      <c r="B140" s="32" t="s">
        <v>101</v>
      </c>
      <c r="C140" s="36">
        <v>53594.400000000001</v>
      </c>
      <c r="D140" s="36">
        <f t="shared" si="6"/>
        <v>51581.9</v>
      </c>
      <c r="E140" s="36">
        <v>105176.3</v>
      </c>
      <c r="F140" s="36">
        <f t="shared" si="7"/>
        <v>-34998.400000000009</v>
      </c>
      <c r="G140" s="36">
        <v>70177.899999999994</v>
      </c>
      <c r="H140" s="36">
        <f t="shared" si="8"/>
        <v>16583.499999999993</v>
      </c>
      <c r="I140" s="5" t="e">
        <f>#REF!+#REF!+#REF!</f>
        <v>#REF!</v>
      </c>
    </row>
    <row r="141" spans="1:9" s="15" customFormat="1" x14ac:dyDescent="0.25">
      <c r="A141" s="31" t="s">
        <v>102</v>
      </c>
      <c r="B141" s="32" t="s">
        <v>103</v>
      </c>
      <c r="C141" s="36">
        <v>2773448.2</v>
      </c>
      <c r="D141" s="36">
        <f t="shared" si="6"/>
        <v>307635.09999999963</v>
      </c>
      <c r="E141" s="36">
        <v>3081083.3</v>
      </c>
      <c r="F141" s="36">
        <f t="shared" si="7"/>
        <v>-219265.39999999991</v>
      </c>
      <c r="G141" s="36">
        <v>2861817.9</v>
      </c>
      <c r="H141" s="36">
        <f t="shared" si="8"/>
        <v>88369.699999999721</v>
      </c>
      <c r="I141" s="6" t="e">
        <f>#REF!+#REF!+#REF!</f>
        <v>#REF!</v>
      </c>
    </row>
    <row r="142" spans="1:9" x14ac:dyDescent="0.25">
      <c r="A142" s="31" t="s">
        <v>104</v>
      </c>
      <c r="B142" s="32" t="s">
        <v>105</v>
      </c>
      <c r="C142" s="37">
        <v>886089.9</v>
      </c>
      <c r="D142" s="37">
        <f t="shared" si="6"/>
        <v>182922.49999999988</v>
      </c>
      <c r="E142" s="37">
        <v>1069012.3999999999</v>
      </c>
      <c r="F142" s="37">
        <f t="shared" si="7"/>
        <v>66024.5</v>
      </c>
      <c r="G142" s="37">
        <v>1135036.8999999999</v>
      </c>
      <c r="H142" s="37">
        <f t="shared" si="8"/>
        <v>248946.99999999988</v>
      </c>
      <c r="I142" s="8" t="e">
        <f>#REF!+#REF!+#REF!</f>
        <v>#REF!</v>
      </c>
    </row>
    <row r="143" spans="1:9" x14ac:dyDescent="0.25">
      <c r="A143" s="31" t="s">
        <v>180</v>
      </c>
      <c r="B143" s="32" t="s">
        <v>176</v>
      </c>
      <c r="C143" s="37">
        <v>334319.3</v>
      </c>
      <c r="D143" s="37">
        <f t="shared" si="6"/>
        <v>18403.100000000035</v>
      </c>
      <c r="E143" s="37">
        <v>352722.4</v>
      </c>
      <c r="F143" s="37">
        <f t="shared" si="7"/>
        <v>62282.599999999977</v>
      </c>
      <c r="G143" s="37">
        <v>415005</v>
      </c>
      <c r="H143" s="38">
        <f t="shared" si="8"/>
        <v>80685.700000000012</v>
      </c>
      <c r="I143" s="8" t="e">
        <f>#REF!+#REF!+#REF!</f>
        <v>#REF!</v>
      </c>
    </row>
    <row r="144" spans="1:9" x14ac:dyDescent="0.25">
      <c r="A144" s="29" t="s">
        <v>106</v>
      </c>
      <c r="B144" s="30" t="s">
        <v>107</v>
      </c>
      <c r="C144" s="38">
        <v>605035.1</v>
      </c>
      <c r="D144" s="38">
        <f t="shared" si="6"/>
        <v>44495.900000000023</v>
      </c>
      <c r="E144" s="38">
        <v>649531</v>
      </c>
      <c r="F144" s="38">
        <f t="shared" si="7"/>
        <v>12526.300000000047</v>
      </c>
      <c r="G144" s="38">
        <v>662057.30000000005</v>
      </c>
      <c r="H144" s="38">
        <f t="shared" si="8"/>
        <v>57022.20000000007</v>
      </c>
      <c r="I144" s="9" t="e">
        <f>#REF!+#REF!+#REF!</f>
        <v>#REF!</v>
      </c>
    </row>
    <row r="145" spans="1:9" s="15" customFormat="1" x14ac:dyDescent="0.25">
      <c r="A145" s="31" t="s">
        <v>108</v>
      </c>
      <c r="B145" s="32" t="s">
        <v>109</v>
      </c>
      <c r="C145" s="36">
        <v>487145.6</v>
      </c>
      <c r="D145" s="36">
        <f t="shared" si="6"/>
        <v>24499.900000000023</v>
      </c>
      <c r="E145" s="36">
        <v>511645.5</v>
      </c>
      <c r="F145" s="36">
        <f t="shared" si="7"/>
        <v>11839.799999999988</v>
      </c>
      <c r="G145" s="36">
        <v>523485.3</v>
      </c>
      <c r="H145" s="36">
        <f t="shared" si="8"/>
        <v>36339.700000000012</v>
      </c>
      <c r="I145" s="6" t="e">
        <f>#REF!+#REF!+#REF!</f>
        <v>#REF!</v>
      </c>
    </row>
    <row r="146" spans="1:9" x14ac:dyDescent="0.25">
      <c r="A146" s="31" t="s">
        <v>110</v>
      </c>
      <c r="B146" s="32" t="s">
        <v>302</v>
      </c>
      <c r="C146" s="36">
        <v>117889.5</v>
      </c>
      <c r="D146" s="36">
        <f t="shared" si="6"/>
        <v>19996</v>
      </c>
      <c r="E146" s="36">
        <v>137885.5</v>
      </c>
      <c r="F146" s="36">
        <f t="shared" si="7"/>
        <v>686.5</v>
      </c>
      <c r="G146" s="36">
        <v>138572</v>
      </c>
      <c r="H146" s="36">
        <f t="shared" si="8"/>
        <v>20682.5</v>
      </c>
      <c r="I146" s="6" t="e">
        <f>#REF!+#REF!+#REF!</f>
        <v>#REF!</v>
      </c>
    </row>
    <row r="147" spans="1:9" ht="26.4" x14ac:dyDescent="0.25">
      <c r="A147" s="29" t="s">
        <v>111</v>
      </c>
      <c r="B147" s="30" t="s">
        <v>177</v>
      </c>
      <c r="C147" s="35">
        <v>375637.7</v>
      </c>
      <c r="D147" s="35">
        <f t="shared" si="6"/>
        <v>0</v>
      </c>
      <c r="E147" s="35">
        <v>375637.7</v>
      </c>
      <c r="F147" s="35">
        <f t="shared" si="7"/>
        <v>-106141</v>
      </c>
      <c r="G147" s="35">
        <v>269496.7</v>
      </c>
      <c r="H147" s="35">
        <f t="shared" si="8"/>
        <v>-106141</v>
      </c>
      <c r="I147" s="5" t="e">
        <f>#REF!+#REF!+#REF!</f>
        <v>#REF!</v>
      </c>
    </row>
    <row r="148" spans="1:9" ht="26.4" x14ac:dyDescent="0.25">
      <c r="A148" s="31" t="s">
        <v>112</v>
      </c>
      <c r="B148" s="32" t="s">
        <v>178</v>
      </c>
      <c r="C148" s="36">
        <v>375637.7</v>
      </c>
      <c r="D148" s="36">
        <f t="shared" si="6"/>
        <v>0</v>
      </c>
      <c r="E148" s="36">
        <v>375637.7</v>
      </c>
      <c r="F148" s="36">
        <f t="shared" si="7"/>
        <v>-106141</v>
      </c>
      <c r="G148" s="36">
        <v>269496.7</v>
      </c>
      <c r="H148" s="36">
        <f t="shared" si="8"/>
        <v>-106141</v>
      </c>
      <c r="I148" s="5" t="e">
        <f>#REF!+#REF!+#REF!</f>
        <v>#REF!</v>
      </c>
    </row>
    <row r="149" spans="1:9" s="15" customFormat="1" ht="39.6" x14ac:dyDescent="0.25">
      <c r="A149" s="29" t="s">
        <v>113</v>
      </c>
      <c r="B149" s="30" t="s">
        <v>156</v>
      </c>
      <c r="C149" s="35">
        <v>10216693.4</v>
      </c>
      <c r="D149" s="35">
        <f t="shared" si="6"/>
        <v>204351</v>
      </c>
      <c r="E149" s="35">
        <v>10421044.4</v>
      </c>
      <c r="F149" s="35">
        <f t="shared" si="7"/>
        <v>338879.19999999925</v>
      </c>
      <c r="G149" s="35">
        <v>10759923.6</v>
      </c>
      <c r="H149" s="35">
        <f t="shared" si="8"/>
        <v>543230.19999999925</v>
      </c>
      <c r="I149" s="6" t="e">
        <f>#REF!+#REF!+#REF!</f>
        <v>#REF!</v>
      </c>
    </row>
    <row r="150" spans="1:9" ht="26.4" x14ac:dyDescent="0.25">
      <c r="A150" s="33" t="s">
        <v>114</v>
      </c>
      <c r="B150" s="32" t="s">
        <v>202</v>
      </c>
      <c r="C150" s="36">
        <v>5164938.8</v>
      </c>
      <c r="D150" s="36">
        <f t="shared" si="6"/>
        <v>0</v>
      </c>
      <c r="E150" s="36">
        <v>5164938.8</v>
      </c>
      <c r="F150" s="36">
        <f t="shared" si="7"/>
        <v>0</v>
      </c>
      <c r="G150" s="36">
        <v>5164938.8</v>
      </c>
      <c r="H150" s="36">
        <f t="shared" si="8"/>
        <v>0</v>
      </c>
      <c r="I150" s="6" t="e">
        <f>#REF!+#REF!+#REF!</f>
        <v>#REF!</v>
      </c>
    </row>
    <row r="151" spans="1:9" x14ac:dyDescent="0.25">
      <c r="A151" s="33" t="s">
        <v>115</v>
      </c>
      <c r="B151" s="32" t="s">
        <v>116</v>
      </c>
      <c r="C151" s="36">
        <v>1001222.3</v>
      </c>
      <c r="D151" s="36">
        <f t="shared" si="6"/>
        <v>204000</v>
      </c>
      <c r="E151" s="36">
        <v>1205222.3</v>
      </c>
      <c r="F151" s="36">
        <f t="shared" si="7"/>
        <v>343933.69999999995</v>
      </c>
      <c r="G151" s="36">
        <v>1549156</v>
      </c>
      <c r="H151" s="36">
        <f t="shared" si="8"/>
        <v>547933.69999999995</v>
      </c>
      <c r="I151" s="6"/>
    </row>
    <row r="152" spans="1:9" x14ac:dyDescent="0.25">
      <c r="A152" s="33" t="s">
        <v>117</v>
      </c>
      <c r="B152" s="32" t="s">
        <v>118</v>
      </c>
      <c r="C152" s="36">
        <v>4050532.3</v>
      </c>
      <c r="D152" s="36">
        <f t="shared" si="6"/>
        <v>351</v>
      </c>
      <c r="E152" s="36">
        <v>4050883.3</v>
      </c>
      <c r="F152" s="36">
        <f t="shared" si="7"/>
        <v>-5054.5</v>
      </c>
      <c r="G152" s="36">
        <v>4045828.8</v>
      </c>
      <c r="H152" s="36">
        <f t="shared" si="8"/>
        <v>-4703.5</v>
      </c>
      <c r="I152" s="6" t="e">
        <f>#REF!+#REF!+#REF!</f>
        <v>#REF!</v>
      </c>
    </row>
    <row r="153" spans="1:9" s="15" customFormat="1" x14ac:dyDescent="0.25">
      <c r="A153" s="22" t="s">
        <v>205</v>
      </c>
      <c r="B153" s="22" t="s">
        <v>155</v>
      </c>
      <c r="C153" s="39">
        <f>C7-C75</f>
        <v>-23504566.5</v>
      </c>
      <c r="D153" s="39">
        <f t="shared" si="6"/>
        <v>-29712784.599999964</v>
      </c>
      <c r="E153" s="39">
        <f>E7-E75</f>
        <v>-53217351.099999964</v>
      </c>
      <c r="F153" s="39">
        <f t="shared" si="7"/>
        <v>22489870.399999917</v>
      </c>
      <c r="G153" s="39">
        <f>G7-G75</f>
        <v>-30727480.700000048</v>
      </c>
      <c r="H153" s="39">
        <f t="shared" si="8"/>
        <v>-7222914.2000000477</v>
      </c>
      <c r="I153" s="10" t="e">
        <f>#REF!+#REF!+#REF!</f>
        <v>#REF!</v>
      </c>
    </row>
    <row r="154" spans="1:9" x14ac:dyDescent="0.25">
      <c r="H154" s="16"/>
      <c r="I154" s="16"/>
    </row>
  </sheetData>
  <mergeCells count="10">
    <mergeCell ref="I4:I5"/>
    <mergeCell ref="A4:A5"/>
    <mergeCell ref="B4:B5"/>
    <mergeCell ref="C4:C5"/>
    <mergeCell ref="A2:H2"/>
    <mergeCell ref="E4:E5"/>
    <mergeCell ref="F4:F5"/>
    <mergeCell ref="G4:G5"/>
    <mergeCell ref="H4:H5"/>
    <mergeCell ref="D4:D5"/>
  </mergeCells>
  <pageMargins left="0.78740157480314965" right="0.39370078740157483" top="0.78740157480314965" bottom="0.78740157480314965" header="0.11811023622047245" footer="0.11811023622047245"/>
  <pageSetup paperSize="9" scale="88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2025 год</vt:lpstr>
      <vt:lpstr>'2025 год'!SIGN</vt:lpstr>
      <vt:lpstr>'2025 год'!Заголовки_для_печати</vt:lpstr>
      <vt:lpstr>'2025 год'!Область_печати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Васютина Ольга Валерьевна</cp:lastModifiedBy>
  <cp:lastPrinted>2026-03-19T12:53:50Z</cp:lastPrinted>
  <dcterms:created xsi:type="dcterms:W3CDTF">2002-03-11T10:22:12Z</dcterms:created>
  <dcterms:modified xsi:type="dcterms:W3CDTF">2026-03-19T12:55:07Z</dcterms:modified>
</cp:coreProperties>
</file>