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60" yWindow="252" windowWidth="22380" windowHeight="9312"/>
  </bookViews>
  <sheets>
    <sheet name="2025" sheetId="17" r:id="rId1"/>
    <sheet name="Лист2" sheetId="2" r:id="rId2"/>
  </sheets>
  <definedNames>
    <definedName name="_xlnm.Print_Area" localSheetId="0">'2025'!$A$1:$F$30</definedName>
  </definedNames>
  <calcPr calcId="145621"/>
</workbook>
</file>

<file path=xl/calcChain.xml><?xml version="1.0" encoding="utf-8"?>
<calcChain xmlns="http://schemas.openxmlformats.org/spreadsheetml/2006/main">
  <c r="E10" i="17" l="1"/>
  <c r="F29" i="17" l="1"/>
  <c r="F28" i="17"/>
  <c r="F27" i="17"/>
  <c r="F26" i="17"/>
  <c r="F25" i="17"/>
  <c r="F23" i="17"/>
  <c r="F22" i="17"/>
  <c r="F21" i="17"/>
  <c r="F20" i="17"/>
  <c r="F18" i="17"/>
  <c r="F17" i="17"/>
  <c r="F16" i="17"/>
  <c r="F15" i="17"/>
  <c r="F14" i="17"/>
  <c r="F13" i="17"/>
  <c r="F12" i="17"/>
  <c r="F11" i="17"/>
  <c r="D10" i="17"/>
  <c r="C10" i="17"/>
  <c r="F9" i="17"/>
  <c r="E8" i="17"/>
  <c r="E30" i="17" s="1"/>
  <c r="D8" i="17"/>
  <c r="C8" i="17"/>
  <c r="F10" i="17" l="1"/>
  <c r="D30" i="17"/>
  <c r="F24" i="17"/>
  <c r="F8" i="17"/>
  <c r="F30" i="17" l="1"/>
</calcChain>
</file>

<file path=xl/comments1.xml><?xml version="1.0" encoding="utf-8"?>
<comments xmlns="http://schemas.openxmlformats.org/spreadsheetml/2006/main">
  <authors>
    <author>.</author>
  </authors>
  <commentList>
    <comment ref="A15" authorId="0">
      <text>
        <r>
          <rPr>
            <b/>
            <sz val="9"/>
            <color indexed="81"/>
            <rFont val="Tahoma"/>
            <family val="2"/>
            <charset val="204"/>
          </rPr>
          <t>.:</t>
        </r>
        <r>
          <rPr>
            <sz val="9"/>
            <color indexed="81"/>
            <rFont val="Tahoma"/>
            <family val="2"/>
            <charset val="204"/>
          </rPr>
          <t xml:space="preserve">
Ответ МИФНС 2011 г. что сведений о регистрации в реестре нет.</t>
        </r>
      </text>
    </commen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.:</t>
        </r>
        <r>
          <rPr>
            <sz val="9"/>
            <color indexed="81"/>
            <rFont val="Tahoma"/>
            <family val="2"/>
            <charset val="204"/>
          </rPr>
          <t xml:space="preserve">
По мнению ВИП их письма достаточно
</t>
        </r>
      </text>
    </comment>
    <comment ref="A23" authorId="0">
      <text>
        <r>
          <rPr>
            <b/>
            <sz val="9"/>
            <color indexed="81"/>
            <rFont val="Tahoma"/>
            <family val="2"/>
            <charset val="204"/>
          </rPr>
          <t>.:</t>
        </r>
        <r>
          <rPr>
            <sz val="9"/>
            <color indexed="81"/>
            <rFont val="Tahoma"/>
            <family val="2"/>
            <charset val="204"/>
          </rPr>
          <t xml:space="preserve">
Из ответа МИФНС 2011 г. сведений нет.</t>
        </r>
      </text>
    </comment>
    <comment ref="A26" authorId="0">
      <text>
        <r>
          <rPr>
            <b/>
            <sz val="9"/>
            <color indexed="81"/>
            <rFont val="Tahoma"/>
            <family val="2"/>
            <charset val="204"/>
          </rPr>
          <t>.:</t>
        </r>
        <r>
          <rPr>
            <sz val="9"/>
            <color indexed="81"/>
            <rFont val="Tahoma"/>
            <family val="2"/>
            <charset val="204"/>
          </rPr>
          <t xml:space="preserve">
Есть ответ ФНС, что в1998 г. ликвидировано, ВИП считает, что списать можно
</t>
        </r>
      </text>
    </comment>
  </commentList>
</comments>
</file>

<file path=xl/sharedStrings.xml><?xml version="1.0" encoding="utf-8"?>
<sst xmlns="http://schemas.openxmlformats.org/spreadsheetml/2006/main" count="41" uniqueCount="36">
  <si>
    <t>Погашено</t>
  </si>
  <si>
    <t>ОТЧЕТ</t>
  </si>
  <si>
    <t xml:space="preserve">о предоставленнии и погашении бюджетных кредитов  </t>
  </si>
  <si>
    <t>(рубли)</t>
  </si>
  <si>
    <t>Целевое назначение</t>
  </si>
  <si>
    <t>Остаток</t>
  </si>
  <si>
    <t>Кредит ( ссуда )</t>
  </si>
  <si>
    <t>кредита (ссуды)</t>
  </si>
  <si>
    <t xml:space="preserve">на </t>
  </si>
  <si>
    <t xml:space="preserve"> Выдано</t>
  </si>
  <si>
    <t>Снято с учета</t>
  </si>
  <si>
    <t>Кредиты из средств Лизингового фонда</t>
  </si>
  <si>
    <t xml:space="preserve">Централизованные кредиты </t>
  </si>
  <si>
    <t xml:space="preserve">ЗАО "Авангард" </t>
  </si>
  <si>
    <t xml:space="preserve">АОЗТ "П/ф Балтийская" </t>
  </si>
  <si>
    <t xml:space="preserve">ГУП ОПХ "Красная Славянка" </t>
  </si>
  <si>
    <t xml:space="preserve">ЗАО "П/ф Ломоносовская" </t>
  </si>
  <si>
    <t>ЗАО "Петродворцовое"</t>
  </si>
  <si>
    <t xml:space="preserve">СПК "Шестаковский" </t>
  </si>
  <si>
    <t xml:space="preserve">Ф/Х "Юлия" </t>
  </si>
  <si>
    <t>Товарные кредиты 1997 года</t>
  </si>
  <si>
    <t>АОЗТ "Красные Зори"</t>
  </si>
  <si>
    <t xml:space="preserve">Товарный кредит 1996 года (ГСМ) </t>
  </si>
  <si>
    <t xml:space="preserve">          Итого</t>
  </si>
  <si>
    <t xml:space="preserve">ООО "Горизонт" </t>
  </si>
  <si>
    <t xml:space="preserve">ЗАО "Выборгское" </t>
  </si>
  <si>
    <t xml:space="preserve">ЗАО "Коробицино" </t>
  </si>
  <si>
    <t xml:space="preserve">ООО "Исаковское" (СА "Луч") </t>
  </si>
  <si>
    <t xml:space="preserve">ФГБОУ ВО "СПБ ГАУ) Учхоз "Пушкинский" </t>
  </si>
  <si>
    <t xml:space="preserve">АО "Щеглово"  </t>
  </si>
  <si>
    <t xml:space="preserve">АО "Кошкино" (АОЗТ "Санда") </t>
  </si>
  <si>
    <t xml:space="preserve"> 01.01.2025</t>
  </si>
  <si>
    <t xml:space="preserve"> в 2025 году</t>
  </si>
  <si>
    <t>в 2025 году</t>
  </si>
  <si>
    <t xml:space="preserve"> 01.01.2026</t>
  </si>
  <si>
    <t xml:space="preserve">НП "Союз фермеров Ленинградской области
и Санкт-Петербурга"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</si>
</sst>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sz val="8"/>
      <name val="Arial CYR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12" fillId="0" borderId="0"/>
  </cellStyleXfs>
  <cellXfs count="49">
    <xf numFmtId="0" fontId="0" fillId="0" borderId="0" xfId="0"/>
    <xf numFmtId="0" fontId="0" fillId="0" borderId="0" xfId="0" applyBorder="1"/>
    <xf numFmtId="0" fontId="6" fillId="2" borderId="0" xfId="0" applyFont="1" applyFill="1" applyAlignment="1"/>
    <xf numFmtId="0" fontId="4" fillId="0" borderId="0" xfId="0" applyFont="1" applyFill="1" applyAlignment="1">
      <alignment vertical="top" wrapText="1"/>
    </xf>
    <xf numFmtId="0" fontId="7" fillId="0" borderId="0" xfId="0" applyFont="1" applyFill="1" applyBorder="1" applyAlignment="1"/>
    <xf numFmtId="0" fontId="0" fillId="0" borderId="0" xfId="0" applyFill="1" applyBorder="1" applyAlignment="1">
      <alignment horizontal="right"/>
    </xf>
    <xf numFmtId="0" fontId="7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2" borderId="0" xfId="0" applyFill="1"/>
    <xf numFmtId="4" fontId="0" fillId="0" borderId="0" xfId="0" applyNumberFormat="1"/>
    <xf numFmtId="0" fontId="2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distributed"/>
    </xf>
    <xf numFmtId="0" fontId="2" fillId="0" borderId="8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Continuous" vertical="justify" wrapText="1"/>
    </xf>
    <xf numFmtId="0" fontId="2" fillId="2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/>
    <xf numFmtId="0" fontId="10" fillId="2" borderId="1" xfId="0" applyFont="1" applyFill="1" applyBorder="1" applyAlignment="1"/>
    <xf numFmtId="4" fontId="10" fillId="0" borderId="0" xfId="0" applyNumberFormat="1" applyFont="1" applyFill="1" applyBorder="1"/>
    <xf numFmtId="4" fontId="3" fillId="0" borderId="1" xfId="2" applyNumberFormat="1" applyFont="1" applyFill="1" applyBorder="1" applyAlignment="1">
      <alignment horizontal="right"/>
    </xf>
    <xf numFmtId="4" fontId="10" fillId="0" borderId="1" xfId="2" applyNumberFormat="1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/>
    <xf numFmtId="4" fontId="2" fillId="0" borderId="1" xfId="0" applyNumberFormat="1" applyFont="1" applyFill="1" applyBorder="1" applyAlignment="1">
      <alignment vertical="top" wrapText="1"/>
    </xf>
    <xf numFmtId="4" fontId="2" fillId="0" borderId="1" xfId="2" applyNumberFormat="1" applyFont="1" applyFill="1" applyBorder="1" applyAlignment="1">
      <alignment horizontal="right" vertical="top"/>
    </xf>
    <xf numFmtId="0" fontId="3" fillId="0" borderId="1" xfId="0" applyFont="1" applyFill="1" applyBorder="1" applyAlignment="1"/>
    <xf numFmtId="4" fontId="2" fillId="0" borderId="1" xfId="2" applyNumberFormat="1" applyFont="1" applyFill="1" applyBorder="1" applyAlignment="1">
      <alignment vertical="top" wrapText="1"/>
    </xf>
    <xf numFmtId="4" fontId="3" fillId="0" borderId="1" xfId="2" applyNumberFormat="1" applyFont="1" applyFill="1" applyBorder="1" applyAlignment="1">
      <alignment horizontal="right" vertical="top"/>
    </xf>
    <xf numFmtId="4" fontId="13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2" borderId="1" xfId="0" applyFont="1" applyFill="1" applyBorder="1" applyAlignment="1"/>
    <xf numFmtId="4" fontId="2" fillId="2" borderId="1" xfId="2" applyNumberFormat="1" applyFont="1" applyFill="1" applyBorder="1" applyAlignment="1">
      <alignment horizontal="right"/>
    </xf>
    <xf numFmtId="4" fontId="2" fillId="0" borderId="1" xfId="2" applyNumberFormat="1" applyFont="1" applyFill="1" applyBorder="1" applyAlignment="1">
      <alignment horizontal="right"/>
    </xf>
    <xf numFmtId="0" fontId="14" fillId="0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top" wrapText="1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top" wrapText="1"/>
    </xf>
    <xf numFmtId="0" fontId="15" fillId="0" borderId="0" xfId="0" applyFont="1"/>
  </cellXfs>
  <cellStyles count="4">
    <cellStyle name="Обычный" xfId="0" builtinId="0"/>
    <cellStyle name="Обычный 2" xfId="1"/>
    <cellStyle name="Обычный 3" xfId="3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34"/>
  <sheetViews>
    <sheetView tabSelected="1" topLeftCell="A7" zoomScaleNormal="100" workbookViewId="0">
      <selection activeCell="A10" sqref="A10"/>
    </sheetView>
  </sheetViews>
  <sheetFormatPr defaultRowHeight="14.4" x14ac:dyDescent="0.3"/>
  <cols>
    <col min="1" max="1" width="54.88671875" customWidth="1"/>
    <col min="2" max="2" width="25.5546875" customWidth="1"/>
    <col min="3" max="3" width="19.6640625" customWidth="1"/>
    <col min="4" max="4" width="22.44140625" customWidth="1"/>
    <col min="5" max="5" width="21.88671875" customWidth="1"/>
    <col min="6" max="6" width="30.33203125" customWidth="1"/>
    <col min="7" max="7" width="17.88671875" customWidth="1"/>
    <col min="8" max="8" width="15" customWidth="1"/>
    <col min="9" max="9" width="15.6640625" customWidth="1"/>
    <col min="10" max="10" width="22.109375" customWidth="1"/>
  </cols>
  <sheetData>
    <row r="1" spans="1:10" ht="18.75" customHeight="1" x14ac:dyDescent="0.3">
      <c r="A1" s="42" t="s">
        <v>1</v>
      </c>
      <c r="B1" s="42"/>
      <c r="C1" s="42"/>
      <c r="D1" s="42"/>
      <c r="E1" s="42"/>
      <c r="F1" s="42"/>
      <c r="G1" s="2"/>
      <c r="H1" s="2"/>
      <c r="I1" s="2"/>
      <c r="J1" s="2"/>
    </row>
    <row r="2" spans="1:10" ht="20.25" customHeight="1" x14ac:dyDescent="0.3">
      <c r="A2" s="43" t="s">
        <v>2</v>
      </c>
      <c r="B2" s="43"/>
      <c r="C2" s="43"/>
      <c r="D2" s="43"/>
      <c r="E2" s="43"/>
      <c r="F2" s="43"/>
      <c r="G2" s="3"/>
      <c r="H2" s="3"/>
      <c r="I2" s="3"/>
      <c r="J2" s="3"/>
    </row>
    <row r="3" spans="1:10" ht="15.6" x14ac:dyDescent="0.3">
      <c r="A3" s="4"/>
      <c r="B3" s="5"/>
      <c r="C3" s="6"/>
      <c r="D3" s="7"/>
      <c r="F3" s="41" t="s">
        <v>3</v>
      </c>
    </row>
    <row r="4" spans="1:10" ht="17.399999999999999" x14ac:dyDescent="0.3">
      <c r="A4" s="10" t="s">
        <v>4</v>
      </c>
      <c r="B4" s="11" t="s">
        <v>5</v>
      </c>
      <c r="C4" s="44" t="s">
        <v>6</v>
      </c>
      <c r="D4" s="45"/>
      <c r="E4" s="46"/>
      <c r="F4" s="12" t="s">
        <v>5</v>
      </c>
    </row>
    <row r="5" spans="1:10" ht="17.399999999999999" x14ac:dyDescent="0.3">
      <c r="A5" s="13" t="s">
        <v>7</v>
      </c>
      <c r="B5" s="14" t="s">
        <v>8</v>
      </c>
      <c r="C5" s="15" t="s">
        <v>9</v>
      </c>
      <c r="D5" s="16" t="s">
        <v>0</v>
      </c>
      <c r="E5" s="15" t="s">
        <v>10</v>
      </c>
      <c r="F5" s="17" t="s">
        <v>8</v>
      </c>
    </row>
    <row r="6" spans="1:10" ht="22.5" customHeight="1" x14ac:dyDescent="0.3">
      <c r="A6" s="18"/>
      <c r="B6" s="19" t="s">
        <v>31</v>
      </c>
      <c r="C6" s="19" t="s">
        <v>32</v>
      </c>
      <c r="D6" s="19" t="s">
        <v>32</v>
      </c>
      <c r="E6" s="19" t="s">
        <v>33</v>
      </c>
      <c r="F6" s="20" t="s">
        <v>34</v>
      </c>
    </row>
    <row r="7" spans="1:10" s="48" customFormat="1" ht="15.6" x14ac:dyDescent="0.3">
      <c r="A7" s="47">
        <v>1</v>
      </c>
      <c r="B7" s="47">
        <v>2</v>
      </c>
      <c r="C7" s="47">
        <v>3</v>
      </c>
      <c r="D7" s="47">
        <v>4</v>
      </c>
      <c r="E7" s="47">
        <v>5</v>
      </c>
      <c r="F7" s="47">
        <v>6</v>
      </c>
    </row>
    <row r="8" spans="1:10" ht="22.5" customHeight="1" x14ac:dyDescent="0.3">
      <c r="A8" s="28" t="s">
        <v>11</v>
      </c>
      <c r="B8" s="34">
        <v>2825455.2</v>
      </c>
      <c r="C8" s="31">
        <f>SUM(C9:C9)</f>
        <v>0</v>
      </c>
      <c r="D8" s="31">
        <f>SUM(D9:D9)</f>
        <v>0</v>
      </c>
      <c r="E8" s="31">
        <f>SUM(E9:E9)</f>
        <v>0</v>
      </c>
      <c r="F8" s="31">
        <f>SUM(F9:F9)</f>
        <v>2825455.2</v>
      </c>
      <c r="H8" s="9"/>
    </row>
    <row r="9" spans="1:10" ht="42" customHeight="1" x14ac:dyDescent="0.35">
      <c r="A9" s="29" t="s">
        <v>35</v>
      </c>
      <c r="B9" s="35">
        <v>2825455.2</v>
      </c>
      <c r="C9" s="35"/>
      <c r="D9" s="35"/>
      <c r="E9" s="35"/>
      <c r="F9" s="23">
        <f t="shared" ref="F9" si="0">B9+C9-D9-E9</f>
        <v>2825455.2</v>
      </c>
    </row>
    <row r="10" spans="1:10" ht="20.25" customHeight="1" x14ac:dyDescent="0.3">
      <c r="A10" s="28" t="s">
        <v>12</v>
      </c>
      <c r="B10" s="32">
        <v>4074394.25</v>
      </c>
      <c r="C10" s="32">
        <f>SUM(C13:C23)</f>
        <v>0</v>
      </c>
      <c r="D10" s="32">
        <f>SUM(D11:D23)</f>
        <v>0</v>
      </c>
      <c r="E10" s="32">
        <f>SUM(E11:E23)</f>
        <v>557488</v>
      </c>
      <c r="F10" s="32">
        <f>SUM(F11:F23)</f>
        <v>3516906.25</v>
      </c>
      <c r="H10" s="9"/>
    </row>
    <row r="11" spans="1:10" s="8" customFormat="1" ht="18" x14ac:dyDescent="0.35">
      <c r="A11" s="24" t="s">
        <v>13</v>
      </c>
      <c r="B11" s="26">
        <v>2223760</v>
      </c>
      <c r="C11" s="22"/>
      <c r="D11" s="22"/>
      <c r="E11" s="22"/>
      <c r="F11" s="23">
        <f>B11+C11-D11-E11</f>
        <v>2223760</v>
      </c>
    </row>
    <row r="12" spans="1:10" s="8" customFormat="1" ht="18" x14ac:dyDescent="0.35">
      <c r="A12" s="30" t="s">
        <v>14</v>
      </c>
      <c r="B12" s="27">
        <v>325000</v>
      </c>
      <c r="C12" s="22"/>
      <c r="D12" s="22"/>
      <c r="E12" s="22"/>
      <c r="F12" s="23">
        <f t="shared" ref="F12:F23" si="1">B12+C12-D12-E12</f>
        <v>325000</v>
      </c>
    </row>
    <row r="13" spans="1:10" s="8" customFormat="1" ht="18" x14ac:dyDescent="0.35">
      <c r="A13" s="24" t="s">
        <v>25</v>
      </c>
      <c r="B13" s="27">
        <v>216720</v>
      </c>
      <c r="C13" s="22"/>
      <c r="D13" s="22"/>
      <c r="E13" s="22"/>
      <c r="F13" s="23">
        <f t="shared" si="1"/>
        <v>216720</v>
      </c>
    </row>
    <row r="14" spans="1:10" s="8" customFormat="1" ht="18" x14ac:dyDescent="0.35">
      <c r="A14" s="24" t="s">
        <v>24</v>
      </c>
      <c r="B14" s="27">
        <v>2300</v>
      </c>
      <c r="C14" s="22"/>
      <c r="D14" s="22"/>
      <c r="E14" s="22"/>
      <c r="F14" s="23">
        <f t="shared" si="1"/>
        <v>2300</v>
      </c>
    </row>
    <row r="15" spans="1:10" s="8" customFormat="1" ht="18" x14ac:dyDescent="0.35">
      <c r="A15" s="24" t="s">
        <v>26</v>
      </c>
      <c r="B15" s="27">
        <v>486840</v>
      </c>
      <c r="C15" s="22"/>
      <c r="D15" s="22"/>
      <c r="E15" s="27">
        <v>486840</v>
      </c>
      <c r="F15" s="23">
        <f t="shared" si="1"/>
        <v>0</v>
      </c>
    </row>
    <row r="16" spans="1:10" s="8" customFormat="1" ht="18" x14ac:dyDescent="0.35">
      <c r="A16" s="24" t="s">
        <v>15</v>
      </c>
      <c r="B16" s="27">
        <v>192383</v>
      </c>
      <c r="C16" s="22"/>
      <c r="D16" s="22"/>
      <c r="E16" s="22"/>
      <c r="F16" s="23">
        <f t="shared" si="1"/>
        <v>192383</v>
      </c>
    </row>
    <row r="17" spans="1:8" s="8" customFormat="1" ht="18" x14ac:dyDescent="0.35">
      <c r="A17" s="24" t="s">
        <v>16</v>
      </c>
      <c r="B17" s="27">
        <v>309313</v>
      </c>
      <c r="C17" s="22"/>
      <c r="D17" s="22"/>
      <c r="E17" s="22"/>
      <c r="F17" s="23">
        <f t="shared" si="1"/>
        <v>309313</v>
      </c>
    </row>
    <row r="18" spans="1:8" s="8" customFormat="1" ht="18" x14ac:dyDescent="0.35">
      <c r="A18" s="24" t="s">
        <v>27</v>
      </c>
      <c r="B18" s="27">
        <v>7800</v>
      </c>
      <c r="C18" s="22"/>
      <c r="D18" s="22"/>
      <c r="E18" s="22"/>
      <c r="F18" s="23">
        <f>B18+C18-D18-E18</f>
        <v>7800</v>
      </c>
    </row>
    <row r="19" spans="1:8" s="8" customFormat="1" ht="18" x14ac:dyDescent="0.35">
      <c r="A19" s="24" t="s">
        <v>17</v>
      </c>
      <c r="B19" s="27">
        <v>81170</v>
      </c>
      <c r="C19" s="22"/>
      <c r="D19" s="22"/>
      <c r="E19" s="37"/>
      <c r="F19" s="22">
        <v>81170</v>
      </c>
    </row>
    <row r="20" spans="1:8" s="8" customFormat="1" ht="18" x14ac:dyDescent="0.35">
      <c r="A20" s="24" t="s">
        <v>28</v>
      </c>
      <c r="B20" s="27">
        <v>70648</v>
      </c>
      <c r="C20" s="22"/>
      <c r="D20" s="22"/>
      <c r="E20" s="22">
        <v>70648</v>
      </c>
      <c r="F20" s="23">
        <f t="shared" si="1"/>
        <v>0</v>
      </c>
    </row>
    <row r="21" spans="1:8" s="8" customFormat="1" ht="18" x14ac:dyDescent="0.35">
      <c r="A21" s="24" t="s">
        <v>29</v>
      </c>
      <c r="B21" s="27">
        <v>66326</v>
      </c>
      <c r="C21" s="22"/>
      <c r="D21" s="22"/>
      <c r="E21" s="22"/>
      <c r="F21" s="23">
        <f t="shared" si="1"/>
        <v>66326</v>
      </c>
    </row>
    <row r="22" spans="1:8" s="8" customFormat="1" ht="18" x14ac:dyDescent="0.35">
      <c r="A22" s="24" t="s">
        <v>18</v>
      </c>
      <c r="B22" s="27">
        <v>91125.25</v>
      </c>
      <c r="C22" s="22"/>
      <c r="D22" s="22"/>
      <c r="E22" s="21"/>
      <c r="F22" s="23">
        <f t="shared" si="1"/>
        <v>91125.25</v>
      </c>
    </row>
    <row r="23" spans="1:8" s="8" customFormat="1" ht="18" x14ac:dyDescent="0.35">
      <c r="A23" s="24" t="s">
        <v>19</v>
      </c>
      <c r="B23" s="27">
        <v>1009</v>
      </c>
      <c r="C23" s="22"/>
      <c r="D23" s="22"/>
      <c r="E23" s="22"/>
      <c r="F23" s="23">
        <f t="shared" si="1"/>
        <v>1009</v>
      </c>
    </row>
    <row r="24" spans="1:8" ht="20.25" customHeight="1" x14ac:dyDescent="0.3">
      <c r="A24" s="31" t="s">
        <v>20</v>
      </c>
      <c r="B24" s="32">
        <v>949507</v>
      </c>
      <c r="C24" s="32"/>
      <c r="D24" s="32"/>
      <c r="E24" s="32"/>
      <c r="F24" s="32">
        <f>SUM(F25:F28)</f>
        <v>949507</v>
      </c>
    </row>
    <row r="25" spans="1:8" ht="18" x14ac:dyDescent="0.35">
      <c r="A25" s="33" t="s">
        <v>14</v>
      </c>
      <c r="B25" s="26">
        <v>11816.98</v>
      </c>
      <c r="C25" s="32"/>
      <c r="D25" s="32"/>
      <c r="E25" s="22"/>
      <c r="F25" s="23">
        <f>B25+C25-D25-E25</f>
        <v>11816.98</v>
      </c>
    </row>
    <row r="26" spans="1:8" s="8" customFormat="1" ht="18" x14ac:dyDescent="0.35">
      <c r="A26" s="24" t="s">
        <v>21</v>
      </c>
      <c r="B26" s="26">
        <v>924076.92</v>
      </c>
      <c r="C26" s="22"/>
      <c r="D26" s="22"/>
      <c r="E26" s="22"/>
      <c r="F26" s="23">
        <f t="shared" ref="F26:F28" si="2">B26+C26-D26-E26</f>
        <v>924076.92</v>
      </c>
    </row>
    <row r="27" spans="1:8" s="8" customFormat="1" ht="18" x14ac:dyDescent="0.35">
      <c r="A27" s="24" t="s">
        <v>16</v>
      </c>
      <c r="B27" s="26">
        <v>2047.62</v>
      </c>
      <c r="C27" s="22"/>
      <c r="D27" s="22"/>
      <c r="E27" s="22"/>
      <c r="F27" s="23">
        <f t="shared" si="2"/>
        <v>2047.62</v>
      </c>
    </row>
    <row r="28" spans="1:8" s="8" customFormat="1" ht="18" x14ac:dyDescent="0.35">
      <c r="A28" s="24" t="s">
        <v>30</v>
      </c>
      <c r="B28" s="26">
        <v>11565.48</v>
      </c>
      <c r="C28" s="22"/>
      <c r="D28" s="22"/>
      <c r="E28" s="22"/>
      <c r="F28" s="23">
        <f t="shared" si="2"/>
        <v>11565.48</v>
      </c>
    </row>
    <row r="29" spans="1:8" ht="21" customHeight="1" x14ac:dyDescent="0.35">
      <c r="A29" s="31" t="s">
        <v>22</v>
      </c>
      <c r="B29" s="32">
        <v>1282475.8600000001</v>
      </c>
      <c r="C29" s="32"/>
      <c r="D29" s="22"/>
      <c r="E29" s="32">
        <v>10200</v>
      </c>
      <c r="F29" s="32">
        <f>B29+C29-D29-E29</f>
        <v>1272275.8600000001</v>
      </c>
      <c r="H29" s="9"/>
    </row>
    <row r="30" spans="1:8" ht="17.399999999999999" x14ac:dyDescent="0.3">
      <c r="A30" s="38" t="s">
        <v>23</v>
      </c>
      <c r="B30" s="39">
        <v>9131832.3100000005</v>
      </c>
      <c r="C30" s="39">
        <v>0</v>
      </c>
      <c r="D30" s="39">
        <f>D24+D29+D10+D8</f>
        <v>0</v>
      </c>
      <c r="E30" s="40">
        <f>E24+E29+E10+E8</f>
        <v>567688</v>
      </c>
      <c r="F30" s="40">
        <f>F24+F29+F10+F8</f>
        <v>8564144.3100000005</v>
      </c>
      <c r="H30" s="9"/>
    </row>
    <row r="31" spans="1:8" x14ac:dyDescent="0.3">
      <c r="A31" s="1"/>
    </row>
    <row r="32" spans="1:8" ht="18" x14ac:dyDescent="0.35">
      <c r="B32" s="25"/>
      <c r="E32" s="36"/>
    </row>
    <row r="33" spans="2:5" ht="18" x14ac:dyDescent="0.35">
      <c r="B33" s="25"/>
      <c r="E33" s="36"/>
    </row>
    <row r="34" spans="2:5" ht="18" x14ac:dyDescent="0.35">
      <c r="B34" s="25"/>
    </row>
    <row r="35" spans="2:5" ht="18" x14ac:dyDescent="0.35">
      <c r="B35" s="25"/>
      <c r="E35" s="9"/>
    </row>
    <row r="36" spans="2:5" ht="18" x14ac:dyDescent="0.35">
      <c r="B36" s="25"/>
    </row>
    <row r="37" spans="2:5" ht="18" x14ac:dyDescent="0.35">
      <c r="B37" s="25"/>
    </row>
    <row r="134" spans="2:6" x14ac:dyDescent="0.3">
      <c r="B134" s="9"/>
      <c r="F134" s="9"/>
    </row>
  </sheetData>
  <mergeCells count="3">
    <mergeCell ref="A1:F1"/>
    <mergeCell ref="A2:F2"/>
    <mergeCell ref="C4:E4"/>
  </mergeCells>
  <pageMargins left="0.78740157480314965" right="0.39370078740157483" top="0.78740157480314965" bottom="0.78740157480314965" header="0.31496062992125984" footer="0.31496062992125984"/>
  <pageSetup paperSize="9" scale="7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4" sqref="K3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2025</vt:lpstr>
      <vt:lpstr>Лист2</vt:lpstr>
      <vt:lpstr>'2025'!Область_печати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Фёдорова Оксана Сергеевна</dc:creator>
  <cp:lastModifiedBy>Васютина Ольга Валерьевна</cp:lastModifiedBy>
  <cp:lastPrinted>2026-03-05T12:22:32Z</cp:lastPrinted>
  <dcterms:created xsi:type="dcterms:W3CDTF">2017-01-31T14:02:54Z</dcterms:created>
  <dcterms:modified xsi:type="dcterms:W3CDTF">2026-03-05T12:22:34Z</dcterms:modified>
</cp:coreProperties>
</file>