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3-Март\20\"/>
    </mc:Choice>
  </mc:AlternateContent>
  <bookViews>
    <workbookView xWindow="480" yWindow="90" windowWidth="27795" windowHeight="10815"/>
  </bookViews>
  <sheets>
    <sheet name="на 01.03.2026" sheetId="1" r:id="rId1"/>
  </sheets>
  <calcPr calcId="152511"/>
</workbook>
</file>

<file path=xl/calcChain.xml><?xml version="1.0" encoding="utf-8"?>
<calcChain xmlns="http://schemas.openxmlformats.org/spreadsheetml/2006/main">
  <c r="G55" i="1" l="1"/>
  <c r="I54" i="1"/>
  <c r="G53" i="1"/>
  <c r="I52" i="1"/>
  <c r="I50" i="1"/>
  <c r="I49" i="1"/>
  <c r="I48" i="1"/>
  <c r="I47" i="1"/>
  <c r="I46" i="1"/>
  <c r="I45" i="1"/>
  <c r="I44" i="1"/>
  <c r="I43" i="1"/>
  <c r="I42" i="1"/>
  <c r="I41" i="1"/>
  <c r="G40" i="1"/>
  <c r="I40" i="1" s="1"/>
  <c r="F40" i="1"/>
  <c r="F38" i="1" s="1"/>
  <c r="J37" i="1"/>
  <c r="I37" i="1"/>
  <c r="H37" i="1"/>
  <c r="J36" i="1"/>
  <c r="I36" i="1"/>
  <c r="H36" i="1"/>
  <c r="G35" i="1"/>
  <c r="I35" i="1" s="1"/>
  <c r="F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G22" i="1"/>
  <c r="J22" i="1" s="1"/>
  <c r="F22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G9" i="1"/>
  <c r="J9" i="1" s="1"/>
  <c r="F9" i="1"/>
  <c r="H35" i="1" l="1"/>
  <c r="I22" i="1"/>
  <c r="J35" i="1"/>
  <c r="H22" i="1"/>
  <c r="H9" i="1"/>
  <c r="I9" i="1"/>
  <c r="G38" i="1"/>
  <c r="I38" i="1" s="1"/>
</calcChain>
</file>

<file path=xl/sharedStrings.xml><?xml version="1.0" encoding="utf-8"?>
<sst xmlns="http://schemas.openxmlformats.org/spreadsheetml/2006/main" count="78" uniqueCount="74">
  <si>
    <t>Информация об исполнении консолидированного бюджета Ленинградской области на 01.03.2026</t>
  </si>
  <si>
    <t>(по данным месячного отчета)</t>
  </si>
  <si>
    <t>тыс.руб.</t>
  </si>
  <si>
    <t>Раздел</t>
  </si>
  <si>
    <t>Наименование раздела</t>
  </si>
  <si>
    <t>на 01.03.2025</t>
  </si>
  <si>
    <t>на 01.03.2026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</si>
  <si>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</si>
  <si>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</si>
  <si>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</si>
  <si>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</si>
  <si>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</si>
  <si>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</si>
  <si>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</si>
  <si>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</si>
  <si>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</si>
  <si>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Arial Cyr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</si>
  <si>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</si>
  <si>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</si>
  <si>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</si>
  <si>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</si>
  <si>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</si>
  <si>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</si>
  <si>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</si>
  <si>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</si>
  <si>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</si>
  <si>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</si>
  <si>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</si>
  <si>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2"/>
        <color indexed="8"/>
        <rFont val="Arial Cyr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</si>
  <si>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</si>
  <si>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</si>
  <si>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</si>
  <si>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</si>
  <si>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</si>
  <si>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</si>
  <si>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</si>
  <si>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</si>
  <si>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</si>
  <si>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</si>
  <si>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</si>
  <si>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</si>
  <si>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</si>
  <si>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</si>
  <si>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</si>
  <si>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</si>
  <si>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</si>
  <si>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</si>
  <si>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</si>
  <si>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</si>
  <si>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</si>
  <si>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</si>
  <si>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</si>
  <si>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</si>
  <si>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</si>
  <si>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</si>
  <si>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</si>
  <si>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</si>
  <si>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</si>
  <si>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ДЕФИЦИТ(-), 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</si>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</sst>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dd\.mm\.yyyy"/>
  </numFmts>
  <fonts count="34" x14ac:knownFonts="1">
    <font>
      <sz val="10"/>
      <name val="Arial Cyr"/>
      <charset val="204"/>
    </font>
    <font>
      <sz val="12"/>
      <color theme="1"/>
      <name val="Arial Cyr"/>
      <charset val="204"/>
    </font>
    <font>
      <b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color indexed="8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2"/>
      <color theme="1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rgb="FFFF0000"/>
      <name val="Arial Cyr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6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9" fillId="0" borderId="0"/>
    <xf numFmtId="49" fontId="22" fillId="0" borderId="0">
      <alignment horizontal="center"/>
    </xf>
    <xf numFmtId="49" fontId="22" fillId="0" borderId="0">
      <alignment horizontal="center"/>
    </xf>
    <xf numFmtId="0" fontId="23" fillId="0" borderId="8"/>
    <xf numFmtId="49" fontId="22" fillId="0" borderId="9">
      <alignment horizontal="center" wrapText="1"/>
    </xf>
    <xf numFmtId="49" fontId="22" fillId="0" borderId="9">
      <alignment horizontal="center" wrapText="1"/>
    </xf>
    <xf numFmtId="0" fontId="22" fillId="0" borderId="10">
      <alignment horizontal="left" wrapText="1" indent="1"/>
    </xf>
    <xf numFmtId="49" fontId="22" fillId="0" borderId="11">
      <alignment horizontal="center" wrapText="1"/>
    </xf>
    <xf numFmtId="49" fontId="22" fillId="0" borderId="11">
      <alignment horizontal="center" wrapText="1"/>
    </xf>
    <xf numFmtId="0" fontId="22" fillId="0" borderId="12">
      <alignment horizontal="left" wrapText="1"/>
    </xf>
    <xf numFmtId="49" fontId="22" fillId="0" borderId="13">
      <alignment horizontal="center"/>
    </xf>
    <xf numFmtId="49" fontId="22" fillId="0" borderId="13">
      <alignment horizontal="center"/>
    </xf>
    <xf numFmtId="0" fontId="22" fillId="0" borderId="12">
      <alignment horizontal="left" wrapText="1" indent="2"/>
    </xf>
    <xf numFmtId="49" fontId="22" fillId="0" borderId="8"/>
    <xf numFmtId="49" fontId="22" fillId="0" borderId="8"/>
    <xf numFmtId="0" fontId="20" fillId="0" borderId="14"/>
    <xf numFmtId="4" fontId="22" fillId="0" borderId="13">
      <alignment horizontal="right"/>
    </xf>
    <xf numFmtId="4" fontId="22" fillId="0" borderId="13">
      <alignment horizontal="right"/>
    </xf>
    <xf numFmtId="0" fontId="22" fillId="0" borderId="0">
      <alignment horizontal="center" wrapText="1"/>
    </xf>
    <xf numFmtId="4" fontId="22" fillId="0" borderId="9">
      <alignment horizontal="right"/>
    </xf>
    <xf numFmtId="4" fontId="22" fillId="0" borderId="9">
      <alignment horizontal="right"/>
    </xf>
    <xf numFmtId="49" fontId="22" fillId="0" borderId="8">
      <alignment horizontal="left"/>
    </xf>
    <xf numFmtId="49" fontId="22" fillId="0" borderId="0">
      <alignment horizontal="right"/>
    </xf>
    <xf numFmtId="49" fontId="22" fillId="0" borderId="0">
      <alignment horizontal="right"/>
    </xf>
    <xf numFmtId="49" fontId="22" fillId="0" borderId="15">
      <alignment horizontal="center" wrapText="1"/>
    </xf>
    <xf numFmtId="4" fontId="22" fillId="0" borderId="16">
      <alignment horizontal="right"/>
    </xf>
    <xf numFmtId="4" fontId="22" fillId="0" borderId="16">
      <alignment horizontal="right"/>
    </xf>
    <xf numFmtId="49" fontId="22" fillId="0" borderId="15">
      <alignment horizontal="center"/>
    </xf>
    <xf numFmtId="49" fontId="22" fillId="0" borderId="17">
      <alignment horizontal="center"/>
    </xf>
    <xf numFmtId="49" fontId="22" fillId="0" borderId="17">
      <alignment horizontal="center"/>
    </xf>
    <xf numFmtId="0" fontId="23" fillId="0" borderId="0">
      <alignment horizontal="center"/>
    </xf>
    <xf numFmtId="4" fontId="22" fillId="0" borderId="18">
      <alignment horizontal="right"/>
    </xf>
    <xf numFmtId="4" fontId="22" fillId="0" borderId="18">
      <alignment horizontal="right"/>
    </xf>
    <xf numFmtId="49" fontId="22" fillId="0" borderId="13">
      <alignment horizontal="center"/>
    </xf>
    <xf numFmtId="0" fontId="22" fillId="0" borderId="19">
      <alignment horizontal="left" wrapText="1"/>
    </xf>
    <xf numFmtId="0" fontId="22" fillId="0" borderId="19">
      <alignment horizontal="left" wrapText="1"/>
    </xf>
    <xf numFmtId="0" fontId="22" fillId="0" borderId="19">
      <alignment horizontal="left" wrapText="1" indent="1"/>
    </xf>
    <xf numFmtId="0" fontId="23" fillId="0" borderId="20">
      <alignment horizontal="left" wrapText="1"/>
    </xf>
    <xf numFmtId="0" fontId="23" fillId="0" borderId="20">
      <alignment horizontal="left" wrapText="1"/>
    </xf>
    <xf numFmtId="0" fontId="22" fillId="0" borderId="21">
      <alignment horizontal="left" wrapText="1"/>
    </xf>
    <xf numFmtId="0" fontId="22" fillId="0" borderId="22">
      <alignment horizontal="left" wrapText="1" indent="2"/>
    </xf>
    <xf numFmtId="0" fontId="22" fillId="0" borderId="22">
      <alignment horizontal="left" wrapText="1" indent="2"/>
    </xf>
    <xf numFmtId="0" fontId="22" fillId="0" borderId="21">
      <alignment horizontal="left" wrapText="1" indent="2"/>
    </xf>
    <xf numFmtId="0" fontId="20" fillId="0" borderId="14"/>
    <xf numFmtId="0" fontId="20" fillId="0" borderId="14"/>
    <xf numFmtId="0" fontId="20" fillId="0" borderId="23"/>
    <xf numFmtId="0" fontId="22" fillId="0" borderId="8"/>
    <xf numFmtId="0" fontId="22" fillId="0" borderId="8"/>
    <xf numFmtId="0" fontId="20" fillId="0" borderId="24"/>
    <xf numFmtId="0" fontId="20" fillId="0" borderId="8"/>
    <xf numFmtId="0" fontId="20" fillId="0" borderId="8"/>
    <xf numFmtId="0" fontId="23" fillId="0" borderId="25">
      <alignment horizontal="center" vertical="center" textRotation="90" wrapText="1"/>
    </xf>
    <xf numFmtId="0" fontId="23" fillId="0" borderId="0">
      <alignment horizontal="center"/>
    </xf>
    <xf numFmtId="0" fontId="23" fillId="0" borderId="0">
      <alignment horizontal="center"/>
    </xf>
    <xf numFmtId="0" fontId="23" fillId="0" borderId="14">
      <alignment horizontal="center" vertical="center" textRotation="90" wrapText="1"/>
    </xf>
    <xf numFmtId="0" fontId="23" fillId="0" borderId="8"/>
    <xf numFmtId="0" fontId="23" fillId="0" borderId="8"/>
    <xf numFmtId="0" fontId="22" fillId="0" borderId="0">
      <alignment vertical="center"/>
    </xf>
    <xf numFmtId="0" fontId="22" fillId="0" borderId="12">
      <alignment horizontal="left" wrapText="1"/>
    </xf>
    <xf numFmtId="0" fontId="22" fillId="0" borderId="12">
      <alignment horizontal="left" wrapText="1"/>
    </xf>
    <xf numFmtId="0" fontId="23" fillId="0" borderId="8">
      <alignment horizontal="center" vertical="center" textRotation="90" wrapText="1"/>
    </xf>
    <xf numFmtId="0" fontId="22" fillId="0" borderId="10">
      <alignment horizontal="left" wrapText="1" indent="1"/>
    </xf>
    <xf numFmtId="0" fontId="22" fillId="0" borderId="10">
      <alignment horizontal="left" wrapText="1" indent="1"/>
    </xf>
    <xf numFmtId="0" fontId="23" fillId="0" borderId="14">
      <alignment horizontal="center" vertical="center" textRotation="90"/>
    </xf>
    <xf numFmtId="0" fontId="22" fillId="0" borderId="12">
      <alignment horizontal="left" wrapText="1" indent="2"/>
    </xf>
    <xf numFmtId="0" fontId="22" fillId="0" borderId="12">
      <alignment horizontal="left" wrapText="1" indent="2"/>
    </xf>
    <xf numFmtId="0" fontId="23" fillId="0" borderId="8">
      <alignment horizontal="center" vertical="center" textRotation="90"/>
    </xf>
    <xf numFmtId="0" fontId="20" fillId="3" borderId="26"/>
    <xf numFmtId="0" fontId="20" fillId="3" borderId="26"/>
    <xf numFmtId="0" fontId="23" fillId="0" borderId="25">
      <alignment horizontal="center" vertical="center" textRotation="90"/>
    </xf>
    <xf numFmtId="0" fontId="22" fillId="0" borderId="27">
      <alignment horizontal="left" wrapText="1" indent="2"/>
    </xf>
    <xf numFmtId="0" fontId="22" fillId="0" borderId="27">
      <alignment horizontal="left" wrapText="1" indent="2"/>
    </xf>
    <xf numFmtId="0" fontId="23" fillId="0" borderId="28">
      <alignment horizontal="center" vertical="center" textRotation="90"/>
    </xf>
    <xf numFmtId="0" fontId="22" fillId="0" borderId="0">
      <alignment horizontal="center" wrapText="1"/>
    </xf>
    <xf numFmtId="0" fontId="22" fillId="0" borderId="0">
      <alignment horizontal="center" wrapText="1"/>
    </xf>
    <xf numFmtId="0" fontId="24" fillId="0" borderId="8">
      <alignment wrapText="1"/>
    </xf>
    <xf numFmtId="49" fontId="22" fillId="0" borderId="8">
      <alignment horizontal="left"/>
    </xf>
    <xf numFmtId="49" fontId="22" fillId="0" borderId="8">
      <alignment horizontal="left"/>
    </xf>
    <xf numFmtId="0" fontId="24" fillId="0" borderId="14">
      <alignment wrapText="1"/>
    </xf>
    <xf numFmtId="49" fontId="22" fillId="0" borderId="15">
      <alignment horizontal="center" wrapText="1"/>
    </xf>
    <xf numFmtId="49" fontId="22" fillId="0" borderId="15">
      <alignment horizontal="center" wrapText="1"/>
    </xf>
    <xf numFmtId="0" fontId="22" fillId="0" borderId="28">
      <alignment horizontal="center" vertical="top" wrapText="1"/>
    </xf>
    <xf numFmtId="49" fontId="22" fillId="0" borderId="15">
      <alignment horizontal="center" shrinkToFit="1"/>
    </xf>
    <xf numFmtId="49" fontId="22" fillId="0" borderId="15">
      <alignment horizontal="center" shrinkToFit="1"/>
    </xf>
    <xf numFmtId="0" fontId="23" fillId="0" borderId="29"/>
    <xf numFmtId="49" fontId="22" fillId="0" borderId="13">
      <alignment horizontal="center" shrinkToFit="1"/>
    </xf>
    <xf numFmtId="49" fontId="22" fillId="0" borderId="13">
      <alignment horizontal="center" shrinkToFit="1"/>
    </xf>
    <xf numFmtId="49" fontId="25" fillId="0" borderId="30">
      <alignment horizontal="left" vertical="center" wrapText="1"/>
    </xf>
    <xf numFmtId="0" fontId="22" fillId="0" borderId="21">
      <alignment horizontal="left" wrapText="1"/>
    </xf>
    <xf numFmtId="0" fontId="22" fillId="0" borderId="21">
      <alignment horizontal="left" wrapText="1"/>
    </xf>
    <xf numFmtId="49" fontId="22" fillId="0" borderId="31">
      <alignment horizontal="left" vertical="center" wrapText="1" indent="2"/>
    </xf>
    <xf numFmtId="0" fontId="22" fillId="0" borderId="19">
      <alignment horizontal="left" wrapText="1" indent="1"/>
    </xf>
    <xf numFmtId="0" fontId="22" fillId="0" borderId="19">
      <alignment horizontal="left" wrapText="1" indent="1"/>
    </xf>
    <xf numFmtId="49" fontId="22" fillId="0" borderId="27">
      <alignment horizontal="left" vertical="center" wrapText="1" indent="3"/>
    </xf>
    <xf numFmtId="0" fontId="22" fillId="0" borderId="21">
      <alignment horizontal="left" wrapText="1" indent="2"/>
    </xf>
    <xf numFmtId="0" fontId="22" fillId="0" borderId="21">
      <alignment horizontal="left" wrapText="1" indent="2"/>
    </xf>
    <xf numFmtId="49" fontId="22" fillId="0" borderId="30">
      <alignment horizontal="left" vertical="center" wrapText="1" indent="3"/>
    </xf>
    <xf numFmtId="0" fontId="22" fillId="0" borderId="19">
      <alignment horizontal="left" wrapText="1" indent="2"/>
    </xf>
    <xf numFmtId="0" fontId="22" fillId="0" borderId="19">
      <alignment horizontal="left" wrapText="1" indent="2"/>
    </xf>
    <xf numFmtId="49" fontId="22" fillId="0" borderId="32">
      <alignment horizontal="left" vertical="center" wrapText="1" indent="3"/>
    </xf>
    <xf numFmtId="0" fontId="20" fillId="0" borderId="23"/>
    <xf numFmtId="0" fontId="20" fillId="0" borderId="23"/>
    <xf numFmtId="0" fontId="25" fillId="0" borderId="29">
      <alignment horizontal="left" vertical="center" wrapText="1"/>
    </xf>
    <xf numFmtId="0" fontId="20" fillId="0" borderId="24"/>
    <xf numFmtId="0" fontId="20" fillId="0" borderId="24"/>
    <xf numFmtId="49" fontId="22" fillId="0" borderId="14">
      <alignment horizontal="left" vertical="center" wrapText="1" indent="3"/>
    </xf>
    <xf numFmtId="0" fontId="23" fillId="0" borderId="25">
      <alignment horizontal="center" vertical="center" textRotation="90" wrapText="1"/>
    </xf>
    <xf numFmtId="0" fontId="23" fillId="0" borderId="25">
      <alignment horizontal="center" vertical="center" textRotation="90" wrapText="1"/>
    </xf>
    <xf numFmtId="49" fontId="22" fillId="0" borderId="0">
      <alignment horizontal="left" vertical="center" wrapText="1" indent="3"/>
    </xf>
    <xf numFmtId="0" fontId="23" fillId="0" borderId="14">
      <alignment horizontal="center" vertical="center" textRotation="90" wrapText="1"/>
    </xf>
    <xf numFmtId="0" fontId="23" fillId="0" borderId="14">
      <alignment horizontal="center" vertical="center" textRotation="90" wrapText="1"/>
    </xf>
    <xf numFmtId="49" fontId="22" fillId="0" borderId="8">
      <alignment horizontal="left" vertical="center" wrapText="1" indent="3"/>
    </xf>
    <xf numFmtId="0" fontId="22" fillId="0" borderId="0">
      <alignment vertical="center"/>
    </xf>
    <xf numFmtId="0" fontId="22" fillId="0" borderId="0">
      <alignment vertical="center"/>
    </xf>
    <xf numFmtId="49" fontId="25" fillId="0" borderId="29">
      <alignment horizontal="left" vertical="center" wrapText="1"/>
    </xf>
    <xf numFmtId="0" fontId="23" fillId="0" borderId="8">
      <alignment horizontal="center" vertical="center" textRotation="90" wrapText="1"/>
    </xf>
    <xf numFmtId="0" fontId="23" fillId="0" borderId="8">
      <alignment horizontal="center" vertical="center" textRotation="90" wrapText="1"/>
    </xf>
    <xf numFmtId="0" fontId="22" fillId="0" borderId="30">
      <alignment horizontal="left" vertical="center" wrapText="1"/>
    </xf>
    <xf numFmtId="0" fontId="23" fillId="0" borderId="14">
      <alignment horizontal="center" vertical="center" textRotation="90"/>
    </xf>
    <xf numFmtId="0" fontId="23" fillId="0" borderId="14">
      <alignment horizontal="center" vertical="center" textRotation="90"/>
    </xf>
    <xf numFmtId="0" fontId="22" fillId="0" borderId="32">
      <alignment horizontal="left" vertical="center" wrapText="1"/>
    </xf>
    <xf numFmtId="0" fontId="23" fillId="0" borderId="8">
      <alignment horizontal="center" vertical="center" textRotation="90"/>
    </xf>
    <xf numFmtId="0" fontId="23" fillId="0" borderId="8">
      <alignment horizontal="center" vertical="center" textRotation="90"/>
    </xf>
    <xf numFmtId="49" fontId="22" fillId="0" borderId="30">
      <alignment horizontal="left" vertical="center" wrapText="1"/>
    </xf>
    <xf numFmtId="0" fontId="23" fillId="0" borderId="25">
      <alignment horizontal="center" vertical="center" textRotation="90"/>
    </xf>
    <xf numFmtId="0" fontId="23" fillId="0" borderId="25">
      <alignment horizontal="center" vertical="center" textRotation="90"/>
    </xf>
    <xf numFmtId="49" fontId="22" fillId="0" borderId="32">
      <alignment horizontal="left" vertical="center" wrapText="1"/>
    </xf>
    <xf numFmtId="0" fontId="23" fillId="0" borderId="28">
      <alignment horizontal="center" vertical="center" textRotation="90"/>
    </xf>
    <xf numFmtId="0" fontId="23" fillId="0" borderId="28">
      <alignment horizontal="center" vertical="center" textRotation="90"/>
    </xf>
    <xf numFmtId="49" fontId="23" fillId="0" borderId="33">
      <alignment horizontal="center"/>
    </xf>
    <xf numFmtId="0" fontId="24" fillId="0" borderId="8">
      <alignment wrapText="1"/>
    </xf>
    <xf numFmtId="0" fontId="24" fillId="0" borderId="8">
      <alignment wrapText="1"/>
    </xf>
    <xf numFmtId="49" fontId="23" fillId="0" borderId="34">
      <alignment horizontal="center" vertical="center" wrapText="1"/>
    </xf>
    <xf numFmtId="0" fontId="24" fillId="0" borderId="28">
      <alignment wrapText="1"/>
    </xf>
    <xf numFmtId="0" fontId="24" fillId="0" borderId="28">
      <alignment wrapText="1"/>
    </xf>
    <xf numFmtId="49" fontId="22" fillId="0" borderId="35">
      <alignment horizontal="center" vertical="center" wrapText="1"/>
    </xf>
    <xf numFmtId="0" fontId="24" fillId="0" borderId="14">
      <alignment wrapText="1"/>
    </xf>
    <xf numFmtId="0" fontId="24" fillId="0" borderId="14">
      <alignment wrapText="1"/>
    </xf>
    <xf numFmtId="49" fontId="22" fillId="0" borderId="15">
      <alignment horizontal="center" vertical="center" wrapText="1"/>
    </xf>
    <xf numFmtId="0" fontId="22" fillId="0" borderId="28">
      <alignment horizontal="center" vertical="top" wrapText="1"/>
    </xf>
    <xf numFmtId="0" fontId="22" fillId="0" borderId="28">
      <alignment horizontal="center" vertical="top" wrapText="1"/>
    </xf>
    <xf numFmtId="49" fontId="22" fillId="0" borderId="34">
      <alignment horizontal="center" vertical="center" wrapText="1"/>
    </xf>
    <xf numFmtId="0" fontId="23" fillId="0" borderId="29"/>
    <xf numFmtId="0" fontId="23" fillId="0" borderId="29"/>
    <xf numFmtId="49" fontId="22" fillId="0" borderId="36">
      <alignment horizontal="center" vertical="center" wrapText="1"/>
    </xf>
    <xf numFmtId="49" fontId="25" fillId="0" borderId="30">
      <alignment horizontal="left" vertical="center" wrapText="1"/>
    </xf>
    <xf numFmtId="49" fontId="25" fillId="0" borderId="30">
      <alignment horizontal="left" vertical="center" wrapText="1"/>
    </xf>
    <xf numFmtId="49" fontId="22" fillId="0" borderId="37">
      <alignment horizontal="center" vertical="center" wrapText="1"/>
    </xf>
    <xf numFmtId="49" fontId="22" fillId="0" borderId="31">
      <alignment horizontal="left" vertical="center" wrapText="1" indent="2"/>
    </xf>
    <xf numFmtId="49" fontId="22" fillId="0" borderId="31">
      <alignment horizontal="left" vertical="center" wrapText="1" indent="2"/>
    </xf>
    <xf numFmtId="49" fontId="22" fillId="0" borderId="0">
      <alignment horizontal="center" vertical="center" wrapText="1"/>
    </xf>
    <xf numFmtId="49" fontId="22" fillId="0" borderId="27">
      <alignment horizontal="left" vertical="center" wrapText="1" indent="3"/>
    </xf>
    <xf numFmtId="49" fontId="22" fillId="0" borderId="27">
      <alignment horizontal="left" vertical="center" wrapText="1" indent="3"/>
    </xf>
    <xf numFmtId="49" fontId="22" fillId="0" borderId="8">
      <alignment horizontal="center" vertical="center" wrapText="1"/>
    </xf>
    <xf numFmtId="49" fontId="22" fillId="0" borderId="30">
      <alignment horizontal="left" vertical="center" wrapText="1" indent="3"/>
    </xf>
    <xf numFmtId="49" fontId="22" fillId="0" borderId="30">
      <alignment horizontal="left" vertical="center" wrapText="1" indent="3"/>
    </xf>
    <xf numFmtId="49" fontId="23" fillId="0" borderId="33">
      <alignment horizontal="center" vertical="center" wrapText="1"/>
    </xf>
    <xf numFmtId="49" fontId="22" fillId="0" borderId="32">
      <alignment horizontal="left" vertical="center" wrapText="1" indent="3"/>
    </xf>
    <xf numFmtId="49" fontId="22" fillId="0" borderId="32">
      <alignment horizontal="left" vertical="center" wrapText="1" indent="3"/>
    </xf>
    <xf numFmtId="0" fontId="23" fillId="0" borderId="33">
      <alignment horizontal="center" vertical="center"/>
    </xf>
    <xf numFmtId="0" fontId="25" fillId="0" borderId="29">
      <alignment horizontal="left" vertical="center" wrapText="1"/>
    </xf>
    <xf numFmtId="0" fontId="25" fillId="0" borderId="29">
      <alignment horizontal="left" vertical="center" wrapText="1"/>
    </xf>
    <xf numFmtId="0" fontId="22" fillId="0" borderId="35">
      <alignment horizontal="center" vertical="center"/>
    </xf>
    <xf numFmtId="49" fontId="22" fillId="0" borderId="14">
      <alignment horizontal="left" vertical="center" wrapText="1" indent="3"/>
    </xf>
    <xf numFmtId="49" fontId="22" fillId="0" borderId="14">
      <alignment horizontal="left" vertical="center" wrapText="1" indent="3"/>
    </xf>
    <xf numFmtId="0" fontId="22" fillId="0" borderId="15">
      <alignment horizontal="center" vertical="center"/>
    </xf>
    <xf numFmtId="49" fontId="22" fillId="0" borderId="0">
      <alignment horizontal="left" vertical="center" wrapText="1" indent="3"/>
    </xf>
    <xf numFmtId="49" fontId="22" fillId="0" borderId="0">
      <alignment horizontal="left" vertical="center" wrapText="1" indent="3"/>
    </xf>
    <xf numFmtId="0" fontId="22" fillId="0" borderId="34">
      <alignment horizontal="center" vertical="center"/>
    </xf>
    <xf numFmtId="49" fontId="22" fillId="0" borderId="8">
      <alignment horizontal="left" vertical="center" wrapText="1" indent="3"/>
    </xf>
    <xf numFmtId="49" fontId="22" fillId="0" borderId="8">
      <alignment horizontal="left" vertical="center" wrapText="1" indent="3"/>
    </xf>
    <xf numFmtId="0" fontId="23" fillId="0" borderId="34">
      <alignment horizontal="center" vertical="center"/>
    </xf>
    <xf numFmtId="49" fontId="25" fillId="0" borderId="29">
      <alignment horizontal="left" vertical="center" wrapText="1"/>
    </xf>
    <xf numFmtId="49" fontId="25" fillId="0" borderId="29">
      <alignment horizontal="left" vertical="center" wrapText="1"/>
    </xf>
    <xf numFmtId="0" fontId="22" fillId="0" borderId="36">
      <alignment horizontal="center" vertical="center"/>
    </xf>
    <xf numFmtId="0" fontId="22" fillId="0" borderId="30">
      <alignment horizontal="left" vertical="center" wrapText="1"/>
    </xf>
    <xf numFmtId="0" fontId="22" fillId="0" borderId="30">
      <alignment horizontal="left" vertical="center" wrapText="1"/>
    </xf>
    <xf numFmtId="49" fontId="23" fillId="0" borderId="33">
      <alignment horizontal="center" vertical="center"/>
    </xf>
    <xf numFmtId="0" fontId="22" fillId="0" borderId="32">
      <alignment horizontal="left" vertical="center" wrapText="1"/>
    </xf>
    <xf numFmtId="0" fontId="22" fillId="0" borderId="32">
      <alignment horizontal="left" vertical="center" wrapText="1"/>
    </xf>
    <xf numFmtId="49" fontId="22" fillId="0" borderId="35">
      <alignment horizontal="center" vertical="center"/>
    </xf>
    <xf numFmtId="49" fontId="22" fillId="0" borderId="30">
      <alignment horizontal="left" vertical="center" wrapText="1"/>
    </xf>
    <xf numFmtId="49" fontId="22" fillId="0" borderId="30">
      <alignment horizontal="left" vertical="center" wrapText="1"/>
    </xf>
    <xf numFmtId="49" fontId="22" fillId="0" borderId="15">
      <alignment horizontal="center" vertical="center"/>
    </xf>
    <xf numFmtId="49" fontId="22" fillId="0" borderId="32">
      <alignment horizontal="left" vertical="center" wrapText="1"/>
    </xf>
    <xf numFmtId="49" fontId="22" fillId="0" borderId="32">
      <alignment horizontal="left" vertical="center" wrapText="1"/>
    </xf>
    <xf numFmtId="49" fontId="22" fillId="0" borderId="34">
      <alignment horizontal="center" vertical="center"/>
    </xf>
    <xf numFmtId="49" fontId="23" fillId="0" borderId="33">
      <alignment horizontal="center"/>
    </xf>
    <xf numFmtId="49" fontId="23" fillId="0" borderId="33">
      <alignment horizontal="center"/>
    </xf>
    <xf numFmtId="49" fontId="22" fillId="0" borderId="36">
      <alignment horizontal="center" vertical="center"/>
    </xf>
    <xf numFmtId="49" fontId="23" fillId="0" borderId="34">
      <alignment horizontal="center" vertical="center" wrapText="1"/>
    </xf>
    <xf numFmtId="49" fontId="23" fillId="0" borderId="34">
      <alignment horizontal="center" vertical="center" wrapText="1"/>
    </xf>
    <xf numFmtId="49" fontId="22" fillId="0" borderId="28">
      <alignment horizontal="center" vertical="top" wrapText="1"/>
    </xf>
    <xf numFmtId="49" fontId="22" fillId="0" borderId="35">
      <alignment horizontal="center" vertical="center" wrapText="1"/>
    </xf>
    <xf numFmtId="49" fontId="22" fillId="0" borderId="35">
      <alignment horizontal="center" vertical="center" wrapText="1"/>
    </xf>
    <xf numFmtId="0" fontId="22" fillId="0" borderId="23"/>
    <xf numFmtId="49" fontId="22" fillId="0" borderId="15">
      <alignment horizontal="center" vertical="center" wrapText="1"/>
    </xf>
    <xf numFmtId="49" fontId="22" fillId="0" borderId="15">
      <alignment horizontal="center" vertical="center" wrapText="1"/>
    </xf>
    <xf numFmtId="4" fontId="22" fillId="0" borderId="38">
      <alignment horizontal="right"/>
    </xf>
    <xf numFmtId="49" fontId="22" fillId="0" borderId="34">
      <alignment horizontal="center" vertical="center" wrapText="1"/>
    </xf>
    <xf numFmtId="49" fontId="22" fillId="0" borderId="34">
      <alignment horizontal="center" vertical="center" wrapText="1"/>
    </xf>
    <xf numFmtId="4" fontId="22" fillId="0" borderId="37">
      <alignment horizontal="right"/>
    </xf>
    <xf numFmtId="49" fontId="22" fillId="0" borderId="36">
      <alignment horizontal="center" vertical="center" wrapText="1"/>
    </xf>
    <xf numFmtId="49" fontId="22" fillId="0" borderId="36">
      <alignment horizontal="center" vertical="center" wrapText="1"/>
    </xf>
    <xf numFmtId="4" fontId="22" fillId="0" borderId="0">
      <alignment horizontal="right" shrinkToFit="1"/>
    </xf>
    <xf numFmtId="49" fontId="22" fillId="0" borderId="37">
      <alignment horizontal="center" vertical="center" wrapText="1"/>
    </xf>
    <xf numFmtId="49" fontId="22" fillId="0" borderId="37">
      <alignment horizontal="center" vertical="center" wrapText="1"/>
    </xf>
    <xf numFmtId="4" fontId="22" fillId="0" borderId="8">
      <alignment horizontal="right"/>
    </xf>
    <xf numFmtId="49" fontId="22" fillId="0" borderId="0">
      <alignment horizontal="center" vertical="center" wrapText="1"/>
    </xf>
    <xf numFmtId="49" fontId="22" fillId="0" borderId="0">
      <alignment horizontal="center" vertical="center" wrapText="1"/>
    </xf>
    <xf numFmtId="49" fontId="22" fillId="0" borderId="8">
      <alignment horizontal="center" wrapText="1"/>
    </xf>
    <xf numFmtId="49" fontId="22" fillId="0" borderId="8">
      <alignment horizontal="center" vertical="center" wrapText="1"/>
    </xf>
    <xf numFmtId="49" fontId="22" fillId="0" borderId="8">
      <alignment horizontal="center" vertical="center" wrapText="1"/>
    </xf>
    <xf numFmtId="0" fontId="22" fillId="0" borderId="14">
      <alignment horizontal="center"/>
    </xf>
    <xf numFmtId="49" fontId="23" fillId="0" borderId="33">
      <alignment horizontal="center" vertical="center" wrapText="1"/>
    </xf>
    <xf numFmtId="49" fontId="23" fillId="0" borderId="33">
      <alignment horizontal="center" vertical="center" wrapText="1"/>
    </xf>
    <xf numFmtId="0" fontId="26" fillId="0" borderId="8"/>
    <xf numFmtId="0" fontId="23" fillId="0" borderId="33">
      <alignment horizontal="center" vertical="center"/>
    </xf>
    <xf numFmtId="0" fontId="23" fillId="0" borderId="33">
      <alignment horizontal="center" vertical="center"/>
    </xf>
    <xf numFmtId="0" fontId="26" fillId="0" borderId="14"/>
    <xf numFmtId="0" fontId="22" fillId="0" borderId="35">
      <alignment horizontal="center" vertical="center"/>
    </xf>
    <xf numFmtId="0" fontId="22" fillId="0" borderId="35">
      <alignment horizontal="center" vertical="center"/>
    </xf>
    <xf numFmtId="0" fontId="22" fillId="0" borderId="8">
      <alignment horizontal="center"/>
    </xf>
    <xf numFmtId="0" fontId="22" fillId="0" borderId="15">
      <alignment horizontal="center" vertical="center"/>
    </xf>
    <xf numFmtId="0" fontId="22" fillId="0" borderId="15">
      <alignment horizontal="center" vertical="center"/>
    </xf>
    <xf numFmtId="49" fontId="22" fillId="0" borderId="14">
      <alignment horizontal="center"/>
    </xf>
    <xf numFmtId="0" fontId="22" fillId="0" borderId="34">
      <alignment horizontal="center" vertical="center"/>
    </xf>
    <xf numFmtId="0" fontId="22" fillId="0" borderId="34">
      <alignment horizontal="center" vertical="center"/>
    </xf>
    <xf numFmtId="49" fontId="22" fillId="0" borderId="0">
      <alignment horizontal="left"/>
    </xf>
    <xf numFmtId="0" fontId="23" fillId="0" borderId="34">
      <alignment horizontal="center" vertical="center"/>
    </xf>
    <xf numFmtId="0" fontId="23" fillId="0" borderId="34">
      <alignment horizontal="center" vertical="center"/>
    </xf>
    <xf numFmtId="4" fontId="22" fillId="0" borderId="23">
      <alignment horizontal="right"/>
    </xf>
    <xf numFmtId="0" fontId="22" fillId="0" borderId="36">
      <alignment horizontal="center" vertical="center"/>
    </xf>
    <xf numFmtId="0" fontId="22" fillId="0" borderId="36">
      <alignment horizontal="center" vertical="center"/>
    </xf>
    <xf numFmtId="0" fontId="22" fillId="0" borderId="28">
      <alignment horizontal="center" vertical="top"/>
    </xf>
    <xf numFmtId="49" fontId="23" fillId="0" borderId="33">
      <alignment horizontal="center" vertical="center"/>
    </xf>
    <xf numFmtId="49" fontId="23" fillId="0" borderId="33">
      <alignment horizontal="center" vertical="center"/>
    </xf>
    <xf numFmtId="4" fontId="22" fillId="0" borderId="24">
      <alignment horizontal="right"/>
    </xf>
    <xf numFmtId="49" fontId="22" fillId="0" borderId="35">
      <alignment horizontal="center" vertical="center"/>
    </xf>
    <xf numFmtId="49" fontId="22" fillId="0" borderId="35">
      <alignment horizontal="center" vertical="center"/>
    </xf>
    <xf numFmtId="4" fontId="22" fillId="0" borderId="39">
      <alignment horizontal="right"/>
    </xf>
    <xf numFmtId="49" fontId="22" fillId="0" borderId="15">
      <alignment horizontal="center" vertical="center"/>
    </xf>
    <xf numFmtId="49" fontId="22" fillId="0" borderId="15">
      <alignment horizontal="center" vertical="center"/>
    </xf>
    <xf numFmtId="0" fontId="22" fillId="0" borderId="24"/>
    <xf numFmtId="49" fontId="22" fillId="0" borderId="34">
      <alignment horizontal="center" vertical="center"/>
    </xf>
    <xf numFmtId="49" fontId="22" fillId="0" borderId="34">
      <alignment horizontal="center" vertical="center"/>
    </xf>
    <xf numFmtId="0" fontId="24" fillId="0" borderId="28">
      <alignment wrapText="1"/>
    </xf>
    <xf numFmtId="49" fontId="22" fillId="0" borderId="36">
      <alignment horizontal="center" vertical="center"/>
    </xf>
    <xf numFmtId="49" fontId="22" fillId="0" borderId="36">
      <alignment horizontal="center" vertical="center"/>
    </xf>
    <xf numFmtId="0" fontId="21" fillId="0" borderId="40"/>
    <xf numFmtId="49" fontId="22" fillId="0" borderId="8">
      <alignment horizontal="center"/>
    </xf>
    <xf numFmtId="49" fontId="22" fillId="0" borderId="8">
      <alignment horizontal="center"/>
    </xf>
    <xf numFmtId="0" fontId="22" fillId="0" borderId="14">
      <alignment horizontal="center"/>
    </xf>
    <xf numFmtId="0" fontId="22" fillId="0" borderId="14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49" fontId="22" fillId="0" borderId="8"/>
    <xf numFmtId="49" fontId="22" fillId="0" borderId="8"/>
    <xf numFmtId="0" fontId="22" fillId="0" borderId="28">
      <alignment horizontal="center" vertical="top"/>
    </xf>
    <xf numFmtId="0" fontId="22" fillId="0" borderId="28">
      <alignment horizontal="center" vertical="top"/>
    </xf>
    <xf numFmtId="49" fontId="22" fillId="0" borderId="28">
      <alignment horizontal="center" vertical="top" wrapText="1"/>
    </xf>
    <xf numFmtId="49" fontId="22" fillId="0" borderId="28">
      <alignment horizontal="center" vertical="top" wrapText="1"/>
    </xf>
    <xf numFmtId="0" fontId="22" fillId="0" borderId="23"/>
    <xf numFmtId="0" fontId="22" fillId="0" borderId="23"/>
    <xf numFmtId="4" fontId="22" fillId="0" borderId="38">
      <alignment horizontal="right"/>
    </xf>
    <xf numFmtId="4" fontId="22" fillId="0" borderId="38">
      <alignment horizontal="right"/>
    </xf>
    <xf numFmtId="4" fontId="22" fillId="0" borderId="37">
      <alignment horizontal="right"/>
    </xf>
    <xf numFmtId="4" fontId="22" fillId="0" borderId="37">
      <alignment horizontal="right"/>
    </xf>
    <xf numFmtId="4" fontId="22" fillId="0" borderId="0">
      <alignment horizontal="right" shrinkToFit="1"/>
    </xf>
    <xf numFmtId="4" fontId="22" fillId="0" borderId="0">
      <alignment horizontal="right" shrinkToFit="1"/>
    </xf>
    <xf numFmtId="4" fontId="22" fillId="0" borderId="8">
      <alignment horizontal="right"/>
    </xf>
    <xf numFmtId="4" fontId="22" fillId="0" borderId="8">
      <alignment horizontal="right"/>
    </xf>
    <xf numFmtId="0" fontId="22" fillId="0" borderId="14"/>
    <xf numFmtId="0" fontId="22" fillId="0" borderId="14"/>
    <xf numFmtId="0" fontId="22" fillId="0" borderId="28">
      <alignment horizontal="center" vertical="top" wrapText="1"/>
    </xf>
    <xf numFmtId="0" fontId="22" fillId="0" borderId="28">
      <alignment horizontal="center" vertical="top" wrapText="1"/>
    </xf>
    <xf numFmtId="0" fontId="22" fillId="0" borderId="8">
      <alignment horizontal="center"/>
    </xf>
    <xf numFmtId="0" fontId="22" fillId="0" borderId="8">
      <alignment horizontal="center"/>
    </xf>
    <xf numFmtId="49" fontId="22" fillId="0" borderId="14">
      <alignment horizontal="center"/>
    </xf>
    <xf numFmtId="49" fontId="22" fillId="0" borderId="14">
      <alignment horizontal="center"/>
    </xf>
    <xf numFmtId="49" fontId="22" fillId="0" borderId="0">
      <alignment horizontal="left"/>
    </xf>
    <xf numFmtId="49" fontId="22" fillId="0" borderId="0">
      <alignment horizontal="left"/>
    </xf>
    <xf numFmtId="4" fontId="22" fillId="0" borderId="23">
      <alignment horizontal="right"/>
    </xf>
    <xf numFmtId="4" fontId="22" fillId="0" borderId="23">
      <alignment horizontal="right"/>
    </xf>
    <xf numFmtId="0" fontId="22" fillId="0" borderId="28">
      <alignment horizontal="center" vertical="top"/>
    </xf>
    <xf numFmtId="0" fontId="22" fillId="0" borderId="28">
      <alignment horizontal="center" vertical="top"/>
    </xf>
    <xf numFmtId="4" fontId="22" fillId="0" borderId="24">
      <alignment horizontal="right"/>
    </xf>
    <xf numFmtId="4" fontId="22" fillId="0" borderId="24">
      <alignment horizontal="right"/>
    </xf>
    <xf numFmtId="4" fontId="22" fillId="0" borderId="39">
      <alignment horizontal="right"/>
    </xf>
    <xf numFmtId="4" fontId="22" fillId="0" borderId="39">
      <alignment horizontal="right"/>
    </xf>
    <xf numFmtId="0" fontId="22" fillId="0" borderId="24"/>
    <xf numFmtId="0" fontId="22" fillId="0" borderId="24"/>
    <xf numFmtId="0" fontId="21" fillId="0" borderId="40"/>
    <xf numFmtId="0" fontId="21" fillId="0" borderId="40"/>
    <xf numFmtId="0" fontId="20" fillId="3" borderId="0"/>
    <xf numFmtId="0" fontId="20" fillId="3" borderId="0"/>
    <xf numFmtId="0" fontId="20" fillId="4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2" fillId="0" borderId="0">
      <alignment horizontal="left"/>
    </xf>
    <xf numFmtId="0" fontId="22" fillId="0" borderId="0">
      <alignment horizontal="left"/>
    </xf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3" borderId="8"/>
    <xf numFmtId="0" fontId="20" fillId="3" borderId="8"/>
    <xf numFmtId="49" fontId="22" fillId="0" borderId="28">
      <alignment horizontal="center" vertical="center" wrapText="1"/>
    </xf>
    <xf numFmtId="49" fontId="22" fillId="0" borderId="28">
      <alignment horizontal="center" vertical="center" wrapText="1"/>
    </xf>
    <xf numFmtId="49" fontId="22" fillId="0" borderId="28">
      <alignment horizontal="center" vertical="center" wrapText="1"/>
    </xf>
    <xf numFmtId="0" fontId="22" fillId="0" borderId="41">
      <alignment horizontal="left" wrapText="1"/>
    </xf>
    <xf numFmtId="49" fontId="22" fillId="0" borderId="28">
      <alignment horizontal="center" vertical="center" wrapText="1"/>
    </xf>
    <xf numFmtId="49" fontId="22" fillId="0" borderId="28">
      <alignment horizontal="center" vertical="center" wrapText="1"/>
    </xf>
    <xf numFmtId="0" fontId="22" fillId="0" borderId="12">
      <alignment horizontal="left" wrapText="1" indent="1"/>
    </xf>
    <xf numFmtId="0" fontId="20" fillId="3" borderId="42"/>
    <xf numFmtId="0" fontId="20" fillId="3" borderId="42"/>
    <xf numFmtId="0" fontId="22" fillId="0" borderId="17">
      <alignment horizontal="left" wrapText="1" indent="2"/>
    </xf>
    <xf numFmtId="0" fontId="22" fillId="0" borderId="41">
      <alignment horizontal="left" wrapText="1"/>
    </xf>
    <xf numFmtId="0" fontId="22" fillId="0" borderId="41">
      <alignment horizontal="left" wrapText="1"/>
    </xf>
    <xf numFmtId="0" fontId="21" fillId="0" borderId="0"/>
    <xf numFmtId="0" fontId="22" fillId="0" borderId="12">
      <alignment horizontal="left" wrapText="1" indent="1"/>
    </xf>
    <xf numFmtId="0" fontId="22" fillId="0" borderId="12">
      <alignment horizontal="left" wrapText="1" indent="1"/>
    </xf>
    <xf numFmtId="0" fontId="28" fillId="0" borderId="0">
      <alignment horizontal="center" vertical="top"/>
    </xf>
    <xf numFmtId="0" fontId="22" fillId="0" borderId="17">
      <alignment horizontal="left" wrapText="1" indent="2"/>
    </xf>
    <xf numFmtId="0" fontId="22" fillId="0" borderId="17">
      <alignment horizontal="left" wrapText="1" indent="2"/>
    </xf>
    <xf numFmtId="0" fontId="22" fillId="0" borderId="14">
      <alignment horizontal="left"/>
    </xf>
    <xf numFmtId="0" fontId="20" fillId="3" borderId="14"/>
    <xf numFmtId="0" fontId="20" fillId="3" borderId="14"/>
    <xf numFmtId="49" fontId="22" fillId="0" borderId="33">
      <alignment horizontal="center" wrapText="1"/>
    </xf>
    <xf numFmtId="0" fontId="29" fillId="0" borderId="0">
      <alignment horizontal="center" wrapText="1"/>
    </xf>
    <xf numFmtId="0" fontId="29" fillId="0" borderId="0">
      <alignment horizontal="center" wrapText="1"/>
    </xf>
    <xf numFmtId="49" fontId="22" fillId="0" borderId="35">
      <alignment horizontal="center" wrapText="1"/>
    </xf>
    <xf numFmtId="0" fontId="28" fillId="0" borderId="0">
      <alignment horizontal="center" vertical="top"/>
    </xf>
    <xf numFmtId="0" fontId="28" fillId="0" borderId="0">
      <alignment horizontal="center" vertical="top"/>
    </xf>
    <xf numFmtId="49" fontId="22" fillId="0" borderId="34">
      <alignment horizontal="center"/>
    </xf>
    <xf numFmtId="0" fontId="22" fillId="0" borderId="8">
      <alignment wrapText="1"/>
    </xf>
    <xf numFmtId="0" fontId="22" fillId="0" borderId="8">
      <alignment wrapText="1"/>
    </xf>
    <xf numFmtId="0" fontId="22" fillId="0" borderId="37"/>
    <xf numFmtId="0" fontId="22" fillId="0" borderId="42">
      <alignment wrapText="1"/>
    </xf>
    <xf numFmtId="0" fontId="22" fillId="0" borderId="42">
      <alignment wrapText="1"/>
    </xf>
    <xf numFmtId="49" fontId="22" fillId="0" borderId="14"/>
    <xf numFmtId="0" fontId="22" fillId="0" borderId="14">
      <alignment horizontal="left"/>
    </xf>
    <xf numFmtId="0" fontId="22" fillId="0" borderId="14">
      <alignment horizontal="left"/>
    </xf>
    <xf numFmtId="49" fontId="22" fillId="0" borderId="0"/>
    <xf numFmtId="0" fontId="20" fillId="3" borderId="43"/>
    <xf numFmtId="0" fontId="20" fillId="3" borderId="43"/>
    <xf numFmtId="49" fontId="22" fillId="0" borderId="9">
      <alignment horizontal="center"/>
    </xf>
    <xf numFmtId="49" fontId="22" fillId="0" borderId="33">
      <alignment horizontal="center" wrapText="1"/>
    </xf>
    <xf numFmtId="49" fontId="22" fillId="0" borderId="33">
      <alignment horizontal="center" wrapText="1"/>
    </xf>
    <xf numFmtId="49" fontId="22" fillId="0" borderId="23">
      <alignment horizontal="center"/>
    </xf>
    <xf numFmtId="49" fontId="22" fillId="0" borderId="35">
      <alignment horizontal="center" wrapText="1"/>
    </xf>
    <xf numFmtId="49" fontId="22" fillId="0" borderId="35">
      <alignment horizontal="center" wrapText="1"/>
    </xf>
    <xf numFmtId="49" fontId="22" fillId="0" borderId="28">
      <alignment horizontal="center"/>
    </xf>
    <xf numFmtId="49" fontId="22" fillId="0" borderId="34">
      <alignment horizontal="center"/>
    </xf>
    <xf numFmtId="49" fontId="22" fillId="0" borderId="34">
      <alignment horizontal="center"/>
    </xf>
    <xf numFmtId="49" fontId="22" fillId="0" borderId="38">
      <alignment horizontal="center" vertical="center" wrapText="1"/>
    </xf>
    <xf numFmtId="0" fontId="20" fillId="3" borderId="44"/>
    <xf numFmtId="0" fontId="20" fillId="3" borderId="44"/>
    <xf numFmtId="4" fontId="22" fillId="0" borderId="28">
      <alignment horizontal="right"/>
    </xf>
    <xf numFmtId="0" fontId="22" fillId="0" borderId="37"/>
    <xf numFmtId="0" fontId="22" fillId="0" borderId="37"/>
    <xf numFmtId="0" fontId="22" fillId="5" borderId="0"/>
    <xf numFmtId="0" fontId="22" fillId="0" borderId="0">
      <alignment horizontal="center"/>
    </xf>
    <xf numFmtId="0" fontId="22" fillId="0" borderId="0">
      <alignment horizontal="center"/>
    </xf>
    <xf numFmtId="0" fontId="29" fillId="0" borderId="0">
      <alignment horizontal="center" wrapText="1"/>
    </xf>
    <xf numFmtId="49" fontId="22" fillId="0" borderId="14"/>
    <xf numFmtId="49" fontId="22" fillId="0" borderId="14"/>
    <xf numFmtId="0" fontId="22" fillId="0" borderId="0">
      <alignment horizontal="center"/>
    </xf>
    <xf numFmtId="49" fontId="22" fillId="0" borderId="0"/>
    <xf numFmtId="49" fontId="22" fillId="0" borderId="0"/>
    <xf numFmtId="0" fontId="22" fillId="0" borderId="8">
      <alignment wrapText="1"/>
    </xf>
    <xf numFmtId="49" fontId="22" fillId="0" borderId="9">
      <alignment horizontal="center"/>
    </xf>
    <xf numFmtId="49" fontId="22" fillId="0" borderId="9">
      <alignment horizontal="center"/>
    </xf>
    <xf numFmtId="0" fontId="22" fillId="0" borderId="42">
      <alignment wrapText="1"/>
    </xf>
    <xf numFmtId="49" fontId="22" fillId="0" borderId="23">
      <alignment horizontal="center"/>
    </xf>
    <xf numFmtId="49" fontId="22" fillId="0" borderId="23">
      <alignment horizontal="center"/>
    </xf>
    <xf numFmtId="0" fontId="30" fillId="0" borderId="45"/>
    <xf numFmtId="49" fontId="22" fillId="0" borderId="28">
      <alignment horizontal="center"/>
    </xf>
    <xf numFmtId="49" fontId="22" fillId="0" borderId="28">
      <alignment horizontal="center"/>
    </xf>
    <xf numFmtId="49" fontId="31" fillId="0" borderId="46">
      <alignment horizontal="right"/>
    </xf>
    <xf numFmtId="49" fontId="22" fillId="0" borderId="28">
      <alignment horizontal="center" vertical="center" wrapText="1"/>
    </xf>
    <xf numFmtId="49" fontId="22" fillId="0" borderId="28">
      <alignment horizontal="center" vertical="center" wrapText="1"/>
    </xf>
    <xf numFmtId="0" fontId="22" fillId="0" borderId="46">
      <alignment horizontal="right"/>
    </xf>
    <xf numFmtId="49" fontId="22" fillId="0" borderId="38">
      <alignment horizontal="center" vertical="center" wrapText="1"/>
    </xf>
    <xf numFmtId="49" fontId="22" fillId="0" borderId="38">
      <alignment horizontal="center" vertical="center" wrapText="1"/>
    </xf>
    <xf numFmtId="0" fontId="30" fillId="0" borderId="8"/>
    <xf numFmtId="0" fontId="20" fillId="3" borderId="47"/>
    <xf numFmtId="0" fontId="20" fillId="3" borderId="47"/>
    <xf numFmtId="0" fontId="21" fillId="0" borderId="37"/>
    <xf numFmtId="4" fontId="22" fillId="0" borderId="28">
      <alignment horizontal="right"/>
    </xf>
    <xf numFmtId="4" fontId="22" fillId="0" borderId="28">
      <alignment horizontal="right"/>
    </xf>
    <xf numFmtId="0" fontId="22" fillId="0" borderId="38">
      <alignment horizontal="center"/>
    </xf>
    <xf numFmtId="0" fontId="22" fillId="5" borderId="37"/>
    <xf numFmtId="0" fontId="22" fillId="5" borderId="37"/>
    <xf numFmtId="49" fontId="20" fillId="0" borderId="48">
      <alignment horizontal="center"/>
    </xf>
    <xf numFmtId="0" fontId="22" fillId="5" borderId="0"/>
    <xf numFmtId="0" fontId="22" fillId="5" borderId="0"/>
    <xf numFmtId="166" fontId="22" fillId="0" borderId="20">
      <alignment horizontal="center"/>
    </xf>
    <xf numFmtId="0" fontId="29" fillId="0" borderId="0">
      <alignment horizontal="center" wrapText="1"/>
    </xf>
    <xf numFmtId="0" fontId="29" fillId="0" borderId="0">
      <alignment horizontal="center" wrapText="1"/>
    </xf>
    <xf numFmtId="0" fontId="22" fillId="0" borderId="49">
      <alignment horizontal="center"/>
    </xf>
    <xf numFmtId="0" fontId="30" fillId="0" borderId="45"/>
    <xf numFmtId="0" fontId="30" fillId="0" borderId="45"/>
    <xf numFmtId="49" fontId="22" fillId="0" borderId="22">
      <alignment horizontal="center"/>
    </xf>
    <xf numFmtId="49" fontId="31" fillId="0" borderId="46">
      <alignment horizontal="right"/>
    </xf>
    <xf numFmtId="49" fontId="31" fillId="0" borderId="46">
      <alignment horizontal="right"/>
    </xf>
    <xf numFmtId="49" fontId="22" fillId="0" borderId="20">
      <alignment horizontal="center"/>
    </xf>
    <xf numFmtId="0" fontId="22" fillId="0" borderId="46">
      <alignment horizontal="right"/>
    </xf>
    <xf numFmtId="0" fontId="22" fillId="0" borderId="46">
      <alignment horizontal="right"/>
    </xf>
    <xf numFmtId="0" fontId="22" fillId="0" borderId="20">
      <alignment horizontal="center"/>
    </xf>
    <xf numFmtId="0" fontId="30" fillId="0" borderId="8"/>
    <xf numFmtId="0" fontId="30" fillId="0" borderId="8"/>
    <xf numFmtId="49" fontId="22" fillId="0" borderId="50">
      <alignment horizontal="center"/>
    </xf>
    <xf numFmtId="0" fontId="22" fillId="0" borderId="38">
      <alignment horizontal="center"/>
    </xf>
    <xf numFmtId="0" fontId="22" fillId="0" borderId="38">
      <alignment horizontal="center"/>
    </xf>
    <xf numFmtId="0" fontId="30" fillId="0" borderId="0"/>
    <xf numFmtId="49" fontId="20" fillId="0" borderId="48">
      <alignment horizontal="center"/>
    </xf>
    <xf numFmtId="49" fontId="20" fillId="0" borderId="48">
      <alignment horizontal="center"/>
    </xf>
    <xf numFmtId="0" fontId="20" fillId="0" borderId="51"/>
    <xf numFmtId="166" fontId="22" fillId="0" borderId="20">
      <alignment horizontal="center"/>
    </xf>
    <xf numFmtId="166" fontId="22" fillId="0" borderId="20">
      <alignment horizontal="center"/>
    </xf>
    <xf numFmtId="0" fontId="20" fillId="0" borderId="40"/>
    <xf numFmtId="0" fontId="22" fillId="0" borderId="49">
      <alignment horizontal="center"/>
    </xf>
    <xf numFmtId="0" fontId="22" fillId="0" borderId="49">
      <alignment horizontal="center"/>
    </xf>
    <xf numFmtId="4" fontId="22" fillId="0" borderId="17">
      <alignment horizontal="right"/>
    </xf>
    <xf numFmtId="49" fontId="22" fillId="0" borderId="22">
      <alignment horizontal="center"/>
    </xf>
    <xf numFmtId="49" fontId="22" fillId="0" borderId="22">
      <alignment horizontal="center"/>
    </xf>
    <xf numFmtId="49" fontId="22" fillId="0" borderId="24">
      <alignment horizontal="center"/>
    </xf>
    <xf numFmtId="49" fontId="22" fillId="0" borderId="20">
      <alignment horizontal="center"/>
    </xf>
    <xf numFmtId="49" fontId="22" fillId="0" borderId="20">
      <alignment horizontal="center"/>
    </xf>
    <xf numFmtId="0" fontId="22" fillId="0" borderId="52">
      <alignment horizontal="left" wrapText="1"/>
    </xf>
    <xf numFmtId="0" fontId="22" fillId="0" borderId="20">
      <alignment horizontal="center"/>
    </xf>
    <xf numFmtId="0" fontId="22" fillId="0" borderId="20">
      <alignment horizontal="center"/>
    </xf>
    <xf numFmtId="0" fontId="22" fillId="0" borderId="21">
      <alignment horizontal="left" wrapText="1" indent="1"/>
    </xf>
    <xf numFmtId="49" fontId="22" fillId="0" borderId="50">
      <alignment horizontal="center"/>
    </xf>
    <xf numFmtId="49" fontId="22" fillId="0" borderId="50">
      <alignment horizontal="center"/>
    </xf>
    <xf numFmtId="0" fontId="22" fillId="0" borderId="53">
      <alignment horizontal="left" wrapText="1" indent="2"/>
    </xf>
    <xf numFmtId="0" fontId="21" fillId="0" borderId="37"/>
    <xf numFmtId="0" fontId="21" fillId="0" borderId="37"/>
    <xf numFmtId="0" fontId="22" fillId="5" borderId="37"/>
    <xf numFmtId="0" fontId="30" fillId="0" borderId="0"/>
    <xf numFmtId="0" fontId="30" fillId="0" borderId="0"/>
    <xf numFmtId="0" fontId="29" fillId="0" borderId="0">
      <alignment horizontal="left" wrapText="1"/>
    </xf>
    <xf numFmtId="0" fontId="20" fillId="0" borderId="51"/>
    <xf numFmtId="0" fontId="20" fillId="0" borderId="51"/>
    <xf numFmtId="49" fontId="20" fillId="0" borderId="0"/>
    <xf numFmtId="0" fontId="20" fillId="0" borderId="40"/>
    <xf numFmtId="0" fontId="20" fillId="0" borderId="40"/>
    <xf numFmtId="0" fontId="22" fillId="0" borderId="0">
      <alignment horizontal="right"/>
    </xf>
    <xf numFmtId="4" fontId="22" fillId="0" borderId="17">
      <alignment horizontal="right"/>
    </xf>
    <xf numFmtId="4" fontId="22" fillId="0" borderId="17">
      <alignment horizontal="right"/>
    </xf>
    <xf numFmtId="49" fontId="22" fillId="0" borderId="0">
      <alignment horizontal="right"/>
    </xf>
    <xf numFmtId="49" fontId="22" fillId="0" borderId="24">
      <alignment horizontal="center"/>
    </xf>
    <xf numFmtId="49" fontId="22" fillId="0" borderId="24">
      <alignment horizontal="center"/>
    </xf>
    <xf numFmtId="0" fontId="22" fillId="0" borderId="0">
      <alignment horizontal="left" wrapText="1"/>
    </xf>
    <xf numFmtId="0" fontId="22" fillId="0" borderId="52">
      <alignment horizontal="left" wrapText="1"/>
    </xf>
    <xf numFmtId="0" fontId="22" fillId="0" borderId="52">
      <alignment horizontal="left" wrapText="1"/>
    </xf>
    <xf numFmtId="0" fontId="22" fillId="0" borderId="8">
      <alignment horizontal="left"/>
    </xf>
    <xf numFmtId="0" fontId="22" fillId="0" borderId="21">
      <alignment horizontal="left" wrapText="1" indent="1"/>
    </xf>
    <xf numFmtId="0" fontId="22" fillId="0" borderId="21">
      <alignment horizontal="left" wrapText="1" indent="1"/>
    </xf>
    <xf numFmtId="0" fontId="22" fillId="0" borderId="10">
      <alignment horizontal="left" wrapText="1"/>
    </xf>
    <xf numFmtId="0" fontId="22" fillId="0" borderId="20">
      <alignment horizontal="left" wrapText="1" indent="2"/>
    </xf>
    <xf numFmtId="0" fontId="22" fillId="0" borderId="20">
      <alignment horizontal="left" wrapText="1" indent="2"/>
    </xf>
    <xf numFmtId="0" fontId="22" fillId="0" borderId="42"/>
    <xf numFmtId="0" fontId="20" fillId="3" borderId="54"/>
    <xf numFmtId="0" fontId="20" fillId="3" borderId="54"/>
    <xf numFmtId="0" fontId="23" fillId="0" borderId="53">
      <alignment horizontal="left" wrapText="1"/>
    </xf>
    <xf numFmtId="0" fontId="22" fillId="5" borderId="26"/>
    <xf numFmtId="0" fontId="22" fillId="5" borderId="26"/>
    <xf numFmtId="49" fontId="22" fillId="0" borderId="0">
      <alignment horizontal="center" wrapText="1"/>
    </xf>
    <xf numFmtId="0" fontId="29" fillId="0" borderId="0">
      <alignment horizontal="left" wrapText="1"/>
    </xf>
    <xf numFmtId="0" fontId="29" fillId="0" borderId="0">
      <alignment horizontal="left" wrapText="1"/>
    </xf>
    <xf numFmtId="49" fontId="22" fillId="0" borderId="34">
      <alignment horizontal="center" wrapText="1"/>
    </xf>
    <xf numFmtId="49" fontId="20" fillId="0" borderId="0"/>
    <xf numFmtId="49" fontId="20" fillId="0" borderId="0"/>
    <xf numFmtId="0" fontId="22" fillId="0" borderId="55"/>
    <xf numFmtId="0" fontId="22" fillId="0" borderId="0">
      <alignment horizontal="right"/>
    </xf>
    <xf numFmtId="0" fontId="22" fillId="0" borderId="0">
      <alignment horizontal="right"/>
    </xf>
    <xf numFmtId="0" fontId="22" fillId="0" borderId="56">
      <alignment horizontal="center" wrapText="1"/>
    </xf>
    <xf numFmtId="49" fontId="22" fillId="0" borderId="0">
      <alignment horizontal="right"/>
    </xf>
    <xf numFmtId="49" fontId="22" fillId="0" borderId="0">
      <alignment horizontal="right"/>
    </xf>
    <xf numFmtId="0" fontId="20" fillId="0" borderId="37"/>
    <xf numFmtId="0" fontId="22" fillId="0" borderId="0">
      <alignment horizontal="left" wrapText="1"/>
    </xf>
    <xf numFmtId="0" fontId="22" fillId="0" borderId="0">
      <alignment horizontal="left" wrapText="1"/>
    </xf>
    <xf numFmtId="49" fontId="22" fillId="0" borderId="0">
      <alignment horizontal="center"/>
    </xf>
    <xf numFmtId="0" fontId="22" fillId="0" borderId="8">
      <alignment horizontal="left"/>
    </xf>
    <xf numFmtId="0" fontId="22" fillId="0" borderId="8">
      <alignment horizontal="left"/>
    </xf>
    <xf numFmtId="49" fontId="22" fillId="0" borderId="9">
      <alignment horizontal="center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9" fontId="22" fillId="0" borderId="11">
      <alignment horizontal="center" wrapText="1"/>
    </xf>
    <xf numFmtId="0" fontId="22" fillId="0" borderId="42"/>
    <xf numFmtId="0" fontId="22" fillId="0" borderId="42"/>
    <xf numFmtId="49" fontId="22" fillId="0" borderId="8"/>
    <xf numFmtId="0" fontId="23" fillId="0" borderId="53">
      <alignment horizontal="left" wrapText="1"/>
    </xf>
    <xf numFmtId="0" fontId="23" fillId="0" borderId="53">
      <alignment horizontal="left" wrapText="1"/>
    </xf>
    <xf numFmtId="4" fontId="22" fillId="0" borderId="13">
      <alignment horizontal="right"/>
    </xf>
    <xf numFmtId="0" fontId="22" fillId="0" borderId="16">
      <alignment horizontal="left" wrapText="1" indent="2"/>
    </xf>
    <xf numFmtId="0" fontId="22" fillId="0" borderId="16">
      <alignment horizontal="left" wrapText="1" indent="2"/>
    </xf>
    <xf numFmtId="4" fontId="22" fillId="0" borderId="9">
      <alignment horizontal="right"/>
    </xf>
    <xf numFmtId="49" fontId="22" fillId="0" borderId="0">
      <alignment horizontal="center" wrapText="1"/>
    </xf>
    <xf numFmtId="49" fontId="22" fillId="0" borderId="0">
      <alignment horizontal="center" wrapText="1"/>
    </xf>
    <xf numFmtId="4" fontId="22" fillId="0" borderId="16">
      <alignment horizontal="right"/>
    </xf>
    <xf numFmtId="49" fontId="22" fillId="0" borderId="34">
      <alignment horizontal="center" wrapText="1"/>
    </xf>
    <xf numFmtId="49" fontId="22" fillId="0" borderId="34">
      <alignment horizontal="center" wrapText="1"/>
    </xf>
    <xf numFmtId="49" fontId="22" fillId="0" borderId="17">
      <alignment horizontal="center"/>
    </xf>
    <xf numFmtId="0" fontId="22" fillId="0" borderId="55"/>
    <xf numFmtId="0" fontId="22" fillId="0" borderId="55"/>
    <xf numFmtId="4" fontId="22" fillId="0" borderId="18">
      <alignment horizontal="right"/>
    </xf>
    <xf numFmtId="0" fontId="22" fillId="0" borderId="56">
      <alignment horizontal="center" wrapText="1"/>
    </xf>
    <xf numFmtId="0" fontId="22" fillId="0" borderId="56">
      <alignment horizontal="center" wrapText="1"/>
    </xf>
    <xf numFmtId="0" fontId="22" fillId="0" borderId="19">
      <alignment horizontal="left" wrapText="1"/>
    </xf>
    <xf numFmtId="0" fontId="20" fillId="3" borderId="37"/>
    <xf numFmtId="0" fontId="20" fillId="3" borderId="37"/>
    <xf numFmtId="0" fontId="23" fillId="0" borderId="20">
      <alignment horizontal="left" wrapText="1"/>
    </xf>
    <xf numFmtId="49" fontId="22" fillId="0" borderId="15">
      <alignment horizontal="center"/>
    </xf>
    <xf numFmtId="49" fontId="22" fillId="0" borderId="15">
      <alignment horizontal="center"/>
    </xf>
    <xf numFmtId="0" fontId="22" fillId="0" borderId="8"/>
    <xf numFmtId="0" fontId="20" fillId="0" borderId="37"/>
    <xf numFmtId="0" fontId="20" fillId="0" borderId="37"/>
    <xf numFmtId="0" fontId="20" fillId="0" borderId="8"/>
    <xf numFmtId="0" fontId="19" fillId="0" borderId="0"/>
    <xf numFmtId="0" fontId="32" fillId="0" borderId="0"/>
  </cellStyleXfs>
  <cellXfs count="81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right" vertical="top" shrinkToFit="1"/>
    </xf>
    <xf numFmtId="0" fontId="3" fillId="2" borderId="0" xfId="0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horizontal="center" vertical="top" shrinkToFit="1"/>
    </xf>
    <xf numFmtId="164" fontId="7" fillId="0" borderId="7" xfId="1" applyNumberFormat="1" applyFont="1" applyFill="1" applyBorder="1" applyAlignment="1">
      <alignment horizontal="center" vertical="top"/>
    </xf>
    <xf numFmtId="164" fontId="8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left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164" fontId="10" fillId="2" borderId="7" xfId="0" applyNumberFormat="1" applyFont="1" applyFill="1" applyBorder="1" applyAlignment="1">
      <alignment horizontal="center" vertical="top" shrinkToFit="1"/>
    </xf>
    <xf numFmtId="164" fontId="9" fillId="0" borderId="7" xfId="1" applyNumberFormat="1" applyFont="1" applyFill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left" vertical="top" wrapText="1" shrinkToFit="1"/>
    </xf>
    <xf numFmtId="49" fontId="3" fillId="2" borderId="7" xfId="0" applyNumberFormat="1" applyFont="1" applyFill="1" applyBorder="1" applyAlignment="1">
      <alignment horizontal="justify" vertical="top" wrapText="1" shrinkToFit="1"/>
    </xf>
    <xf numFmtId="164" fontId="11" fillId="2" borderId="7" xfId="1" applyNumberFormat="1" applyFont="1" applyFill="1" applyBorder="1" applyAlignment="1">
      <alignment horizontal="center" vertical="top"/>
    </xf>
    <xf numFmtId="164" fontId="11" fillId="0" borderId="7" xfId="1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justify" vertical="top" wrapText="1" shrinkToFit="1"/>
    </xf>
    <xf numFmtId="0" fontId="12" fillId="2" borderId="7" xfId="0" applyFont="1" applyFill="1" applyBorder="1" applyAlignment="1">
      <alignment horizontal="justify" vertical="top" wrapText="1" shrinkToFit="1"/>
    </xf>
    <xf numFmtId="164" fontId="4" fillId="2" borderId="7" xfId="1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justify" vertical="top" wrapText="1" shrinkToFit="1"/>
    </xf>
    <xf numFmtId="164" fontId="8" fillId="2" borderId="7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 wrapText="1" shrinkToFit="1"/>
    </xf>
    <xf numFmtId="164" fontId="8" fillId="2" borderId="7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center" vertical="top" shrinkToFit="1"/>
    </xf>
    <xf numFmtId="164" fontId="8" fillId="2" borderId="0" xfId="0" applyNumberFormat="1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49" fontId="8" fillId="2" borderId="7" xfId="0" applyNumberFormat="1" applyFont="1" applyFill="1" applyBorder="1" applyAlignment="1">
      <alignment horizontal="center" vertical="top" wrapText="1" shrinkToFit="1"/>
    </xf>
    <xf numFmtId="0" fontId="8" fillId="2" borderId="7" xfId="0" applyFont="1" applyFill="1" applyBorder="1" applyAlignment="1">
      <alignment horizontal="left" vertical="top" wrapText="1" shrinkToFit="1"/>
    </xf>
    <xf numFmtId="164" fontId="13" fillId="2" borderId="7" xfId="0" applyNumberFormat="1" applyFont="1" applyFill="1" applyBorder="1" applyAlignment="1">
      <alignment horizontal="center" vertical="top" shrinkToFit="1"/>
    </xf>
    <xf numFmtId="164" fontId="14" fillId="2" borderId="7" xfId="0" applyNumberFormat="1" applyFont="1" applyFill="1" applyBorder="1" applyAlignment="1">
      <alignment horizontal="center" vertical="top" shrinkToFit="1"/>
    </xf>
    <xf numFmtId="49" fontId="3" fillId="2" borderId="7" xfId="0" applyNumberFormat="1" applyFont="1" applyFill="1" applyBorder="1" applyAlignment="1">
      <alignment horizontal="center" vertical="top" wrapText="1" shrinkToFit="1"/>
    </xf>
    <xf numFmtId="164" fontId="15" fillId="2" borderId="7" xfId="0" applyNumberFormat="1" applyFont="1" applyFill="1" applyBorder="1" applyAlignment="1">
      <alignment horizontal="center" vertical="top" shrinkToFit="1"/>
    </xf>
    <xf numFmtId="0" fontId="3" fillId="2" borderId="7" xfId="0" applyNumberFormat="1" applyFont="1" applyFill="1" applyBorder="1" applyAlignment="1">
      <alignment horizontal="left" vertical="top" wrapText="1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164" fontId="4" fillId="2" borderId="7" xfId="0" applyNumberFormat="1" applyFont="1" applyFill="1" applyBorder="1" applyAlignment="1">
      <alignment horizontal="center" vertical="top" wrapText="1" shrinkToFit="1"/>
    </xf>
    <xf numFmtId="164" fontId="3" fillId="0" borderId="7" xfId="0" applyNumberFormat="1" applyFont="1" applyFill="1" applyBorder="1" applyAlignment="1">
      <alignment horizontal="center" vertical="top" wrapText="1" shrinkToFit="1"/>
    </xf>
    <xf numFmtId="0" fontId="3" fillId="2" borderId="7" xfId="0" applyFont="1" applyFill="1" applyBorder="1" applyAlignment="1">
      <alignment vertical="top" wrapText="1" shrinkToFit="1"/>
    </xf>
    <xf numFmtId="0" fontId="16" fillId="2" borderId="7" xfId="0" applyFont="1" applyFill="1" applyBorder="1" applyAlignment="1">
      <alignment vertical="top" shrinkToFit="1"/>
    </xf>
    <xf numFmtId="0" fontId="3" fillId="2" borderId="0" xfId="0" applyFont="1" applyFill="1" applyBorder="1" applyAlignment="1">
      <alignment horizontal="center" vertical="top" wrapText="1" shrinkToFit="1"/>
    </xf>
    <xf numFmtId="0" fontId="16" fillId="2" borderId="0" xfId="0" applyFont="1" applyFill="1" applyBorder="1" applyAlignment="1">
      <alignment vertical="top" shrinkToFit="1"/>
    </xf>
    <xf numFmtId="164" fontId="4" fillId="2" borderId="0" xfId="0" applyNumberFormat="1" applyFont="1" applyFill="1" applyBorder="1" applyAlignment="1">
      <alignment horizontal="center" vertical="top" wrapText="1" shrinkToFit="1"/>
    </xf>
    <xf numFmtId="164" fontId="3" fillId="2" borderId="0" xfId="0" applyNumberFormat="1" applyFont="1" applyFill="1" applyBorder="1" applyAlignment="1">
      <alignment horizontal="center" vertical="top" wrapText="1" shrinkToFit="1"/>
    </xf>
    <xf numFmtId="164" fontId="8" fillId="2" borderId="6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 shrinkToFit="1"/>
    </xf>
    <xf numFmtId="0" fontId="8" fillId="2" borderId="7" xfId="0" applyFont="1" applyFill="1" applyBorder="1" applyAlignment="1">
      <alignment vertical="top" shrinkToFit="1"/>
    </xf>
    <xf numFmtId="164" fontId="1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vertical="top" shrinkToFit="1"/>
    </xf>
    <xf numFmtId="164" fontId="4" fillId="2" borderId="7" xfId="0" applyNumberFormat="1" applyFont="1" applyFill="1" applyBorder="1" applyAlignment="1">
      <alignment horizontal="center" vertical="top" shrinkToFit="1"/>
    </xf>
    <xf numFmtId="164" fontId="17" fillId="2" borderId="7" xfId="0" applyNumberFormat="1" applyFont="1" applyFill="1" applyBorder="1" applyAlignment="1">
      <alignment horizontal="center" vertical="top" shrinkToFit="1"/>
    </xf>
    <xf numFmtId="164" fontId="3" fillId="2" borderId="7" xfId="2" applyNumberFormat="1" applyFont="1" applyFill="1" applyBorder="1" applyAlignment="1">
      <alignment horizontal="center" vertical="top" shrinkToFit="1"/>
    </xf>
    <xf numFmtId="0" fontId="3" fillId="2" borderId="0" xfId="0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3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3" fillId="2" borderId="1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="70" zoomScaleNormal="70" workbookViewId="0">
      <selection activeCell="A56" sqref="A56"/>
    </sheetView>
  </sheetViews>
  <sheetFormatPr defaultRowHeight="15" x14ac:dyDescent="0.2"/>
  <cols>
    <col min="1" max="1" width="10.7109375" style="1" customWidth="1"/>
    <col min="2" max="2" width="135.5703125" style="1" customWidth="1"/>
    <col min="3" max="3" width="23.5703125" style="1" customWidth="1"/>
    <col min="4" max="4" width="21" style="1" customWidth="1"/>
    <col min="5" max="5" width="13.7109375" style="1" customWidth="1"/>
    <col min="6" max="6" width="21.28515625" style="1" customWidth="1"/>
    <col min="7" max="7" width="20.140625" style="1" customWidth="1"/>
    <col min="8" max="8" width="15.42578125" style="1" customWidth="1"/>
    <col min="9" max="9" width="17.42578125" style="1" customWidth="1"/>
    <col min="10" max="10" width="17.28515625" style="1" customWidth="1"/>
    <col min="11" max="11" width="16" style="1" bestFit="1" customWidth="1"/>
    <col min="12" max="16384" width="9.140625" style="1"/>
  </cols>
  <sheetData>
    <row r="1" spans="1:12" x14ac:dyDescent="0.2">
      <c r="C1" s="2"/>
      <c r="D1" s="3"/>
      <c r="E1" s="4"/>
      <c r="F1" s="4"/>
      <c r="G1" s="67"/>
      <c r="H1" s="67"/>
      <c r="I1" s="67"/>
      <c r="J1" s="67"/>
    </row>
    <row r="2" spans="1:12" ht="15.75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</row>
    <row r="4" spans="1:12" x14ac:dyDescent="0.2">
      <c r="A4" s="5"/>
      <c r="B4" s="6"/>
      <c r="C4" s="7"/>
      <c r="D4" s="6"/>
      <c r="E4" s="6"/>
      <c r="F4" s="8"/>
      <c r="G4" s="8"/>
      <c r="H4" s="7"/>
      <c r="I4" s="9"/>
      <c r="J4" s="10" t="s">
        <v>2</v>
      </c>
    </row>
    <row r="5" spans="1:12" x14ac:dyDescent="0.2">
      <c r="A5" s="70" t="s">
        <v>3</v>
      </c>
      <c r="B5" s="70" t="s">
        <v>4</v>
      </c>
      <c r="C5" s="73" t="s">
        <v>5</v>
      </c>
      <c r="D5" s="74"/>
      <c r="E5" s="75"/>
      <c r="F5" s="73" t="s">
        <v>6</v>
      </c>
      <c r="G5" s="74"/>
      <c r="H5" s="75"/>
      <c r="I5" s="70" t="s">
        <v>7</v>
      </c>
      <c r="J5" s="76" t="s">
        <v>8</v>
      </c>
    </row>
    <row r="6" spans="1:12" ht="15" customHeight="1" x14ac:dyDescent="0.2">
      <c r="A6" s="71"/>
      <c r="B6" s="71"/>
      <c r="C6" s="70" t="s">
        <v>9</v>
      </c>
      <c r="D6" s="70" t="s">
        <v>10</v>
      </c>
      <c r="E6" s="79" t="s">
        <v>11</v>
      </c>
      <c r="F6" s="70" t="s">
        <v>9</v>
      </c>
      <c r="G6" s="70" t="s">
        <v>10</v>
      </c>
      <c r="H6" s="79" t="s">
        <v>11</v>
      </c>
      <c r="I6" s="71"/>
      <c r="J6" s="77"/>
    </row>
    <row r="7" spans="1:12" ht="15.75" customHeight="1" x14ac:dyDescent="0.2">
      <c r="A7" s="72"/>
      <c r="B7" s="72"/>
      <c r="C7" s="72"/>
      <c r="D7" s="72"/>
      <c r="E7" s="80"/>
      <c r="F7" s="72"/>
      <c r="G7" s="72"/>
      <c r="H7" s="80"/>
      <c r="I7" s="72"/>
      <c r="J7" s="78"/>
    </row>
    <row r="8" spans="1:12" ht="17.25" customHeight="1" x14ac:dyDescent="0.2">
      <c r="A8" s="11">
        <v>1</v>
      </c>
      <c r="B8" s="11">
        <v>2</v>
      </c>
      <c r="C8" s="11">
        <v>3</v>
      </c>
      <c r="D8" s="11">
        <v>4</v>
      </c>
      <c r="E8" s="11" t="s">
        <v>12</v>
      </c>
      <c r="F8" s="11">
        <v>6</v>
      </c>
      <c r="G8" s="11">
        <v>7</v>
      </c>
      <c r="H8" s="11" t="s">
        <v>13</v>
      </c>
      <c r="I8" s="11" t="s">
        <v>14</v>
      </c>
      <c r="J8" s="12" t="s">
        <v>15</v>
      </c>
    </row>
    <row r="9" spans="1:12" ht="15.75" x14ac:dyDescent="0.2">
      <c r="A9" s="13"/>
      <c r="B9" s="14" t="s">
        <v>16</v>
      </c>
      <c r="C9" s="15">
        <v>310399915</v>
      </c>
      <c r="D9" s="15">
        <v>39412819.5</v>
      </c>
      <c r="E9" s="16">
        <v>12.697432439696382</v>
      </c>
      <c r="F9" s="15">
        <f>F10+F19</f>
        <v>359402145.5</v>
      </c>
      <c r="G9" s="17">
        <f>G10+G19</f>
        <v>30278654.099999998</v>
      </c>
      <c r="H9" s="16">
        <f t="shared" ref="H9:H20" si="0">G9/F9*100</f>
        <v>8.4247282547176656</v>
      </c>
      <c r="I9" s="18">
        <f t="shared" ref="I9:I20" si="1">G9-D9</f>
        <v>-9134165.4000000022</v>
      </c>
      <c r="J9" s="18">
        <f t="shared" ref="J9:J20" si="2">G9/D9*100</f>
        <v>76.824379691993357</v>
      </c>
    </row>
    <row r="10" spans="1:12" x14ac:dyDescent="0.2">
      <c r="A10" s="13"/>
      <c r="B10" s="19" t="s">
        <v>17</v>
      </c>
      <c r="C10" s="20">
        <v>289306078.89999998</v>
      </c>
      <c r="D10" s="20">
        <v>35218662</v>
      </c>
      <c r="E10" s="21">
        <v>12.173495328514509</v>
      </c>
      <c r="F10" s="20">
        <v>339349746.30000001</v>
      </c>
      <c r="G10" s="22">
        <v>26256563.399999999</v>
      </c>
      <c r="H10" s="21">
        <f t="shared" si="0"/>
        <v>7.7373163487760648</v>
      </c>
      <c r="I10" s="23">
        <f t="shared" si="1"/>
        <v>-8962098.6000000015</v>
      </c>
      <c r="J10" s="23">
        <f t="shared" si="2"/>
        <v>74.552983869744963</v>
      </c>
      <c r="K10" s="2"/>
    </row>
    <row r="11" spans="1:12" x14ac:dyDescent="0.2">
      <c r="A11" s="13"/>
      <c r="B11" s="19" t="s">
        <v>18</v>
      </c>
      <c r="C11" s="20">
        <v>279005059.5</v>
      </c>
      <c r="D11" s="20">
        <v>30509956.199999999</v>
      </c>
      <c r="E11" s="21">
        <v>10.93526986739106</v>
      </c>
      <c r="F11" s="20">
        <v>326434229.5</v>
      </c>
      <c r="G11" s="22">
        <v>22175074</v>
      </c>
      <c r="H11" s="21">
        <f t="shared" si="0"/>
        <v>6.7931215528364186</v>
      </c>
      <c r="I11" s="23">
        <f t="shared" si="1"/>
        <v>-8334882.1999999993</v>
      </c>
      <c r="J11" s="23">
        <f t="shared" si="2"/>
        <v>72.681435052338756</v>
      </c>
      <c r="K11" s="2"/>
      <c r="L11" s="2"/>
    </row>
    <row r="12" spans="1:12" x14ac:dyDescent="0.2">
      <c r="A12" s="13"/>
      <c r="B12" s="19" t="s">
        <v>19</v>
      </c>
      <c r="C12" s="20">
        <v>104553022</v>
      </c>
      <c r="D12" s="20">
        <v>10723704.9</v>
      </c>
      <c r="E12" s="21">
        <v>10.25671443528433</v>
      </c>
      <c r="F12" s="20">
        <v>111405437</v>
      </c>
      <c r="G12" s="22">
        <v>4064299</v>
      </c>
      <c r="H12" s="21">
        <f t="shared" si="0"/>
        <v>3.6482052487258767</v>
      </c>
      <c r="I12" s="23">
        <f t="shared" si="1"/>
        <v>-6659405.9000000004</v>
      </c>
      <c r="J12" s="23">
        <f t="shared" si="2"/>
        <v>37.900138412051973</v>
      </c>
      <c r="K12" s="2"/>
    </row>
    <row r="13" spans="1:12" x14ac:dyDescent="0.2">
      <c r="A13" s="13"/>
      <c r="B13" s="24" t="s">
        <v>20</v>
      </c>
      <c r="C13" s="20">
        <v>95157145.799999997</v>
      </c>
      <c r="D13" s="20">
        <v>11939298.4</v>
      </c>
      <c r="E13" s="21">
        <v>12.546927820947737</v>
      </c>
      <c r="F13" s="20">
        <v>126993769.5</v>
      </c>
      <c r="G13" s="20">
        <v>13384142.4</v>
      </c>
      <c r="H13" s="21">
        <f t="shared" si="0"/>
        <v>10.539211846924507</v>
      </c>
      <c r="I13" s="23">
        <f t="shared" si="1"/>
        <v>1444844</v>
      </c>
      <c r="J13" s="23">
        <f t="shared" si="2"/>
        <v>112.10158211641649</v>
      </c>
    </row>
    <row r="14" spans="1:12" x14ac:dyDescent="0.2">
      <c r="A14" s="13"/>
      <c r="B14" s="24" t="s">
        <v>21</v>
      </c>
      <c r="C14" s="20">
        <v>15976708</v>
      </c>
      <c r="D14" s="20">
        <v>606117.5</v>
      </c>
      <c r="E14" s="21">
        <v>3.7937571369521179</v>
      </c>
      <c r="F14" s="20">
        <v>19931985.100000001</v>
      </c>
      <c r="G14" s="20">
        <v>432930.5</v>
      </c>
      <c r="H14" s="21">
        <f t="shared" si="0"/>
        <v>2.1720390509422964</v>
      </c>
      <c r="I14" s="23">
        <f t="shared" si="1"/>
        <v>-173187</v>
      </c>
      <c r="J14" s="23">
        <f t="shared" si="2"/>
        <v>71.426827306586588</v>
      </c>
    </row>
    <row r="15" spans="1:12" ht="15" customHeight="1" x14ac:dyDescent="0.2">
      <c r="A15" s="13"/>
      <c r="B15" s="25" t="s">
        <v>22</v>
      </c>
      <c r="C15" s="20">
        <v>41769134.899999999</v>
      </c>
      <c r="D15" s="20">
        <v>4765578.5</v>
      </c>
      <c r="E15" s="21">
        <v>11.409330146313373</v>
      </c>
      <c r="F15" s="20">
        <v>44780488.600000001</v>
      </c>
      <c r="G15" s="20">
        <v>1626228.3</v>
      </c>
      <c r="H15" s="21">
        <f>G15/F15*100</f>
        <v>3.631555507413557</v>
      </c>
      <c r="I15" s="23">
        <f t="shared" si="1"/>
        <v>-3139350.2</v>
      </c>
      <c r="J15" s="23">
        <f t="shared" si="2"/>
        <v>34.124467784970911</v>
      </c>
    </row>
    <row r="16" spans="1:12" ht="15" customHeight="1" x14ac:dyDescent="0.2">
      <c r="A16" s="13"/>
      <c r="B16" s="25" t="s">
        <v>23</v>
      </c>
      <c r="C16" s="20">
        <v>5029472.8</v>
      </c>
      <c r="D16" s="20">
        <v>815680.3</v>
      </c>
      <c r="E16" s="21">
        <v>16.218007978887968</v>
      </c>
      <c r="F16" s="20">
        <v>6250806</v>
      </c>
      <c r="G16" s="20">
        <v>89201.2</v>
      </c>
      <c r="H16" s="21">
        <f>G16/F16*100</f>
        <v>1.4270351695445354</v>
      </c>
      <c r="I16" s="23">
        <f t="shared" si="1"/>
        <v>-726479.10000000009</v>
      </c>
      <c r="J16" s="23">
        <f t="shared" si="2"/>
        <v>10.935804137969249</v>
      </c>
    </row>
    <row r="17" spans="1:10" x14ac:dyDescent="0.2">
      <c r="A17" s="13"/>
      <c r="B17" s="25" t="s">
        <v>24</v>
      </c>
      <c r="C17" s="26">
        <v>19732671.800000001</v>
      </c>
      <c r="D17" s="26">
        <v>2116615.2000000002</v>
      </c>
      <c r="E17" s="21">
        <v>10.726450130285956</v>
      </c>
      <c r="F17" s="26">
        <v>20884872</v>
      </c>
      <c r="G17" s="27">
        <v>2369362.4</v>
      </c>
      <c r="H17" s="21">
        <f>G17/F17*100</f>
        <v>11.344873935545309</v>
      </c>
      <c r="I17" s="23">
        <f t="shared" si="1"/>
        <v>252747.19999999972</v>
      </c>
      <c r="J17" s="23">
        <f t="shared" si="2"/>
        <v>111.94110294587318</v>
      </c>
    </row>
    <row r="18" spans="1:10" ht="15" customHeight="1" x14ac:dyDescent="0.2">
      <c r="A18" s="13"/>
      <c r="B18" s="25" t="s">
        <v>25</v>
      </c>
      <c r="C18" s="26">
        <v>10301019.4</v>
      </c>
      <c r="D18" s="26">
        <v>4708705.7</v>
      </c>
      <c r="E18" s="21">
        <v>45.711065256318221</v>
      </c>
      <c r="F18" s="26">
        <v>12915516.800000001</v>
      </c>
      <c r="G18" s="26">
        <v>4081489.4</v>
      </c>
      <c r="H18" s="21">
        <f>G18/F18*100</f>
        <v>31.601440834330376</v>
      </c>
      <c r="I18" s="23">
        <f t="shared" si="1"/>
        <v>-627216.30000000028</v>
      </c>
      <c r="J18" s="23">
        <f t="shared" si="2"/>
        <v>86.679645321643264</v>
      </c>
    </row>
    <row r="19" spans="1:10" x14ac:dyDescent="0.2">
      <c r="A19" s="13"/>
      <c r="B19" s="28" t="s">
        <v>26</v>
      </c>
      <c r="C19" s="26">
        <v>21093836.100000001</v>
      </c>
      <c r="D19" s="26">
        <v>4194157.5</v>
      </c>
      <c r="E19" s="21">
        <v>19.883332173989913</v>
      </c>
      <c r="F19" s="26">
        <v>20052399.199999999</v>
      </c>
      <c r="G19" s="26">
        <v>4022090.7</v>
      </c>
      <c r="H19" s="21">
        <f t="shared" si="0"/>
        <v>20.057902597510626</v>
      </c>
      <c r="I19" s="23">
        <f t="shared" si="1"/>
        <v>-172066.79999999981</v>
      </c>
      <c r="J19" s="23">
        <f t="shared" si="2"/>
        <v>95.897464508664726</v>
      </c>
    </row>
    <row r="20" spans="1:10" x14ac:dyDescent="0.2">
      <c r="A20" s="13"/>
      <c r="B20" s="28" t="s">
        <v>27</v>
      </c>
      <c r="C20" s="26">
        <v>20943058</v>
      </c>
      <c r="D20" s="26">
        <v>4072805.1</v>
      </c>
      <c r="E20" s="21">
        <v>19.447041115008133</v>
      </c>
      <c r="F20" s="26">
        <v>19477191.399999999</v>
      </c>
      <c r="G20" s="26">
        <v>3762411</v>
      </c>
      <c r="H20" s="21">
        <f t="shared" si="0"/>
        <v>19.317009946310844</v>
      </c>
      <c r="I20" s="23">
        <f t="shared" si="1"/>
        <v>-310394.10000000009</v>
      </c>
      <c r="J20" s="23">
        <f t="shared" si="2"/>
        <v>92.378861929828162</v>
      </c>
    </row>
    <row r="21" spans="1:10" x14ac:dyDescent="0.2">
      <c r="A21" s="13"/>
      <c r="B21" s="29"/>
      <c r="C21" s="30"/>
      <c r="D21" s="30"/>
      <c r="E21" s="21"/>
      <c r="F21" s="30"/>
      <c r="G21" s="30"/>
      <c r="H21" s="21"/>
      <c r="I21" s="23"/>
      <c r="J21" s="23"/>
    </row>
    <row r="22" spans="1:10" ht="15.75" x14ac:dyDescent="0.2">
      <c r="A22" s="13"/>
      <c r="B22" s="31" t="s">
        <v>28</v>
      </c>
      <c r="C22" s="32">
        <v>364968311.80000001</v>
      </c>
      <c r="D22" s="32">
        <v>46531790.599999994</v>
      </c>
      <c r="E22" s="16">
        <v>12.749542657692178</v>
      </c>
      <c r="F22" s="32">
        <f>F23+F24+F25+F26+F27+F28+F29+F30+F31+F32+F33+F34+F36+F37</f>
        <v>417096846.09999996</v>
      </c>
      <c r="G22" s="32">
        <f>G23+G24+G25+G26+G27+G28+G29+G30+G31+G32+G33+G34+G36+G37</f>
        <v>53741807.399999999</v>
      </c>
      <c r="H22" s="16">
        <f>G22/F22*100</f>
        <v>12.884731184736713</v>
      </c>
      <c r="I22" s="18">
        <f t="shared" ref="I22:I38" si="3">G22-D22</f>
        <v>7210016.8000000045</v>
      </c>
      <c r="J22" s="18">
        <f t="shared" ref="J22:J37" si="4">G22/D22*100</f>
        <v>115.49481914843828</v>
      </c>
    </row>
    <row r="23" spans="1:10" ht="15.75" x14ac:dyDescent="0.2">
      <c r="A23" s="33" t="s">
        <v>29</v>
      </c>
      <c r="B23" s="14" t="s">
        <v>30</v>
      </c>
      <c r="C23" s="34">
        <v>42408270.399999999</v>
      </c>
      <c r="D23" s="34">
        <v>3003647.6</v>
      </c>
      <c r="E23" s="16">
        <v>7.0826930022592949</v>
      </c>
      <c r="F23" s="35">
        <v>45612808.700000003</v>
      </c>
      <c r="G23" s="34">
        <v>3410472.8</v>
      </c>
      <c r="H23" s="16">
        <f t="shared" ref="H23:H37" si="5">G23/F23*100</f>
        <v>7.4770067820883819</v>
      </c>
      <c r="I23" s="18">
        <f t="shared" si="3"/>
        <v>406825.19999999972</v>
      </c>
      <c r="J23" s="18">
        <f t="shared" si="4"/>
        <v>113.54437184974695</v>
      </c>
    </row>
    <row r="24" spans="1:10" ht="18" customHeight="1" x14ac:dyDescent="0.2">
      <c r="A24" s="33" t="s">
        <v>31</v>
      </c>
      <c r="B24" s="14" t="s">
        <v>32</v>
      </c>
      <c r="C24" s="34">
        <v>393136.2</v>
      </c>
      <c r="D24" s="34">
        <v>39877.4</v>
      </c>
      <c r="E24" s="16">
        <v>10.143405771333192</v>
      </c>
      <c r="F24" s="35">
        <v>833303.1</v>
      </c>
      <c r="G24" s="34">
        <v>17139.7</v>
      </c>
      <c r="H24" s="16">
        <f t="shared" si="5"/>
        <v>2.05683862210521</v>
      </c>
      <c r="I24" s="36">
        <f t="shared" si="3"/>
        <v>-22737.7</v>
      </c>
      <c r="J24" s="36">
        <f t="shared" si="4"/>
        <v>42.980986724310014</v>
      </c>
    </row>
    <row r="25" spans="1:10" ht="18.75" customHeight="1" x14ac:dyDescent="0.2">
      <c r="A25" s="33" t="s">
        <v>33</v>
      </c>
      <c r="B25" s="14" t="s">
        <v>34</v>
      </c>
      <c r="C25" s="34">
        <v>6687820.9000000004</v>
      </c>
      <c r="D25" s="34">
        <v>729932.6</v>
      </c>
      <c r="E25" s="16">
        <v>10.91435627410417</v>
      </c>
      <c r="F25" s="35">
        <v>7718957.4000000004</v>
      </c>
      <c r="G25" s="34">
        <v>845015.5</v>
      </c>
      <c r="H25" s="16">
        <f t="shared" si="5"/>
        <v>10.947275081476675</v>
      </c>
      <c r="I25" s="36">
        <f t="shared" si="3"/>
        <v>115082.90000000002</v>
      </c>
      <c r="J25" s="36">
        <f t="shared" si="4"/>
        <v>115.76623649909594</v>
      </c>
    </row>
    <row r="26" spans="1:10" ht="15.75" x14ac:dyDescent="0.2">
      <c r="A26" s="33" t="s">
        <v>35</v>
      </c>
      <c r="B26" s="14" t="s">
        <v>36</v>
      </c>
      <c r="C26" s="34">
        <v>67354360.900000006</v>
      </c>
      <c r="D26" s="34">
        <v>6027116.4000000004</v>
      </c>
      <c r="E26" s="16">
        <v>8.9483684789888631</v>
      </c>
      <c r="F26" s="35">
        <v>77821605.700000003</v>
      </c>
      <c r="G26" s="35">
        <v>7629121.2000000002</v>
      </c>
      <c r="H26" s="16">
        <f t="shared" si="5"/>
        <v>9.8033459106588428</v>
      </c>
      <c r="I26" s="36">
        <f t="shared" si="3"/>
        <v>1602004.7999999998</v>
      </c>
      <c r="J26" s="36">
        <f t="shared" si="4"/>
        <v>126.57995455339139</v>
      </c>
    </row>
    <row r="27" spans="1:10" ht="15.75" x14ac:dyDescent="0.2">
      <c r="A27" s="33" t="s">
        <v>37</v>
      </c>
      <c r="B27" s="14" t="s">
        <v>38</v>
      </c>
      <c r="C27" s="34">
        <v>35089464.899999999</v>
      </c>
      <c r="D27" s="34">
        <v>4100759.4</v>
      </c>
      <c r="E27" s="16">
        <v>11.686582886591697</v>
      </c>
      <c r="F27" s="35">
        <v>40693230.200000003</v>
      </c>
      <c r="G27" s="35">
        <v>3385911.4</v>
      </c>
      <c r="H27" s="16">
        <f t="shared" si="5"/>
        <v>8.3205766250524871</v>
      </c>
      <c r="I27" s="18">
        <f t="shared" si="3"/>
        <v>-714848</v>
      </c>
      <c r="J27" s="18">
        <f t="shared" si="4"/>
        <v>82.567911689722635</v>
      </c>
    </row>
    <row r="28" spans="1:10" ht="15.75" x14ac:dyDescent="0.2">
      <c r="A28" s="33" t="s">
        <v>39</v>
      </c>
      <c r="B28" s="14" t="s">
        <v>40</v>
      </c>
      <c r="C28" s="34">
        <v>957526.1</v>
      </c>
      <c r="D28" s="34">
        <v>90985.5</v>
      </c>
      <c r="E28" s="16">
        <v>9.5021430747422979</v>
      </c>
      <c r="F28" s="35">
        <v>951906.5</v>
      </c>
      <c r="G28" s="35">
        <v>163426.4</v>
      </c>
      <c r="H28" s="16">
        <f t="shared" si="5"/>
        <v>17.168324830222296</v>
      </c>
      <c r="I28" s="18">
        <f t="shared" si="3"/>
        <v>72440.899999999994</v>
      </c>
      <c r="J28" s="18">
        <f t="shared" si="4"/>
        <v>179.61807101131498</v>
      </c>
    </row>
    <row r="29" spans="1:10" ht="15.75" x14ac:dyDescent="0.2">
      <c r="A29" s="33" t="s">
        <v>41</v>
      </c>
      <c r="B29" s="14" t="s">
        <v>42</v>
      </c>
      <c r="C29" s="34">
        <v>98485660.700000003</v>
      </c>
      <c r="D29" s="34">
        <v>12140316.9</v>
      </c>
      <c r="E29" s="16">
        <v>12.326989344145204</v>
      </c>
      <c r="F29" s="35">
        <v>109110683.40000001</v>
      </c>
      <c r="G29" s="35">
        <v>13656950.9</v>
      </c>
      <c r="H29" s="16">
        <f>G29/F29*100</f>
        <v>12.516602842577374</v>
      </c>
      <c r="I29" s="18">
        <f t="shared" si="3"/>
        <v>1516634</v>
      </c>
      <c r="J29" s="18">
        <f t="shared" si="4"/>
        <v>112.49254045419524</v>
      </c>
    </row>
    <row r="30" spans="1:10" ht="15.75" x14ac:dyDescent="0.2">
      <c r="A30" s="33" t="s">
        <v>43</v>
      </c>
      <c r="B30" s="14" t="s">
        <v>44</v>
      </c>
      <c r="C30" s="37">
        <v>13606534.5</v>
      </c>
      <c r="D30" s="32">
        <v>1607285.7</v>
      </c>
      <c r="E30" s="16">
        <v>11.812601511428204</v>
      </c>
      <c r="F30" s="38">
        <v>17477625.800000001</v>
      </c>
      <c r="G30" s="39">
        <v>1951941.3</v>
      </c>
      <c r="H30" s="16">
        <f>G30/F30*100</f>
        <v>11.168229153870545</v>
      </c>
      <c r="I30" s="36">
        <f t="shared" si="3"/>
        <v>344655.60000000009</v>
      </c>
      <c r="J30" s="36">
        <f t="shared" si="4"/>
        <v>121.44333145003405</v>
      </c>
    </row>
    <row r="31" spans="1:10" ht="15.75" x14ac:dyDescent="0.2">
      <c r="A31" s="33" t="s">
        <v>45</v>
      </c>
      <c r="B31" s="14" t="s">
        <v>46</v>
      </c>
      <c r="C31" s="34">
        <v>26214916.600000001</v>
      </c>
      <c r="D31" s="34">
        <v>5981737.2999999998</v>
      </c>
      <c r="E31" s="16">
        <v>22.818067252596176</v>
      </c>
      <c r="F31" s="35">
        <v>30282986</v>
      </c>
      <c r="G31" s="35">
        <v>8212946.5</v>
      </c>
      <c r="H31" s="16">
        <f>G31/F31*100</f>
        <v>27.120662737815881</v>
      </c>
      <c r="I31" s="36">
        <f t="shared" si="3"/>
        <v>2231209.2000000002</v>
      </c>
      <c r="J31" s="36">
        <f t="shared" si="4"/>
        <v>137.30035419643053</v>
      </c>
    </row>
    <row r="32" spans="1:10" ht="15.75" x14ac:dyDescent="0.2">
      <c r="A32" s="33" t="s">
        <v>47</v>
      </c>
      <c r="B32" s="14" t="s">
        <v>48</v>
      </c>
      <c r="C32" s="34">
        <v>61133377.600000001</v>
      </c>
      <c r="D32" s="34">
        <v>11599984.9</v>
      </c>
      <c r="E32" s="16">
        <v>18.974879771733733</v>
      </c>
      <c r="F32" s="35">
        <v>73415765</v>
      </c>
      <c r="G32" s="35">
        <v>12821639.4</v>
      </c>
      <c r="H32" s="16">
        <f>G32/F32*100</f>
        <v>17.464422525597875</v>
      </c>
      <c r="I32" s="36">
        <f t="shared" si="3"/>
        <v>1221654.5</v>
      </c>
      <c r="J32" s="36">
        <f t="shared" si="4"/>
        <v>110.53151801947605</v>
      </c>
    </row>
    <row r="33" spans="1:10" ht="15.75" x14ac:dyDescent="0.2">
      <c r="A33" s="33" t="s">
        <v>49</v>
      </c>
      <c r="B33" s="14" t="s">
        <v>50</v>
      </c>
      <c r="C33" s="34">
        <v>9947368.4000000004</v>
      </c>
      <c r="D33" s="34">
        <v>865929.9</v>
      </c>
      <c r="E33" s="16">
        <v>8.7051154152489207</v>
      </c>
      <c r="F33" s="35">
        <v>10365024.199999999</v>
      </c>
      <c r="G33" s="35">
        <v>1258744.3999999999</v>
      </c>
      <c r="H33" s="16">
        <f t="shared" si="5"/>
        <v>12.144153025711219</v>
      </c>
      <c r="I33" s="36">
        <f t="shared" si="3"/>
        <v>392814.49999999988</v>
      </c>
      <c r="J33" s="36">
        <f t="shared" si="4"/>
        <v>145.36331405117201</v>
      </c>
    </row>
    <row r="34" spans="1:10" ht="15" customHeight="1" x14ac:dyDescent="0.2">
      <c r="A34" s="33" t="s">
        <v>51</v>
      </c>
      <c r="B34" s="14" t="s">
        <v>52</v>
      </c>
      <c r="C34" s="34">
        <v>837239.9</v>
      </c>
      <c r="D34" s="34">
        <v>343482</v>
      </c>
      <c r="E34" s="16">
        <v>41.025517297969195</v>
      </c>
      <c r="F34" s="35">
        <v>947989.3</v>
      </c>
      <c r="G34" s="35">
        <v>388497.9</v>
      </c>
      <c r="H34" s="16">
        <f t="shared" si="5"/>
        <v>40.981253691365502</v>
      </c>
      <c r="I34" s="36">
        <f t="shared" si="3"/>
        <v>45015.900000000023</v>
      </c>
      <c r="J34" s="36">
        <f t="shared" si="4"/>
        <v>113.10575226649433</v>
      </c>
    </row>
    <row r="35" spans="1:10" ht="15.75" x14ac:dyDescent="0.2">
      <c r="A35" s="33"/>
      <c r="B35" s="14" t="s">
        <v>53</v>
      </c>
      <c r="C35" s="18">
        <v>210225097.70000002</v>
      </c>
      <c r="D35" s="18">
        <v>32538736.699999996</v>
      </c>
      <c r="E35" s="16">
        <v>15.478045702437552</v>
      </c>
      <c r="F35" s="18">
        <f>F29+F30+F31+F32+F33+F34</f>
        <v>241600073.69999999</v>
      </c>
      <c r="G35" s="18">
        <f>G29+G30+G31+G32+G33+G34</f>
        <v>38290720.399999999</v>
      </c>
      <c r="H35" s="16">
        <f t="shared" si="5"/>
        <v>15.848803277910589</v>
      </c>
      <c r="I35" s="36">
        <f t="shared" si="3"/>
        <v>5751983.700000003</v>
      </c>
      <c r="J35" s="36">
        <f t="shared" si="4"/>
        <v>117.67734178813403</v>
      </c>
    </row>
    <row r="36" spans="1:10" ht="21.75" customHeight="1" x14ac:dyDescent="0.2">
      <c r="A36" s="40" t="s">
        <v>54</v>
      </c>
      <c r="B36" s="41" t="s">
        <v>55</v>
      </c>
      <c r="C36" s="34">
        <v>404146.7</v>
      </c>
      <c r="D36" s="34">
        <v>735</v>
      </c>
      <c r="E36" s="16">
        <v>0.18186465459200829</v>
      </c>
      <c r="F36" s="34">
        <v>500802.9</v>
      </c>
      <c r="G36" s="34">
        <v>0</v>
      </c>
      <c r="H36" s="16">
        <f t="shared" si="5"/>
        <v>0</v>
      </c>
      <c r="I36" s="18">
        <f t="shared" si="3"/>
        <v>-735</v>
      </c>
      <c r="J36" s="18">
        <f t="shared" si="4"/>
        <v>0</v>
      </c>
    </row>
    <row r="37" spans="1:10" ht="19.5" customHeight="1" x14ac:dyDescent="0.2">
      <c r="A37" s="33" t="s">
        <v>56</v>
      </c>
      <c r="B37" s="14" t="s">
        <v>57</v>
      </c>
      <c r="C37" s="34">
        <v>1448488</v>
      </c>
      <c r="D37" s="34">
        <v>0</v>
      </c>
      <c r="E37" s="16">
        <v>0</v>
      </c>
      <c r="F37" s="34">
        <v>1364157.9</v>
      </c>
      <c r="G37" s="34">
        <v>0</v>
      </c>
      <c r="H37" s="16">
        <f t="shared" si="5"/>
        <v>0</v>
      </c>
      <c r="I37" s="36">
        <f t="shared" si="3"/>
        <v>0</v>
      </c>
      <c r="J37" s="18" t="e">
        <f t="shared" si="4"/>
        <v>#DIV/0!</v>
      </c>
    </row>
    <row r="38" spans="1:10" s="6" customFormat="1" ht="15.75" x14ac:dyDescent="0.2">
      <c r="A38" s="33"/>
      <c r="B38" s="14" t="s">
        <v>58</v>
      </c>
      <c r="C38" s="34">
        <v>-36756713.899999999</v>
      </c>
      <c r="D38" s="34">
        <v>-7118971.099999994</v>
      </c>
      <c r="E38" s="42"/>
      <c r="F38" s="34">
        <f>-F40</f>
        <v>-38774370.600000001</v>
      </c>
      <c r="G38" s="34">
        <f>G9-G22</f>
        <v>-23463153.300000001</v>
      </c>
      <c r="H38" s="42"/>
      <c r="I38" s="36">
        <f t="shared" si="3"/>
        <v>-16344182.200000007</v>
      </c>
      <c r="J38" s="36"/>
    </row>
    <row r="39" spans="1:10" ht="15.75" x14ac:dyDescent="0.2">
      <c r="A39" s="33"/>
      <c r="B39" s="14"/>
      <c r="C39" s="43"/>
      <c r="D39" s="43"/>
      <c r="E39" s="43"/>
      <c r="F39" s="43"/>
      <c r="G39" s="43"/>
      <c r="H39" s="43"/>
      <c r="I39" s="36"/>
      <c r="J39" s="18"/>
    </row>
    <row r="40" spans="1:10" ht="15.75" x14ac:dyDescent="0.2">
      <c r="A40" s="44"/>
      <c r="B40" s="14" t="s">
        <v>59</v>
      </c>
      <c r="C40" s="45">
        <v>36756713.899999999</v>
      </c>
      <c r="D40" s="45">
        <v>7118971.0999999996</v>
      </c>
      <c r="E40" s="43"/>
      <c r="F40" s="45">
        <f>SUM(F41:F50)</f>
        <v>38774370.600000001</v>
      </c>
      <c r="G40" s="45">
        <f>SUM(G41:G50)</f>
        <v>23463153.300000001</v>
      </c>
      <c r="H40" s="43"/>
      <c r="I40" s="36">
        <f t="shared" ref="I40:I50" si="6">G40-D40</f>
        <v>16344182.200000001</v>
      </c>
      <c r="J40" s="18"/>
    </row>
    <row r="41" spans="1:10" ht="15.75" x14ac:dyDescent="0.2">
      <c r="A41" s="44"/>
      <c r="B41" s="46" t="s">
        <v>60</v>
      </c>
      <c r="C41" s="47">
        <v>866844.6</v>
      </c>
      <c r="D41" s="47">
        <v>0</v>
      </c>
      <c r="E41" s="48"/>
      <c r="F41" s="47">
        <v>1196833.6000000001</v>
      </c>
      <c r="G41" s="47">
        <v>0</v>
      </c>
      <c r="H41" s="48"/>
      <c r="I41" s="47">
        <f t="shared" si="6"/>
        <v>0</v>
      </c>
      <c r="J41" s="18"/>
    </row>
    <row r="42" spans="1:10" ht="15" customHeight="1" x14ac:dyDescent="0.2">
      <c r="A42" s="44"/>
      <c r="B42" s="46" t="s">
        <v>61</v>
      </c>
      <c r="C42" s="47">
        <v>2928129.6</v>
      </c>
      <c r="D42" s="47">
        <v>0</v>
      </c>
      <c r="E42" s="48"/>
      <c r="F42" s="47">
        <v>2722328.7</v>
      </c>
      <c r="G42" s="47">
        <v>0</v>
      </c>
      <c r="H42" s="48"/>
      <c r="I42" s="47">
        <f t="shared" si="6"/>
        <v>0</v>
      </c>
      <c r="J42" s="18"/>
    </row>
    <row r="43" spans="1:10" ht="15.75" x14ac:dyDescent="0.2">
      <c r="A43" s="44"/>
      <c r="B43" s="46" t="s">
        <v>62</v>
      </c>
      <c r="C43" s="47">
        <v>19545530.800000001</v>
      </c>
      <c r="D43" s="47">
        <v>-605566.5</v>
      </c>
      <c r="E43" s="48"/>
      <c r="F43" s="49">
        <v>12727058.300000001</v>
      </c>
      <c r="G43" s="47">
        <v>4463447.5</v>
      </c>
      <c r="H43" s="48"/>
      <c r="I43" s="47">
        <f t="shared" si="6"/>
        <v>5069014</v>
      </c>
      <c r="J43" s="18"/>
    </row>
    <row r="44" spans="1:10" ht="16.5" customHeight="1" x14ac:dyDescent="0.2">
      <c r="A44" s="44"/>
      <c r="B44" s="46" t="s">
        <v>63</v>
      </c>
      <c r="C44" s="47">
        <v>13200000</v>
      </c>
      <c r="D44" s="47">
        <v>2700000</v>
      </c>
      <c r="E44" s="48"/>
      <c r="F44" s="47">
        <v>22200000</v>
      </c>
      <c r="G44" s="47">
        <v>12600000</v>
      </c>
      <c r="H44" s="48"/>
      <c r="I44" s="47">
        <f t="shared" si="6"/>
        <v>9900000</v>
      </c>
      <c r="J44" s="18"/>
    </row>
    <row r="45" spans="1:10" ht="17.25" customHeight="1" x14ac:dyDescent="0.2">
      <c r="A45" s="44"/>
      <c r="B45" s="46" t="s">
        <v>64</v>
      </c>
      <c r="C45" s="47">
        <v>231508.9</v>
      </c>
      <c r="D45" s="47">
        <v>100</v>
      </c>
      <c r="E45" s="48"/>
      <c r="F45" s="47">
        <v>0</v>
      </c>
      <c r="G45" s="47">
        <v>0</v>
      </c>
      <c r="H45" s="48"/>
      <c r="I45" s="47">
        <f t="shared" si="6"/>
        <v>-100</v>
      </c>
      <c r="J45" s="18"/>
    </row>
    <row r="46" spans="1:10" ht="15.75" customHeight="1" x14ac:dyDescent="0.2">
      <c r="A46" s="44"/>
      <c r="B46" s="46" t="s">
        <v>65</v>
      </c>
      <c r="C46" s="47">
        <v>-2000</v>
      </c>
      <c r="D46" s="47">
        <v>0</v>
      </c>
      <c r="E46" s="47"/>
      <c r="F46" s="47">
        <v>-2000</v>
      </c>
      <c r="G46" s="47">
        <v>0</v>
      </c>
      <c r="H46" s="48"/>
      <c r="I46" s="47">
        <f t="shared" si="6"/>
        <v>0</v>
      </c>
      <c r="J46" s="18"/>
    </row>
    <row r="47" spans="1:10" ht="15.75" customHeight="1" x14ac:dyDescent="0.2">
      <c r="A47" s="44"/>
      <c r="B47" s="46" t="s">
        <v>66</v>
      </c>
      <c r="C47" s="47">
        <v>-22000</v>
      </c>
      <c r="D47" s="47">
        <v>0</v>
      </c>
      <c r="E47" s="48"/>
      <c r="F47" s="47">
        <v>-89850</v>
      </c>
      <c r="G47" s="47">
        <v>0</v>
      </c>
      <c r="H47" s="48"/>
      <c r="I47" s="47">
        <f t="shared" si="6"/>
        <v>0</v>
      </c>
      <c r="J47" s="18"/>
    </row>
    <row r="48" spans="1:10" ht="15.75" customHeight="1" x14ac:dyDescent="0.2">
      <c r="A48" s="13"/>
      <c r="B48" s="50" t="s">
        <v>67</v>
      </c>
      <c r="C48" s="47">
        <v>8700</v>
      </c>
      <c r="D48" s="47">
        <v>0</v>
      </c>
      <c r="E48" s="48"/>
      <c r="F48" s="47">
        <v>20000</v>
      </c>
      <c r="G48" s="47">
        <v>0</v>
      </c>
      <c r="H48" s="48"/>
      <c r="I48" s="47">
        <f t="shared" si="6"/>
        <v>0</v>
      </c>
      <c r="J48" s="18"/>
    </row>
    <row r="49" spans="1:10" ht="20.25" customHeight="1" x14ac:dyDescent="0.2">
      <c r="A49" s="13"/>
      <c r="B49" s="51" t="s">
        <v>68</v>
      </c>
      <c r="C49" s="47">
        <v>0</v>
      </c>
      <c r="D49" s="47">
        <v>9724437.5999999996</v>
      </c>
      <c r="E49" s="48"/>
      <c r="F49" s="47">
        <v>0</v>
      </c>
      <c r="G49" s="47">
        <v>8399705.8000000007</v>
      </c>
      <c r="H49" s="48"/>
      <c r="I49" s="47">
        <f t="shared" si="6"/>
        <v>-1324731.7999999989</v>
      </c>
      <c r="J49" s="18"/>
    </row>
    <row r="50" spans="1:10" ht="18" customHeight="1" x14ac:dyDescent="0.2">
      <c r="A50" s="13"/>
      <c r="B50" s="51" t="s">
        <v>69</v>
      </c>
      <c r="C50" s="47">
        <v>0</v>
      </c>
      <c r="D50" s="47">
        <v>-4700000</v>
      </c>
      <c r="E50" s="48"/>
      <c r="F50" s="47">
        <v>0</v>
      </c>
      <c r="G50" s="47">
        <v>-2000000</v>
      </c>
      <c r="H50" s="48"/>
      <c r="I50" s="47">
        <f t="shared" si="6"/>
        <v>2700000</v>
      </c>
      <c r="J50" s="18"/>
    </row>
    <row r="51" spans="1:10" ht="15.75" customHeight="1" x14ac:dyDescent="0.2">
      <c r="A51" s="52"/>
      <c r="B51" s="53"/>
      <c r="C51" s="54"/>
      <c r="D51" s="54"/>
      <c r="E51" s="54"/>
      <c r="F51" s="54"/>
      <c r="G51" s="54"/>
      <c r="H51" s="54"/>
      <c r="I51" s="55"/>
      <c r="J51" s="56"/>
    </row>
    <row r="52" spans="1:10" ht="15.75" customHeight="1" x14ac:dyDescent="0.2">
      <c r="A52" s="57"/>
      <c r="B52" s="58" t="s">
        <v>70</v>
      </c>
      <c r="C52" s="42"/>
      <c r="D52" s="21">
        <v>11303430.199999999</v>
      </c>
      <c r="E52" s="42"/>
      <c r="F52" s="42"/>
      <c r="G52" s="21">
        <v>11991616</v>
      </c>
      <c r="H52" s="42"/>
      <c r="I52" s="47">
        <f>G52-D52</f>
        <v>688185.80000000075</v>
      </c>
      <c r="J52" s="59"/>
    </row>
    <row r="53" spans="1:10" ht="15.75" customHeight="1" x14ac:dyDescent="0.2">
      <c r="A53" s="57"/>
      <c r="B53" s="60" t="s">
        <v>71</v>
      </c>
      <c r="C53" s="42"/>
      <c r="D53" s="21">
        <v>3.9070835438294003</v>
      </c>
      <c r="E53" s="61"/>
      <c r="F53" s="42"/>
      <c r="G53" s="21">
        <f>G52/F10*100</f>
        <v>3.5337041299564982</v>
      </c>
      <c r="H53" s="61"/>
      <c r="I53" s="47"/>
      <c r="J53" s="18"/>
    </row>
    <row r="54" spans="1:10" ht="15.75" customHeight="1" x14ac:dyDescent="0.2">
      <c r="A54" s="57"/>
      <c r="B54" s="60" t="s">
        <v>72</v>
      </c>
      <c r="C54" s="62"/>
      <c r="D54" s="21">
        <v>23000</v>
      </c>
      <c r="E54" s="61"/>
      <c r="F54" s="62"/>
      <c r="G54" s="21">
        <v>0</v>
      </c>
      <c r="H54" s="61"/>
      <c r="I54" s="47">
        <f>G54-D54</f>
        <v>-23000</v>
      </c>
      <c r="J54" s="59"/>
    </row>
    <row r="55" spans="1:10" ht="15.75" customHeight="1" x14ac:dyDescent="0.2">
      <c r="A55" s="57"/>
      <c r="B55" s="60" t="s">
        <v>71</v>
      </c>
      <c r="C55" s="62"/>
      <c r="D55" s="21">
        <v>7.9500576301233059E-3</v>
      </c>
      <c r="E55" s="61"/>
      <c r="F55" s="62"/>
      <c r="G55" s="21">
        <f>G54/F10*100</f>
        <v>0</v>
      </c>
      <c r="H55" s="61"/>
      <c r="I55" s="47"/>
      <c r="J55" s="63"/>
    </row>
    <row r="56" spans="1:10" x14ac:dyDescent="0.2">
      <c r="A56" s="66" t="s">
        <v>73</v>
      </c>
      <c r="B56" s="6"/>
      <c r="C56" s="64"/>
      <c r="D56" s="64"/>
      <c r="E56" s="64"/>
      <c r="F56" s="65"/>
      <c r="G56" s="64"/>
      <c r="H56" s="64"/>
      <c r="I56" s="64"/>
      <c r="J56" s="6"/>
    </row>
  </sheetData>
  <mergeCells count="15">
    <mergeCell ref="G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1496062992125984" top="0.39370078740157483" bottom="0.3937007874015748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01.03.2026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2026-03-19T12:02:49Z</dcterms:created>
  <dcterms:modified xsi:type="dcterms:W3CDTF">2026-03-20T07:42:34Z</dcterms:modified>
</cp:coreProperties>
</file>