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90" windowWidth="27795" windowHeight="10815"/>
  </bookViews>
  <sheets>
    <sheet name="на 01.12.2025 " sheetId="1" r:id="rId1"/>
  </sheets>
  <calcPr calcId="145621"/>
</workbook>
</file>

<file path=xl/calcChain.xml><?xml version="1.0" encoding="utf-8"?>
<calcChain xmlns="http://schemas.openxmlformats.org/spreadsheetml/2006/main">
  <c r="G56" i="1" l="1"/>
  <c r="I55" i="1"/>
  <c r="G54" i="1"/>
  <c r="D54" i="1"/>
  <c r="I53" i="1"/>
  <c r="I51" i="1"/>
  <c r="I50" i="1"/>
  <c r="I49" i="1"/>
  <c r="I48" i="1"/>
  <c r="I47" i="1"/>
  <c r="I46" i="1"/>
  <c r="I45" i="1"/>
  <c r="I44" i="1"/>
  <c r="I43" i="1"/>
  <c r="I42" i="1"/>
  <c r="G41" i="1"/>
  <c r="I41" i="1" s="1"/>
  <c r="F41" i="1"/>
  <c r="F38" i="1" s="1"/>
  <c r="D41" i="1"/>
  <c r="C41" i="1"/>
  <c r="D39" i="1"/>
  <c r="I38" i="1"/>
  <c r="C38" i="1"/>
  <c r="J37" i="1"/>
  <c r="I37" i="1"/>
  <c r="H37" i="1"/>
  <c r="E37" i="1"/>
  <c r="J36" i="1"/>
  <c r="I36" i="1"/>
  <c r="H36" i="1"/>
  <c r="E36" i="1"/>
  <c r="J35" i="1"/>
  <c r="G35" i="1"/>
  <c r="I35" i="1" s="1"/>
  <c r="F35" i="1"/>
  <c r="H35" i="1" s="1"/>
  <c r="D35" i="1"/>
  <c r="E35" i="1" s="1"/>
  <c r="C35" i="1"/>
  <c r="J34" i="1"/>
  <c r="I34" i="1"/>
  <c r="H34" i="1"/>
  <c r="E34" i="1"/>
  <c r="J33" i="1"/>
  <c r="I33" i="1"/>
  <c r="H33" i="1"/>
  <c r="E33" i="1"/>
  <c r="J32" i="1"/>
  <c r="I32" i="1"/>
  <c r="H32" i="1"/>
  <c r="E32" i="1"/>
  <c r="J31" i="1"/>
  <c r="I31" i="1"/>
  <c r="H31" i="1"/>
  <c r="E31" i="1"/>
  <c r="J30" i="1"/>
  <c r="I30" i="1"/>
  <c r="H30" i="1"/>
  <c r="E30" i="1"/>
  <c r="J29" i="1"/>
  <c r="I29" i="1"/>
  <c r="H29" i="1"/>
  <c r="E29" i="1"/>
  <c r="J28" i="1"/>
  <c r="I28" i="1"/>
  <c r="H28" i="1"/>
  <c r="E28" i="1"/>
  <c r="J27" i="1"/>
  <c r="I27" i="1"/>
  <c r="H27" i="1"/>
  <c r="E27" i="1"/>
  <c r="J26" i="1"/>
  <c r="I26" i="1"/>
  <c r="H26" i="1"/>
  <c r="E26" i="1"/>
  <c r="J25" i="1"/>
  <c r="I25" i="1"/>
  <c r="H25" i="1"/>
  <c r="E25" i="1"/>
  <c r="J24" i="1"/>
  <c r="I24" i="1"/>
  <c r="H24" i="1"/>
  <c r="E24" i="1"/>
  <c r="J23" i="1"/>
  <c r="I23" i="1"/>
  <c r="H23" i="1"/>
  <c r="E23" i="1"/>
  <c r="J22" i="1"/>
  <c r="G22" i="1"/>
  <c r="I22" i="1" s="1"/>
  <c r="F22" i="1"/>
  <c r="D22" i="1"/>
  <c r="E22" i="1" s="1"/>
  <c r="C22" i="1"/>
  <c r="J20" i="1"/>
  <c r="I20" i="1"/>
  <c r="H20" i="1"/>
  <c r="E20" i="1"/>
  <c r="J19" i="1"/>
  <c r="I19" i="1"/>
  <c r="H19" i="1"/>
  <c r="E19" i="1"/>
  <c r="J18" i="1"/>
  <c r="I18" i="1"/>
  <c r="H18" i="1"/>
  <c r="E18" i="1"/>
  <c r="J17" i="1"/>
  <c r="I17" i="1"/>
  <c r="H17" i="1"/>
  <c r="E17" i="1"/>
  <c r="J16" i="1"/>
  <c r="I16" i="1"/>
  <c r="H16" i="1"/>
  <c r="E16" i="1"/>
  <c r="J15" i="1"/>
  <c r="I15" i="1"/>
  <c r="H15" i="1"/>
  <c r="E15" i="1"/>
  <c r="J14" i="1"/>
  <c r="I14" i="1"/>
  <c r="H14" i="1"/>
  <c r="E14" i="1"/>
  <c r="J13" i="1"/>
  <c r="I13" i="1"/>
  <c r="H13" i="1"/>
  <c r="E13" i="1"/>
  <c r="J12" i="1"/>
  <c r="I12" i="1"/>
  <c r="H12" i="1"/>
  <c r="E12" i="1"/>
  <c r="J11" i="1"/>
  <c r="I11" i="1"/>
  <c r="H11" i="1"/>
  <c r="E11" i="1"/>
  <c r="J10" i="1"/>
  <c r="I10" i="1"/>
  <c r="H10" i="1"/>
  <c r="E10" i="1"/>
  <c r="G9" i="1"/>
  <c r="H9" i="1" s="1"/>
  <c r="F9" i="1"/>
  <c r="D9" i="1"/>
  <c r="E9" i="1" s="1"/>
  <c r="C9" i="1"/>
  <c r="I9" i="1" l="1"/>
  <c r="J9" i="1"/>
  <c r="G39" i="1"/>
  <c r="I39" i="1" s="1"/>
  <c r="H22" i="1"/>
</calcChain>
</file>

<file path=xl/sharedStrings.xml><?xml version="1.0" encoding="utf-8"?>
<sst xmlns="http://schemas.openxmlformats.org/spreadsheetml/2006/main" count="79" uniqueCount="75">
  <si>
    <t>Информация об исполнении консолидированного бюджета Ленинградской области на 01.12.2025</t>
  </si>
  <si>
    <t>(по данным месячного отчета)</t>
  </si>
  <si>
    <t>тыс.руб.</t>
  </si>
  <si>
    <t>Раздел</t>
  </si>
  <si>
    <t>Наименование раздела</t>
  </si>
  <si>
    <t>на 01.12.2024.</t>
  </si>
  <si>
    <t>на 01.12.2025.</t>
  </si>
  <si>
    <t>Отклонение</t>
  </si>
  <si>
    <t>Темп роста</t>
  </si>
  <si>
    <t>Назначено на год</t>
  </si>
  <si>
    <t>Исполнено</t>
  </si>
  <si>
    <t>% исполнения плана года</t>
  </si>
  <si>
    <t>5=4/3*100</t>
  </si>
  <si>
    <t>8=7/6*100</t>
  </si>
  <si>
    <t>9=7-4</t>
  </si>
  <si>
    <t>10=7/4*100</t>
  </si>
  <si>
    <r>
      <t>ДОХОДЫ (всего)</t>
    </r>
    <r>
      <rPr>
        <sz val="12"/>
        <color indexed="8"/>
        <rFont val="Arial Cyr"/>
        <charset val="204"/>
      </rPr>
      <t>, в том числе:</t>
    </r>
  </si>
  <si>
    <t>Налоговые и неналоговые доходы, в том числе:</t>
  </si>
  <si>
    <t>Налоговые доходы, в том числе:</t>
  </si>
  <si>
    <t xml:space="preserve"> - налог на прибыль организаций</t>
  </si>
  <si>
    <t xml:space="preserve"> - налог на доходы физических лиц</t>
  </si>
  <si>
    <t>- налоги на совокупный доход</t>
  </si>
  <si>
    <t xml:space="preserve"> - налоги на имущество, в том числе:</t>
  </si>
  <si>
    <t xml:space="preserve"> -земельный налог</t>
  </si>
  <si>
    <t xml:space="preserve"> - акцизы</t>
  </si>
  <si>
    <t>Неналоговые доходы</t>
  </si>
  <si>
    <t>Безвозмездные поступления, в том числе:</t>
  </si>
  <si>
    <t xml:space="preserve"> - безвозмездные поступления от других бюджетов бюджетной системы Российской Федерации</t>
  </si>
  <si>
    <t>РАСХОДЫ (всего)</t>
  </si>
  <si>
    <t>0100</t>
  </si>
  <si>
    <t>Общегосударственные вопросы</t>
  </si>
  <si>
    <t>0200</t>
  </si>
  <si>
    <t xml:space="preserve">Национальная оборона </t>
  </si>
  <si>
    <t>0300</t>
  </si>
  <si>
    <t>Национальная безопасность и правоохранительная деятельность</t>
  </si>
  <si>
    <t>0400</t>
  </si>
  <si>
    <t>Национальная экономика</t>
  </si>
  <si>
    <t>0500</t>
  </si>
  <si>
    <t>Жилищно-коммунальное хозяйство</t>
  </si>
  <si>
    <t>0600</t>
  </si>
  <si>
    <t>Охрана окружающей среды</t>
  </si>
  <si>
    <t>0700</t>
  </si>
  <si>
    <t>Образование</t>
  </si>
  <si>
    <t>0800</t>
  </si>
  <si>
    <t>Культура, кинематография</t>
  </si>
  <si>
    <t>0900</t>
  </si>
  <si>
    <t>Здравоохранение</t>
  </si>
  <si>
    <t>1000</t>
  </si>
  <si>
    <t>Социальная политика</t>
  </si>
  <si>
    <t>1100</t>
  </si>
  <si>
    <t>Физическая культура и спорт</t>
  </si>
  <si>
    <t>1200</t>
  </si>
  <si>
    <t>Средства массовой информации</t>
  </si>
  <si>
    <t>ВСЕГО ПО СОЦИАЛЬНО-КУЛЬТУРНОЙ СФЕРЕ</t>
  </si>
  <si>
    <t>1300</t>
  </si>
  <si>
    <t>Обслуживание внутреннего государственного и муниципального долга</t>
  </si>
  <si>
    <t>1400</t>
  </si>
  <si>
    <t>Межбюджетные трансферты общего характера</t>
  </si>
  <si>
    <t>ДЕФИЦИТ(-)</t>
  </si>
  <si>
    <t xml:space="preserve"> ПРОФИЦИТ(+)</t>
  </si>
  <si>
    <t>ИСТОЧНИКИ ФИНАНСИРОВАНИЯ ДЕФИЦИТА (всего)</t>
  </si>
  <si>
    <t>Кредиты кредитных организаций в валюте Российской Федерации</t>
  </si>
  <si>
    <t>Бюджетные кредиты из других бюджетов бюджетной системы Российской Федерации</t>
  </si>
  <si>
    <t>Изменение остатков средств на счетах по учету средств бюджета</t>
  </si>
  <si>
    <t>Изменение иных финансовых активов за счет средств, размещенных в депозиты</t>
  </si>
  <si>
    <t>Акции и иные формы участия в капитале, находящиеся в государственной и муниципальной собственности</t>
  </si>
  <si>
    <t>Исполнение государственных и муниципальных гарантий в валюте Российской Федерации</t>
  </si>
  <si>
    <t>Бюджетные кредиты, предоставленные внутри страны в валюте Российской Федерации</t>
  </si>
  <si>
    <t>Прочие бюджетные кредиты (ссуды), предоставленные внутри страны</t>
  </si>
  <si>
    <t>Увеличение финансовых активов в собственности субъектов Российской Федерации за счет средств организаций</t>
  </si>
  <si>
    <t>Изменение финансовых активов в государственной собственности за счет приобретения ценных бумаг по договорам репо</t>
  </si>
  <si>
    <t>Объем государственного и муниципального долга Ленинградской области</t>
  </si>
  <si>
    <t>% от налоговых и неналоговых доходов</t>
  </si>
  <si>
    <t>в т.ч. рыночные заимствования</t>
  </si>
  <si>
    <t>Федотова Е.Р. 2774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</si>
</sst>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.0"/>
    <numFmt numFmtId="166" formatCode="dd\.mm\.yyyy"/>
  </numFmts>
  <fonts count="34" x14ac:knownFonts="1">
    <font>
      <sz val="10"/>
      <name val="Arial Cyr"/>
      <charset val="204"/>
    </font>
    <font>
      <sz val="12"/>
      <color theme="1"/>
      <name val="Arial Cyr"/>
      <charset val="204"/>
    </font>
    <font>
      <b/>
      <sz val="14"/>
      <color theme="1"/>
      <name val="Arial Cyr"/>
      <family val="2"/>
      <charset val="204"/>
    </font>
    <font>
      <sz val="12"/>
      <color theme="1"/>
      <name val="Arial Cyr"/>
      <family val="2"/>
      <charset val="204"/>
    </font>
    <font>
      <sz val="12"/>
      <color rgb="FFFF0000"/>
      <name val="Arial Cyr"/>
      <family val="2"/>
      <charset val="204"/>
    </font>
    <font>
      <b/>
      <sz val="12"/>
      <color theme="1"/>
      <name val="Arial Cyr"/>
      <family val="2"/>
      <charset val="204"/>
    </font>
    <font>
      <sz val="12"/>
      <color indexed="8"/>
      <name val="Arial Cyr"/>
      <charset val="204"/>
    </font>
    <font>
      <sz val="8"/>
      <name val="Arial Cyr"/>
      <charset val="204"/>
    </font>
    <font>
      <b/>
      <sz val="12"/>
      <name val="Arial Cyr"/>
      <charset val="204"/>
    </font>
    <font>
      <b/>
      <sz val="12"/>
      <color theme="1"/>
      <name val="Arial Cyr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sz val="12"/>
      <name val="Arial"/>
      <family val="2"/>
      <charset val="204"/>
    </font>
    <font>
      <i/>
      <sz val="12"/>
      <color theme="1"/>
      <name val="Arial CYR"/>
      <family val="2"/>
      <charset val="204"/>
    </font>
    <font>
      <b/>
      <sz val="12"/>
      <color rgb="FFFF0000"/>
      <name val="Arial Cyr"/>
      <charset val="204"/>
    </font>
    <font>
      <b/>
      <sz val="12"/>
      <color rgb="FFFF0000"/>
      <name val="Arial Cyr"/>
      <family val="2"/>
      <charset val="204"/>
    </font>
    <font>
      <sz val="12"/>
      <color indexed="8"/>
      <name val="Arial Cyr"/>
      <family val="2"/>
      <charset val="204"/>
    </font>
    <font>
      <sz val="12"/>
      <color rgb="FFFF0000"/>
      <name val="Arial Cyr"/>
      <charset val="204"/>
    </font>
    <font>
      <sz val="11"/>
      <name val="Calibri"/>
      <family val="2"/>
    </font>
    <font>
      <sz val="8"/>
      <color theme="1"/>
      <name val="Times New Roman"/>
      <family val="1"/>
      <charset val="204"/>
    </font>
    <font>
      <sz val="11"/>
      <name val="Calibri"/>
      <family val="2"/>
      <scheme val="minor"/>
    </font>
    <font>
      <sz val="10"/>
      <color rgb="FF000000"/>
      <name val="Arial"/>
      <family val="2"/>
      <charset val="204"/>
    </font>
    <font>
      <sz val="11"/>
      <color rgb="FF000000"/>
      <name val="Calibri"/>
      <family val="2"/>
      <charset val="204"/>
      <scheme val="minor"/>
    </font>
    <font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sz val="11"/>
      <color rgb="FF000000"/>
      <name val="Times New Roman"/>
      <family val="1"/>
      <charset val="204"/>
    </font>
    <font>
      <b/>
      <i/>
      <sz val="8"/>
      <color rgb="FF000000"/>
      <name val="Arial"/>
      <family val="2"/>
      <charset val="204"/>
    </font>
    <font>
      <sz val="11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6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8"/>
      <name val="Helv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CCCC"/>
      </patternFill>
    </fill>
    <fill>
      <patternFill patternType="solid">
        <fgColor rgb="FFC0C0C0"/>
      </patternFill>
    </fill>
    <fill>
      <patternFill patternType="solid">
        <fgColor rgb="FFFFFFFF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hair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hair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/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</borders>
  <cellStyleXfs count="541">
    <xf numFmtId="0" fontId="0" fillId="0" borderId="0"/>
    <xf numFmtId="0" fontId="7" fillId="0" borderId="0"/>
    <xf numFmtId="0" fontId="18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1" fillId="0" borderId="0"/>
    <xf numFmtId="0" fontId="21" fillId="0" borderId="0"/>
    <xf numFmtId="0" fontId="22" fillId="0" borderId="0"/>
    <xf numFmtId="0" fontId="21" fillId="0" borderId="0"/>
    <xf numFmtId="0" fontId="21" fillId="0" borderId="0"/>
    <xf numFmtId="0" fontId="22" fillId="0" borderId="0"/>
    <xf numFmtId="0" fontId="18" fillId="0" borderId="0"/>
    <xf numFmtId="0" fontId="20" fillId="0" borderId="0"/>
    <xf numFmtId="49" fontId="23" fillId="0" borderId="0">
      <alignment horizontal="center"/>
    </xf>
    <xf numFmtId="49" fontId="23" fillId="0" borderId="0">
      <alignment horizontal="center"/>
    </xf>
    <xf numFmtId="0" fontId="24" fillId="0" borderId="8"/>
    <xf numFmtId="49" fontId="23" fillId="0" borderId="9">
      <alignment horizontal="center" wrapText="1"/>
    </xf>
    <xf numFmtId="49" fontId="23" fillId="0" borderId="9">
      <alignment horizontal="center" wrapText="1"/>
    </xf>
    <xf numFmtId="0" fontId="23" fillId="0" borderId="10">
      <alignment horizontal="left" wrapText="1" indent="1"/>
    </xf>
    <xf numFmtId="49" fontId="23" fillId="0" borderId="11">
      <alignment horizontal="center" wrapText="1"/>
    </xf>
    <xf numFmtId="49" fontId="23" fillId="0" borderId="11">
      <alignment horizontal="center" wrapText="1"/>
    </xf>
    <xf numFmtId="0" fontId="23" fillId="0" borderId="12">
      <alignment horizontal="left" wrapText="1"/>
    </xf>
    <xf numFmtId="49" fontId="23" fillId="0" borderId="13">
      <alignment horizontal="center"/>
    </xf>
    <xf numFmtId="49" fontId="23" fillId="0" borderId="13">
      <alignment horizontal="center"/>
    </xf>
    <xf numFmtId="0" fontId="23" fillId="0" borderId="12">
      <alignment horizontal="left" wrapText="1" indent="2"/>
    </xf>
    <xf numFmtId="49" fontId="23" fillId="0" borderId="8"/>
    <xf numFmtId="49" fontId="23" fillId="0" borderId="8"/>
    <xf numFmtId="0" fontId="21" fillId="0" borderId="14"/>
    <xf numFmtId="4" fontId="23" fillId="0" borderId="13">
      <alignment horizontal="right"/>
    </xf>
    <xf numFmtId="4" fontId="23" fillId="0" borderId="13">
      <alignment horizontal="right"/>
    </xf>
    <xf numFmtId="0" fontId="23" fillId="0" borderId="0">
      <alignment horizontal="center" wrapText="1"/>
    </xf>
    <xf numFmtId="4" fontId="23" fillId="0" borderId="9">
      <alignment horizontal="right"/>
    </xf>
    <xf numFmtId="4" fontId="23" fillId="0" borderId="9">
      <alignment horizontal="right"/>
    </xf>
    <xf numFmtId="49" fontId="23" fillId="0" borderId="8">
      <alignment horizontal="left"/>
    </xf>
    <xf numFmtId="49" fontId="23" fillId="0" borderId="0">
      <alignment horizontal="right"/>
    </xf>
    <xf numFmtId="49" fontId="23" fillId="0" borderId="0">
      <alignment horizontal="right"/>
    </xf>
    <xf numFmtId="49" fontId="23" fillId="0" borderId="15">
      <alignment horizontal="center" wrapText="1"/>
    </xf>
    <xf numFmtId="4" fontId="23" fillId="0" borderId="16">
      <alignment horizontal="right"/>
    </xf>
    <xf numFmtId="4" fontId="23" fillId="0" borderId="16">
      <alignment horizontal="right"/>
    </xf>
    <xf numFmtId="49" fontId="23" fillId="0" borderId="15">
      <alignment horizontal="center"/>
    </xf>
    <xf numFmtId="49" fontId="23" fillId="0" borderId="17">
      <alignment horizontal="center"/>
    </xf>
    <xf numFmtId="49" fontId="23" fillId="0" borderId="17">
      <alignment horizontal="center"/>
    </xf>
    <xf numFmtId="0" fontId="24" fillId="0" borderId="0">
      <alignment horizontal="center"/>
    </xf>
    <xf numFmtId="4" fontId="23" fillId="0" borderId="18">
      <alignment horizontal="right"/>
    </xf>
    <xf numFmtId="4" fontId="23" fillId="0" borderId="18">
      <alignment horizontal="right"/>
    </xf>
    <xf numFmtId="49" fontId="23" fillId="0" borderId="13">
      <alignment horizontal="center"/>
    </xf>
    <xf numFmtId="0" fontId="23" fillId="0" borderId="19">
      <alignment horizontal="left" wrapText="1"/>
    </xf>
    <xf numFmtId="0" fontId="23" fillId="0" borderId="19">
      <alignment horizontal="left" wrapText="1"/>
    </xf>
    <xf numFmtId="0" fontId="23" fillId="0" borderId="19">
      <alignment horizontal="left" wrapText="1" indent="1"/>
    </xf>
    <xf numFmtId="0" fontId="24" fillId="0" borderId="20">
      <alignment horizontal="left" wrapText="1"/>
    </xf>
    <xf numFmtId="0" fontId="24" fillId="0" borderId="20">
      <alignment horizontal="left" wrapText="1"/>
    </xf>
    <xf numFmtId="0" fontId="23" fillId="0" borderId="21">
      <alignment horizontal="left" wrapText="1"/>
    </xf>
    <xf numFmtId="0" fontId="23" fillId="0" borderId="22">
      <alignment horizontal="left" wrapText="1" indent="2"/>
    </xf>
    <xf numFmtId="0" fontId="23" fillId="0" borderId="22">
      <alignment horizontal="left" wrapText="1" indent="2"/>
    </xf>
    <xf numFmtId="0" fontId="23" fillId="0" borderId="21">
      <alignment horizontal="left" wrapText="1" indent="2"/>
    </xf>
    <xf numFmtId="0" fontId="21" fillId="0" borderId="14"/>
    <xf numFmtId="0" fontId="21" fillId="0" borderId="14"/>
    <xf numFmtId="0" fontId="21" fillId="0" borderId="23"/>
    <xf numFmtId="0" fontId="23" fillId="0" borderId="8"/>
    <xf numFmtId="0" fontId="23" fillId="0" borderId="8"/>
    <xf numFmtId="0" fontId="21" fillId="0" borderId="24"/>
    <xf numFmtId="0" fontId="21" fillId="0" borderId="8"/>
    <xf numFmtId="0" fontId="21" fillId="0" borderId="8"/>
    <xf numFmtId="0" fontId="24" fillId="0" borderId="25">
      <alignment horizontal="center" vertical="center" textRotation="90" wrapText="1"/>
    </xf>
    <xf numFmtId="0" fontId="24" fillId="0" borderId="0">
      <alignment horizontal="center"/>
    </xf>
    <xf numFmtId="0" fontId="24" fillId="0" borderId="0">
      <alignment horizontal="center"/>
    </xf>
    <xf numFmtId="0" fontId="24" fillId="0" borderId="14">
      <alignment horizontal="center" vertical="center" textRotation="90" wrapText="1"/>
    </xf>
    <xf numFmtId="0" fontId="24" fillId="0" borderId="8"/>
    <xf numFmtId="0" fontId="24" fillId="0" borderId="8"/>
    <xf numFmtId="0" fontId="23" fillId="0" borderId="0">
      <alignment vertical="center"/>
    </xf>
    <xf numFmtId="0" fontId="23" fillId="0" borderId="12">
      <alignment horizontal="left" wrapText="1"/>
    </xf>
    <xf numFmtId="0" fontId="23" fillId="0" borderId="12">
      <alignment horizontal="left" wrapText="1"/>
    </xf>
    <xf numFmtId="0" fontId="24" fillId="0" borderId="8">
      <alignment horizontal="center" vertical="center" textRotation="90" wrapText="1"/>
    </xf>
    <xf numFmtId="0" fontId="23" fillId="0" borderId="10">
      <alignment horizontal="left" wrapText="1" indent="1"/>
    </xf>
    <xf numFmtId="0" fontId="23" fillId="0" borderId="10">
      <alignment horizontal="left" wrapText="1" indent="1"/>
    </xf>
    <xf numFmtId="0" fontId="24" fillId="0" borderId="14">
      <alignment horizontal="center" vertical="center" textRotation="90"/>
    </xf>
    <xf numFmtId="0" fontId="23" fillId="0" borderId="12">
      <alignment horizontal="left" wrapText="1" indent="2"/>
    </xf>
    <xf numFmtId="0" fontId="23" fillId="0" borderId="12">
      <alignment horizontal="left" wrapText="1" indent="2"/>
    </xf>
    <xf numFmtId="0" fontId="24" fillId="0" borderId="8">
      <alignment horizontal="center" vertical="center" textRotation="90"/>
    </xf>
    <xf numFmtId="0" fontId="21" fillId="3" borderId="26"/>
    <xf numFmtId="0" fontId="21" fillId="3" borderId="26"/>
    <xf numFmtId="0" fontId="24" fillId="0" borderId="25">
      <alignment horizontal="center" vertical="center" textRotation="90"/>
    </xf>
    <xf numFmtId="0" fontId="23" fillId="0" borderId="27">
      <alignment horizontal="left" wrapText="1" indent="2"/>
    </xf>
    <xf numFmtId="0" fontId="23" fillId="0" borderId="27">
      <alignment horizontal="left" wrapText="1" indent="2"/>
    </xf>
    <xf numFmtId="0" fontId="24" fillId="0" borderId="28">
      <alignment horizontal="center" vertical="center" textRotation="90"/>
    </xf>
    <xf numFmtId="0" fontId="23" fillId="0" borderId="0">
      <alignment horizontal="center" wrapText="1"/>
    </xf>
    <xf numFmtId="0" fontId="23" fillId="0" borderId="0">
      <alignment horizontal="center" wrapText="1"/>
    </xf>
    <xf numFmtId="0" fontId="25" fillId="0" borderId="8">
      <alignment wrapText="1"/>
    </xf>
    <xf numFmtId="49" fontId="23" fillId="0" borderId="8">
      <alignment horizontal="left"/>
    </xf>
    <xf numFmtId="49" fontId="23" fillId="0" borderId="8">
      <alignment horizontal="left"/>
    </xf>
    <xf numFmtId="0" fontId="25" fillId="0" borderId="14">
      <alignment wrapText="1"/>
    </xf>
    <xf numFmtId="49" fontId="23" fillId="0" borderId="15">
      <alignment horizontal="center" wrapText="1"/>
    </xf>
    <xf numFmtId="49" fontId="23" fillId="0" borderId="15">
      <alignment horizontal="center" wrapText="1"/>
    </xf>
    <xf numFmtId="0" fontId="23" fillId="0" borderId="28">
      <alignment horizontal="center" vertical="top" wrapText="1"/>
    </xf>
    <xf numFmtId="49" fontId="23" fillId="0" borderId="15">
      <alignment horizontal="center" shrinkToFit="1"/>
    </xf>
    <xf numFmtId="49" fontId="23" fillId="0" borderId="15">
      <alignment horizontal="center" shrinkToFit="1"/>
    </xf>
    <xf numFmtId="0" fontId="24" fillId="0" borderId="29"/>
    <xf numFmtId="49" fontId="23" fillId="0" borderId="13">
      <alignment horizontal="center" shrinkToFit="1"/>
    </xf>
    <xf numFmtId="49" fontId="23" fillId="0" borderId="13">
      <alignment horizontal="center" shrinkToFit="1"/>
    </xf>
    <xf numFmtId="49" fontId="26" fillId="0" borderId="30">
      <alignment horizontal="left" vertical="center" wrapText="1"/>
    </xf>
    <xf numFmtId="0" fontId="23" fillId="0" borderId="21">
      <alignment horizontal="left" wrapText="1"/>
    </xf>
    <xf numFmtId="0" fontId="23" fillId="0" borderId="21">
      <alignment horizontal="left" wrapText="1"/>
    </xf>
    <xf numFmtId="49" fontId="23" fillId="0" borderId="31">
      <alignment horizontal="left" vertical="center" wrapText="1" indent="2"/>
    </xf>
    <xf numFmtId="0" fontId="23" fillId="0" borderId="19">
      <alignment horizontal="left" wrapText="1" indent="1"/>
    </xf>
    <xf numFmtId="0" fontId="23" fillId="0" borderId="19">
      <alignment horizontal="left" wrapText="1" indent="1"/>
    </xf>
    <xf numFmtId="49" fontId="23" fillId="0" borderId="27">
      <alignment horizontal="left" vertical="center" wrapText="1" indent="3"/>
    </xf>
    <xf numFmtId="0" fontId="23" fillId="0" borderId="21">
      <alignment horizontal="left" wrapText="1" indent="2"/>
    </xf>
    <xf numFmtId="0" fontId="23" fillId="0" borderId="21">
      <alignment horizontal="left" wrapText="1" indent="2"/>
    </xf>
    <xf numFmtId="49" fontId="23" fillId="0" borderId="30">
      <alignment horizontal="left" vertical="center" wrapText="1" indent="3"/>
    </xf>
    <xf numFmtId="0" fontId="23" fillId="0" borderId="19">
      <alignment horizontal="left" wrapText="1" indent="2"/>
    </xf>
    <xf numFmtId="0" fontId="23" fillId="0" borderId="19">
      <alignment horizontal="left" wrapText="1" indent="2"/>
    </xf>
    <xf numFmtId="49" fontId="23" fillId="0" borderId="32">
      <alignment horizontal="left" vertical="center" wrapText="1" indent="3"/>
    </xf>
    <xf numFmtId="0" fontId="21" fillId="0" borderId="23"/>
    <xf numFmtId="0" fontId="21" fillId="0" borderId="23"/>
    <xf numFmtId="0" fontId="26" fillId="0" borderId="29">
      <alignment horizontal="left" vertical="center" wrapText="1"/>
    </xf>
    <xf numFmtId="0" fontId="21" fillId="0" borderId="24"/>
    <xf numFmtId="0" fontId="21" fillId="0" borderId="24"/>
    <xf numFmtId="49" fontId="23" fillId="0" borderId="14">
      <alignment horizontal="left" vertical="center" wrapText="1" indent="3"/>
    </xf>
    <xf numFmtId="0" fontId="24" fillId="0" borderId="25">
      <alignment horizontal="center" vertical="center" textRotation="90" wrapText="1"/>
    </xf>
    <xf numFmtId="0" fontId="24" fillId="0" borderId="25">
      <alignment horizontal="center" vertical="center" textRotation="90" wrapText="1"/>
    </xf>
    <xf numFmtId="49" fontId="23" fillId="0" borderId="0">
      <alignment horizontal="left" vertical="center" wrapText="1" indent="3"/>
    </xf>
    <xf numFmtId="0" fontId="24" fillId="0" borderId="14">
      <alignment horizontal="center" vertical="center" textRotation="90" wrapText="1"/>
    </xf>
    <xf numFmtId="0" fontId="24" fillId="0" borderId="14">
      <alignment horizontal="center" vertical="center" textRotation="90" wrapText="1"/>
    </xf>
    <xf numFmtId="49" fontId="23" fillId="0" borderId="8">
      <alignment horizontal="left" vertical="center" wrapText="1" indent="3"/>
    </xf>
    <xf numFmtId="0" fontId="23" fillId="0" borderId="0">
      <alignment vertical="center"/>
    </xf>
    <xf numFmtId="0" fontId="23" fillId="0" borderId="0">
      <alignment vertical="center"/>
    </xf>
    <xf numFmtId="49" fontId="26" fillId="0" borderId="29">
      <alignment horizontal="left" vertical="center" wrapText="1"/>
    </xf>
    <xf numFmtId="0" fontId="24" fillId="0" borderId="8">
      <alignment horizontal="center" vertical="center" textRotation="90" wrapText="1"/>
    </xf>
    <xf numFmtId="0" fontId="24" fillId="0" borderId="8">
      <alignment horizontal="center" vertical="center" textRotation="90" wrapText="1"/>
    </xf>
    <xf numFmtId="0" fontId="23" fillId="0" borderId="30">
      <alignment horizontal="left" vertical="center" wrapText="1"/>
    </xf>
    <xf numFmtId="0" fontId="24" fillId="0" borderId="14">
      <alignment horizontal="center" vertical="center" textRotation="90"/>
    </xf>
    <xf numFmtId="0" fontId="24" fillId="0" borderId="14">
      <alignment horizontal="center" vertical="center" textRotation="90"/>
    </xf>
    <xf numFmtId="0" fontId="23" fillId="0" borderId="32">
      <alignment horizontal="left" vertical="center" wrapText="1"/>
    </xf>
    <xf numFmtId="0" fontId="24" fillId="0" borderId="8">
      <alignment horizontal="center" vertical="center" textRotation="90"/>
    </xf>
    <xf numFmtId="0" fontId="24" fillId="0" borderId="8">
      <alignment horizontal="center" vertical="center" textRotation="90"/>
    </xf>
    <xf numFmtId="49" fontId="23" fillId="0" borderId="30">
      <alignment horizontal="left" vertical="center" wrapText="1"/>
    </xf>
    <xf numFmtId="0" fontId="24" fillId="0" borderId="25">
      <alignment horizontal="center" vertical="center" textRotation="90"/>
    </xf>
    <xf numFmtId="0" fontId="24" fillId="0" borderId="25">
      <alignment horizontal="center" vertical="center" textRotation="90"/>
    </xf>
    <xf numFmtId="49" fontId="23" fillId="0" borderId="32">
      <alignment horizontal="left" vertical="center" wrapText="1"/>
    </xf>
    <xf numFmtId="0" fontId="24" fillId="0" borderId="28">
      <alignment horizontal="center" vertical="center" textRotation="90"/>
    </xf>
    <xf numFmtId="0" fontId="24" fillId="0" borderId="28">
      <alignment horizontal="center" vertical="center" textRotation="90"/>
    </xf>
    <xf numFmtId="49" fontId="24" fillId="0" borderId="33">
      <alignment horizontal="center"/>
    </xf>
    <xf numFmtId="0" fontId="25" fillId="0" borderId="8">
      <alignment wrapText="1"/>
    </xf>
    <xf numFmtId="0" fontId="25" fillId="0" borderId="8">
      <alignment wrapText="1"/>
    </xf>
    <xf numFmtId="49" fontId="24" fillId="0" borderId="34">
      <alignment horizontal="center" vertical="center" wrapText="1"/>
    </xf>
    <xf numFmtId="0" fontId="25" fillId="0" borderId="28">
      <alignment wrapText="1"/>
    </xf>
    <xf numFmtId="0" fontId="25" fillId="0" borderId="28">
      <alignment wrapText="1"/>
    </xf>
    <xf numFmtId="49" fontId="23" fillId="0" borderId="35">
      <alignment horizontal="center" vertical="center" wrapText="1"/>
    </xf>
    <xf numFmtId="0" fontId="25" fillId="0" borderId="14">
      <alignment wrapText="1"/>
    </xf>
    <xf numFmtId="0" fontId="25" fillId="0" borderId="14">
      <alignment wrapText="1"/>
    </xf>
    <xf numFmtId="49" fontId="23" fillId="0" borderId="15">
      <alignment horizontal="center" vertical="center" wrapText="1"/>
    </xf>
    <xf numFmtId="0" fontId="23" fillId="0" borderId="28">
      <alignment horizontal="center" vertical="top" wrapText="1"/>
    </xf>
    <xf numFmtId="0" fontId="23" fillId="0" borderId="28">
      <alignment horizontal="center" vertical="top" wrapText="1"/>
    </xf>
    <xf numFmtId="49" fontId="23" fillId="0" borderId="34">
      <alignment horizontal="center" vertical="center" wrapText="1"/>
    </xf>
    <xf numFmtId="0" fontId="24" fillId="0" borderId="29"/>
    <xf numFmtId="0" fontId="24" fillId="0" borderId="29"/>
    <xf numFmtId="49" fontId="23" fillId="0" borderId="36">
      <alignment horizontal="center" vertical="center" wrapText="1"/>
    </xf>
    <xf numFmtId="49" fontId="26" fillId="0" borderId="30">
      <alignment horizontal="left" vertical="center" wrapText="1"/>
    </xf>
    <xf numFmtId="49" fontId="26" fillId="0" borderId="30">
      <alignment horizontal="left" vertical="center" wrapText="1"/>
    </xf>
    <xf numFmtId="49" fontId="23" fillId="0" borderId="37">
      <alignment horizontal="center" vertical="center" wrapText="1"/>
    </xf>
    <xf numFmtId="49" fontId="23" fillId="0" borderId="31">
      <alignment horizontal="left" vertical="center" wrapText="1" indent="2"/>
    </xf>
    <xf numFmtId="49" fontId="23" fillId="0" borderId="31">
      <alignment horizontal="left" vertical="center" wrapText="1" indent="2"/>
    </xf>
    <xf numFmtId="49" fontId="23" fillId="0" borderId="0">
      <alignment horizontal="center" vertical="center" wrapText="1"/>
    </xf>
    <xf numFmtId="49" fontId="23" fillId="0" borderId="27">
      <alignment horizontal="left" vertical="center" wrapText="1" indent="3"/>
    </xf>
    <xf numFmtId="49" fontId="23" fillId="0" borderId="27">
      <alignment horizontal="left" vertical="center" wrapText="1" indent="3"/>
    </xf>
    <xf numFmtId="49" fontId="23" fillId="0" borderId="8">
      <alignment horizontal="center" vertical="center" wrapText="1"/>
    </xf>
    <xf numFmtId="49" fontId="23" fillId="0" borderId="30">
      <alignment horizontal="left" vertical="center" wrapText="1" indent="3"/>
    </xf>
    <xf numFmtId="49" fontId="23" fillId="0" borderId="30">
      <alignment horizontal="left" vertical="center" wrapText="1" indent="3"/>
    </xf>
    <xf numFmtId="49" fontId="24" fillId="0" borderId="33">
      <alignment horizontal="center" vertical="center" wrapText="1"/>
    </xf>
    <xf numFmtId="49" fontId="23" fillId="0" borderId="32">
      <alignment horizontal="left" vertical="center" wrapText="1" indent="3"/>
    </xf>
    <xf numFmtId="49" fontId="23" fillId="0" borderId="32">
      <alignment horizontal="left" vertical="center" wrapText="1" indent="3"/>
    </xf>
    <xf numFmtId="0" fontId="24" fillId="0" borderId="33">
      <alignment horizontal="center" vertical="center"/>
    </xf>
    <xf numFmtId="0" fontId="26" fillId="0" borderId="29">
      <alignment horizontal="left" vertical="center" wrapText="1"/>
    </xf>
    <xf numFmtId="0" fontId="26" fillId="0" borderId="29">
      <alignment horizontal="left" vertical="center" wrapText="1"/>
    </xf>
    <xf numFmtId="0" fontId="23" fillId="0" borderId="35">
      <alignment horizontal="center" vertical="center"/>
    </xf>
    <xf numFmtId="49" fontId="23" fillId="0" borderId="14">
      <alignment horizontal="left" vertical="center" wrapText="1" indent="3"/>
    </xf>
    <xf numFmtId="49" fontId="23" fillId="0" borderId="14">
      <alignment horizontal="left" vertical="center" wrapText="1" indent="3"/>
    </xf>
    <xf numFmtId="0" fontId="23" fillId="0" borderId="15">
      <alignment horizontal="center" vertical="center"/>
    </xf>
    <xf numFmtId="49" fontId="23" fillId="0" borderId="0">
      <alignment horizontal="left" vertical="center" wrapText="1" indent="3"/>
    </xf>
    <xf numFmtId="49" fontId="23" fillId="0" borderId="0">
      <alignment horizontal="left" vertical="center" wrapText="1" indent="3"/>
    </xf>
    <xf numFmtId="0" fontId="23" fillId="0" borderId="34">
      <alignment horizontal="center" vertical="center"/>
    </xf>
    <xf numFmtId="49" fontId="23" fillId="0" borderId="8">
      <alignment horizontal="left" vertical="center" wrapText="1" indent="3"/>
    </xf>
    <xf numFmtId="49" fontId="23" fillId="0" borderId="8">
      <alignment horizontal="left" vertical="center" wrapText="1" indent="3"/>
    </xf>
    <xf numFmtId="0" fontId="24" fillId="0" borderId="34">
      <alignment horizontal="center" vertical="center"/>
    </xf>
    <xf numFmtId="49" fontId="26" fillId="0" borderId="29">
      <alignment horizontal="left" vertical="center" wrapText="1"/>
    </xf>
    <xf numFmtId="49" fontId="26" fillId="0" borderId="29">
      <alignment horizontal="left" vertical="center" wrapText="1"/>
    </xf>
    <xf numFmtId="0" fontId="23" fillId="0" borderId="36">
      <alignment horizontal="center" vertical="center"/>
    </xf>
    <xf numFmtId="0" fontId="23" fillId="0" borderId="30">
      <alignment horizontal="left" vertical="center" wrapText="1"/>
    </xf>
    <xf numFmtId="0" fontId="23" fillId="0" borderId="30">
      <alignment horizontal="left" vertical="center" wrapText="1"/>
    </xf>
    <xf numFmtId="49" fontId="24" fillId="0" borderId="33">
      <alignment horizontal="center" vertical="center"/>
    </xf>
    <xf numFmtId="0" fontId="23" fillId="0" borderId="32">
      <alignment horizontal="left" vertical="center" wrapText="1"/>
    </xf>
    <xf numFmtId="0" fontId="23" fillId="0" borderId="32">
      <alignment horizontal="left" vertical="center" wrapText="1"/>
    </xf>
    <xf numFmtId="49" fontId="23" fillId="0" borderId="35">
      <alignment horizontal="center" vertical="center"/>
    </xf>
    <xf numFmtId="49" fontId="23" fillId="0" borderId="30">
      <alignment horizontal="left" vertical="center" wrapText="1"/>
    </xf>
    <xf numFmtId="49" fontId="23" fillId="0" borderId="30">
      <alignment horizontal="left" vertical="center" wrapText="1"/>
    </xf>
    <xf numFmtId="49" fontId="23" fillId="0" borderId="15">
      <alignment horizontal="center" vertical="center"/>
    </xf>
    <xf numFmtId="49" fontId="23" fillId="0" borderId="32">
      <alignment horizontal="left" vertical="center" wrapText="1"/>
    </xf>
    <xf numFmtId="49" fontId="23" fillId="0" borderId="32">
      <alignment horizontal="left" vertical="center" wrapText="1"/>
    </xf>
    <xf numFmtId="49" fontId="23" fillId="0" borderId="34">
      <alignment horizontal="center" vertical="center"/>
    </xf>
    <xf numFmtId="49" fontId="24" fillId="0" borderId="33">
      <alignment horizontal="center"/>
    </xf>
    <xf numFmtId="49" fontId="24" fillId="0" borderId="33">
      <alignment horizontal="center"/>
    </xf>
    <xf numFmtId="49" fontId="23" fillId="0" borderId="36">
      <alignment horizontal="center" vertical="center"/>
    </xf>
    <xf numFmtId="49" fontId="24" fillId="0" borderId="34">
      <alignment horizontal="center" vertical="center" wrapText="1"/>
    </xf>
    <xf numFmtId="49" fontId="24" fillId="0" borderId="34">
      <alignment horizontal="center" vertical="center" wrapText="1"/>
    </xf>
    <xf numFmtId="49" fontId="23" fillId="0" borderId="28">
      <alignment horizontal="center" vertical="top" wrapText="1"/>
    </xf>
    <xf numFmtId="49" fontId="23" fillId="0" borderId="35">
      <alignment horizontal="center" vertical="center" wrapText="1"/>
    </xf>
    <xf numFmtId="49" fontId="23" fillId="0" borderId="35">
      <alignment horizontal="center" vertical="center" wrapText="1"/>
    </xf>
    <xf numFmtId="0" fontId="23" fillId="0" borderId="23"/>
    <xf numFmtId="49" fontId="23" fillId="0" borderId="15">
      <alignment horizontal="center" vertical="center" wrapText="1"/>
    </xf>
    <xf numFmtId="49" fontId="23" fillId="0" borderId="15">
      <alignment horizontal="center" vertical="center" wrapText="1"/>
    </xf>
    <xf numFmtId="4" fontId="23" fillId="0" borderId="38">
      <alignment horizontal="right"/>
    </xf>
    <xf numFmtId="49" fontId="23" fillId="0" borderId="34">
      <alignment horizontal="center" vertical="center" wrapText="1"/>
    </xf>
    <xf numFmtId="49" fontId="23" fillId="0" borderId="34">
      <alignment horizontal="center" vertical="center" wrapText="1"/>
    </xf>
    <xf numFmtId="4" fontId="23" fillId="0" borderId="37">
      <alignment horizontal="right"/>
    </xf>
    <xf numFmtId="49" fontId="23" fillId="0" borderId="36">
      <alignment horizontal="center" vertical="center" wrapText="1"/>
    </xf>
    <xf numFmtId="49" fontId="23" fillId="0" borderId="36">
      <alignment horizontal="center" vertical="center" wrapText="1"/>
    </xf>
    <xf numFmtId="4" fontId="23" fillId="0" borderId="0">
      <alignment horizontal="right" shrinkToFit="1"/>
    </xf>
    <xf numFmtId="49" fontId="23" fillId="0" borderId="37">
      <alignment horizontal="center" vertical="center" wrapText="1"/>
    </xf>
    <xf numFmtId="49" fontId="23" fillId="0" borderId="37">
      <alignment horizontal="center" vertical="center" wrapText="1"/>
    </xf>
    <xf numFmtId="4" fontId="23" fillId="0" borderId="8">
      <alignment horizontal="right"/>
    </xf>
    <xf numFmtId="49" fontId="23" fillId="0" borderId="0">
      <alignment horizontal="center" vertical="center" wrapText="1"/>
    </xf>
    <xf numFmtId="49" fontId="23" fillId="0" borderId="0">
      <alignment horizontal="center" vertical="center" wrapText="1"/>
    </xf>
    <xf numFmtId="49" fontId="23" fillId="0" borderId="8">
      <alignment horizontal="center" wrapText="1"/>
    </xf>
    <xf numFmtId="49" fontId="23" fillId="0" borderId="8">
      <alignment horizontal="center" vertical="center" wrapText="1"/>
    </xf>
    <xf numFmtId="49" fontId="23" fillId="0" borderId="8">
      <alignment horizontal="center" vertical="center" wrapText="1"/>
    </xf>
    <xf numFmtId="0" fontId="23" fillId="0" borderId="14">
      <alignment horizontal="center"/>
    </xf>
    <xf numFmtId="49" fontId="24" fillId="0" borderId="33">
      <alignment horizontal="center" vertical="center" wrapText="1"/>
    </xf>
    <xf numFmtId="49" fontId="24" fillId="0" borderId="33">
      <alignment horizontal="center" vertical="center" wrapText="1"/>
    </xf>
    <xf numFmtId="0" fontId="27" fillId="0" borderId="8"/>
    <xf numFmtId="0" fontId="24" fillId="0" borderId="33">
      <alignment horizontal="center" vertical="center"/>
    </xf>
    <xf numFmtId="0" fontId="24" fillId="0" borderId="33">
      <alignment horizontal="center" vertical="center"/>
    </xf>
    <xf numFmtId="0" fontId="27" fillId="0" borderId="14"/>
    <xf numFmtId="0" fontId="23" fillId="0" borderId="35">
      <alignment horizontal="center" vertical="center"/>
    </xf>
    <xf numFmtId="0" fontId="23" fillId="0" borderId="35">
      <alignment horizontal="center" vertical="center"/>
    </xf>
    <xf numFmtId="0" fontId="23" fillId="0" borderId="8">
      <alignment horizontal="center"/>
    </xf>
    <xf numFmtId="0" fontId="23" fillId="0" borderId="15">
      <alignment horizontal="center" vertical="center"/>
    </xf>
    <xf numFmtId="0" fontId="23" fillId="0" borderId="15">
      <alignment horizontal="center" vertical="center"/>
    </xf>
    <xf numFmtId="49" fontId="23" fillId="0" borderId="14">
      <alignment horizontal="center"/>
    </xf>
    <xf numFmtId="0" fontId="23" fillId="0" borderId="34">
      <alignment horizontal="center" vertical="center"/>
    </xf>
    <xf numFmtId="0" fontId="23" fillId="0" borderId="34">
      <alignment horizontal="center" vertical="center"/>
    </xf>
    <xf numFmtId="49" fontId="23" fillId="0" borderId="0">
      <alignment horizontal="left"/>
    </xf>
    <xf numFmtId="0" fontId="24" fillId="0" borderId="34">
      <alignment horizontal="center" vertical="center"/>
    </xf>
    <xf numFmtId="0" fontId="24" fillId="0" borderId="34">
      <alignment horizontal="center" vertical="center"/>
    </xf>
    <xf numFmtId="4" fontId="23" fillId="0" borderId="23">
      <alignment horizontal="right"/>
    </xf>
    <xf numFmtId="0" fontId="23" fillId="0" borderId="36">
      <alignment horizontal="center" vertical="center"/>
    </xf>
    <xf numFmtId="0" fontId="23" fillId="0" borderId="36">
      <alignment horizontal="center" vertical="center"/>
    </xf>
    <xf numFmtId="0" fontId="23" fillId="0" borderId="28">
      <alignment horizontal="center" vertical="top"/>
    </xf>
    <xf numFmtId="49" fontId="24" fillId="0" borderId="33">
      <alignment horizontal="center" vertical="center"/>
    </xf>
    <xf numFmtId="49" fontId="24" fillId="0" borderId="33">
      <alignment horizontal="center" vertical="center"/>
    </xf>
    <xf numFmtId="4" fontId="23" fillId="0" borderId="24">
      <alignment horizontal="right"/>
    </xf>
    <xf numFmtId="49" fontId="23" fillId="0" borderId="35">
      <alignment horizontal="center" vertical="center"/>
    </xf>
    <xf numFmtId="49" fontId="23" fillId="0" borderId="35">
      <alignment horizontal="center" vertical="center"/>
    </xf>
    <xf numFmtId="4" fontId="23" fillId="0" borderId="39">
      <alignment horizontal="right"/>
    </xf>
    <xf numFmtId="49" fontId="23" fillId="0" borderId="15">
      <alignment horizontal="center" vertical="center"/>
    </xf>
    <xf numFmtId="49" fontId="23" fillId="0" borderId="15">
      <alignment horizontal="center" vertical="center"/>
    </xf>
    <xf numFmtId="0" fontId="23" fillId="0" borderId="24"/>
    <xf numFmtId="49" fontId="23" fillId="0" borderId="34">
      <alignment horizontal="center" vertical="center"/>
    </xf>
    <xf numFmtId="49" fontId="23" fillId="0" borderId="34">
      <alignment horizontal="center" vertical="center"/>
    </xf>
    <xf numFmtId="0" fontId="25" fillId="0" borderId="28">
      <alignment wrapText="1"/>
    </xf>
    <xf numFmtId="49" fontId="23" fillId="0" borderId="36">
      <alignment horizontal="center" vertical="center"/>
    </xf>
    <xf numFmtId="49" fontId="23" fillId="0" borderId="36">
      <alignment horizontal="center" vertical="center"/>
    </xf>
    <xf numFmtId="0" fontId="22" fillId="0" borderId="40"/>
    <xf numFmtId="49" fontId="23" fillId="0" borderId="8">
      <alignment horizontal="center"/>
    </xf>
    <xf numFmtId="49" fontId="23" fillId="0" borderId="8">
      <alignment horizontal="center"/>
    </xf>
    <xf numFmtId="0" fontId="23" fillId="0" borderId="14">
      <alignment horizontal="center"/>
    </xf>
    <xf numFmtId="0" fontId="23" fillId="0" borderId="14">
      <alignment horizontal="center"/>
    </xf>
    <xf numFmtId="0" fontId="23" fillId="0" borderId="0">
      <alignment horizontal="center"/>
    </xf>
    <xf numFmtId="0" fontId="23" fillId="0" borderId="0">
      <alignment horizontal="center"/>
    </xf>
    <xf numFmtId="49" fontId="23" fillId="0" borderId="8"/>
    <xf numFmtId="49" fontId="23" fillId="0" borderId="8"/>
    <xf numFmtId="0" fontId="23" fillId="0" borderId="28">
      <alignment horizontal="center" vertical="top"/>
    </xf>
    <xf numFmtId="0" fontId="23" fillId="0" borderId="28">
      <alignment horizontal="center" vertical="top"/>
    </xf>
    <xf numFmtId="49" fontId="23" fillId="0" borderId="28">
      <alignment horizontal="center" vertical="top" wrapText="1"/>
    </xf>
    <xf numFmtId="49" fontId="23" fillId="0" borderId="28">
      <alignment horizontal="center" vertical="top" wrapText="1"/>
    </xf>
    <xf numFmtId="0" fontId="23" fillId="0" borderId="23"/>
    <xf numFmtId="0" fontId="23" fillId="0" borderId="23"/>
    <xf numFmtId="4" fontId="23" fillId="0" borderId="38">
      <alignment horizontal="right"/>
    </xf>
    <xf numFmtId="4" fontId="23" fillId="0" borderId="38">
      <alignment horizontal="right"/>
    </xf>
    <xf numFmtId="4" fontId="23" fillId="0" borderId="37">
      <alignment horizontal="right"/>
    </xf>
    <xf numFmtId="4" fontId="23" fillId="0" borderId="37">
      <alignment horizontal="right"/>
    </xf>
    <xf numFmtId="4" fontId="23" fillId="0" borderId="0">
      <alignment horizontal="right" shrinkToFit="1"/>
    </xf>
    <xf numFmtId="4" fontId="23" fillId="0" borderId="0">
      <alignment horizontal="right" shrinkToFit="1"/>
    </xf>
    <xf numFmtId="4" fontId="23" fillId="0" borderId="8">
      <alignment horizontal="right"/>
    </xf>
    <xf numFmtId="4" fontId="23" fillId="0" borderId="8">
      <alignment horizontal="right"/>
    </xf>
    <xf numFmtId="0" fontId="23" fillId="0" borderId="14"/>
    <xf numFmtId="0" fontId="23" fillId="0" borderId="14"/>
    <xf numFmtId="0" fontId="23" fillId="0" borderId="28">
      <alignment horizontal="center" vertical="top" wrapText="1"/>
    </xf>
    <xf numFmtId="0" fontId="23" fillId="0" borderId="28">
      <alignment horizontal="center" vertical="top" wrapText="1"/>
    </xf>
    <xf numFmtId="0" fontId="23" fillId="0" borderId="8">
      <alignment horizontal="center"/>
    </xf>
    <xf numFmtId="0" fontId="23" fillId="0" borderId="8">
      <alignment horizontal="center"/>
    </xf>
    <xf numFmtId="49" fontId="23" fillId="0" borderId="14">
      <alignment horizontal="center"/>
    </xf>
    <xf numFmtId="49" fontId="23" fillId="0" borderId="14">
      <alignment horizontal="center"/>
    </xf>
    <xf numFmtId="49" fontId="23" fillId="0" borderId="0">
      <alignment horizontal="left"/>
    </xf>
    <xf numFmtId="49" fontId="23" fillId="0" borderId="0">
      <alignment horizontal="left"/>
    </xf>
    <xf numFmtId="4" fontId="23" fillId="0" borderId="23">
      <alignment horizontal="right"/>
    </xf>
    <xf numFmtId="4" fontId="23" fillId="0" borderId="23">
      <alignment horizontal="right"/>
    </xf>
    <xf numFmtId="0" fontId="23" fillId="0" borderId="28">
      <alignment horizontal="center" vertical="top"/>
    </xf>
    <xf numFmtId="0" fontId="23" fillId="0" borderId="28">
      <alignment horizontal="center" vertical="top"/>
    </xf>
    <xf numFmtId="4" fontId="23" fillId="0" borderId="24">
      <alignment horizontal="right"/>
    </xf>
    <xf numFmtId="4" fontId="23" fillId="0" borderId="24">
      <alignment horizontal="right"/>
    </xf>
    <xf numFmtId="4" fontId="23" fillId="0" borderId="39">
      <alignment horizontal="right"/>
    </xf>
    <xf numFmtId="4" fontId="23" fillId="0" borderId="39">
      <alignment horizontal="right"/>
    </xf>
    <xf numFmtId="0" fontId="23" fillId="0" borderId="24"/>
    <xf numFmtId="0" fontId="23" fillId="0" borderId="24"/>
    <xf numFmtId="0" fontId="22" fillId="0" borderId="40"/>
    <xf numFmtId="0" fontId="22" fillId="0" borderId="40"/>
    <xf numFmtId="0" fontId="21" fillId="3" borderId="0"/>
    <xf numFmtId="0" fontId="21" fillId="3" borderId="0"/>
    <xf numFmtId="0" fontId="21" fillId="4" borderId="0"/>
    <xf numFmtId="0" fontId="24" fillId="0" borderId="0"/>
    <xf numFmtId="0" fontId="24" fillId="0" borderId="0"/>
    <xf numFmtId="0" fontId="28" fillId="0" borderId="0"/>
    <xf numFmtId="0" fontId="28" fillId="0" borderId="0"/>
    <xf numFmtId="0" fontId="23" fillId="0" borderId="0">
      <alignment horizontal="left"/>
    </xf>
    <xf numFmtId="0" fontId="23" fillId="0" borderId="0">
      <alignment horizontal="left"/>
    </xf>
    <xf numFmtId="0" fontId="23" fillId="0" borderId="0"/>
    <xf numFmtId="0" fontId="23" fillId="0" borderId="0"/>
    <xf numFmtId="0" fontId="22" fillId="0" borderId="0"/>
    <xf numFmtId="0" fontId="22" fillId="0" borderId="0"/>
    <xf numFmtId="0" fontId="21" fillId="0" borderId="0"/>
    <xf numFmtId="0" fontId="21" fillId="0" borderId="0"/>
    <xf numFmtId="0" fontId="21" fillId="3" borderId="8"/>
    <xf numFmtId="0" fontId="21" fillId="3" borderId="8"/>
    <xf numFmtId="49" fontId="23" fillId="0" borderId="28">
      <alignment horizontal="center" vertical="center" wrapText="1"/>
    </xf>
    <xf numFmtId="49" fontId="23" fillId="0" borderId="28">
      <alignment horizontal="center" vertical="center" wrapText="1"/>
    </xf>
    <xf numFmtId="49" fontId="23" fillId="0" borderId="28">
      <alignment horizontal="center" vertical="center" wrapText="1"/>
    </xf>
    <xf numFmtId="0" fontId="23" fillId="0" borderId="41">
      <alignment horizontal="left" wrapText="1"/>
    </xf>
    <xf numFmtId="49" fontId="23" fillId="0" borderId="28">
      <alignment horizontal="center" vertical="center" wrapText="1"/>
    </xf>
    <xf numFmtId="49" fontId="23" fillId="0" borderId="28">
      <alignment horizontal="center" vertical="center" wrapText="1"/>
    </xf>
    <xf numFmtId="0" fontId="23" fillId="0" borderId="12">
      <alignment horizontal="left" wrapText="1" indent="1"/>
    </xf>
    <xf numFmtId="0" fontId="21" fillId="3" borderId="42"/>
    <xf numFmtId="0" fontId="21" fillId="3" borderId="42"/>
    <xf numFmtId="0" fontId="23" fillId="0" borderId="17">
      <alignment horizontal="left" wrapText="1" indent="2"/>
    </xf>
    <xf numFmtId="0" fontId="23" fillId="0" borderId="41">
      <alignment horizontal="left" wrapText="1"/>
    </xf>
    <xf numFmtId="0" fontId="23" fillId="0" borderId="41">
      <alignment horizontal="left" wrapText="1"/>
    </xf>
    <xf numFmtId="0" fontId="22" fillId="0" borderId="0"/>
    <xf numFmtId="0" fontId="23" fillId="0" borderId="12">
      <alignment horizontal="left" wrapText="1" indent="1"/>
    </xf>
    <xf numFmtId="0" fontId="23" fillId="0" borderId="12">
      <alignment horizontal="left" wrapText="1" indent="1"/>
    </xf>
    <xf numFmtId="0" fontId="29" fillId="0" borderId="0">
      <alignment horizontal="center" vertical="top"/>
    </xf>
    <xf numFmtId="0" fontId="23" fillId="0" borderId="17">
      <alignment horizontal="left" wrapText="1" indent="2"/>
    </xf>
    <xf numFmtId="0" fontId="23" fillId="0" borderId="17">
      <alignment horizontal="left" wrapText="1" indent="2"/>
    </xf>
    <xf numFmtId="0" fontId="23" fillId="0" borderId="14">
      <alignment horizontal="left"/>
    </xf>
    <xf numFmtId="0" fontId="21" fillId="3" borderId="14"/>
    <xf numFmtId="0" fontId="21" fillId="3" borderId="14"/>
    <xf numFmtId="49" fontId="23" fillId="0" borderId="33">
      <alignment horizontal="center" wrapText="1"/>
    </xf>
    <xf numFmtId="0" fontId="30" fillId="0" borderId="0">
      <alignment horizontal="center" wrapText="1"/>
    </xf>
    <xf numFmtId="0" fontId="30" fillId="0" borderId="0">
      <alignment horizontal="center" wrapText="1"/>
    </xf>
    <xf numFmtId="49" fontId="23" fillId="0" borderId="35">
      <alignment horizontal="center" wrapText="1"/>
    </xf>
    <xf numFmtId="0" fontId="29" fillId="0" borderId="0">
      <alignment horizontal="center" vertical="top"/>
    </xf>
    <xf numFmtId="0" fontId="29" fillId="0" borderId="0">
      <alignment horizontal="center" vertical="top"/>
    </xf>
    <xf numFmtId="49" fontId="23" fillId="0" borderId="34">
      <alignment horizontal="center"/>
    </xf>
    <xf numFmtId="0" fontId="23" fillId="0" borderId="8">
      <alignment wrapText="1"/>
    </xf>
    <xf numFmtId="0" fontId="23" fillId="0" borderId="8">
      <alignment wrapText="1"/>
    </xf>
    <xf numFmtId="0" fontId="23" fillId="0" borderId="37"/>
    <xf numFmtId="0" fontId="23" fillId="0" borderId="42">
      <alignment wrapText="1"/>
    </xf>
    <xf numFmtId="0" fontId="23" fillId="0" borderId="42">
      <alignment wrapText="1"/>
    </xf>
    <xf numFmtId="49" fontId="23" fillId="0" borderId="14"/>
    <xf numFmtId="0" fontId="23" fillId="0" borderId="14">
      <alignment horizontal="left"/>
    </xf>
    <xf numFmtId="0" fontId="23" fillId="0" borderId="14">
      <alignment horizontal="left"/>
    </xf>
    <xf numFmtId="49" fontId="23" fillId="0" borderId="0"/>
    <xf numFmtId="0" fontId="21" fillId="3" borderId="43"/>
    <xf numFmtId="0" fontId="21" fillId="3" borderId="43"/>
    <xf numFmtId="49" fontId="23" fillId="0" borderId="9">
      <alignment horizontal="center"/>
    </xf>
    <xf numFmtId="49" fontId="23" fillId="0" borderId="33">
      <alignment horizontal="center" wrapText="1"/>
    </xf>
    <xf numFmtId="49" fontId="23" fillId="0" borderId="33">
      <alignment horizontal="center" wrapText="1"/>
    </xf>
    <xf numFmtId="49" fontId="23" fillId="0" borderId="23">
      <alignment horizontal="center"/>
    </xf>
    <xf numFmtId="49" fontId="23" fillId="0" borderId="35">
      <alignment horizontal="center" wrapText="1"/>
    </xf>
    <xf numFmtId="49" fontId="23" fillId="0" borderId="35">
      <alignment horizontal="center" wrapText="1"/>
    </xf>
    <xf numFmtId="49" fontId="23" fillId="0" borderId="28">
      <alignment horizontal="center"/>
    </xf>
    <xf numFmtId="49" fontId="23" fillId="0" borderId="34">
      <alignment horizontal="center"/>
    </xf>
    <xf numFmtId="49" fontId="23" fillId="0" borderId="34">
      <alignment horizontal="center"/>
    </xf>
    <xf numFmtId="49" fontId="23" fillId="0" borderId="38">
      <alignment horizontal="center" vertical="center" wrapText="1"/>
    </xf>
    <xf numFmtId="0" fontId="21" fillId="3" borderId="44"/>
    <xf numFmtId="0" fontId="21" fillId="3" borderId="44"/>
    <xf numFmtId="4" fontId="23" fillId="0" borderId="28">
      <alignment horizontal="right"/>
    </xf>
    <xf numFmtId="0" fontId="23" fillId="0" borderId="37"/>
    <xf numFmtId="0" fontId="23" fillId="0" borderId="37"/>
    <xf numFmtId="0" fontId="23" fillId="5" borderId="0"/>
    <xf numFmtId="0" fontId="23" fillId="0" borderId="0">
      <alignment horizontal="center"/>
    </xf>
    <xf numFmtId="0" fontId="23" fillId="0" borderId="0">
      <alignment horizontal="center"/>
    </xf>
    <xf numFmtId="0" fontId="30" fillId="0" borderId="0">
      <alignment horizontal="center" wrapText="1"/>
    </xf>
    <xf numFmtId="49" fontId="23" fillId="0" borderId="14"/>
    <xf numFmtId="49" fontId="23" fillId="0" borderId="14"/>
    <xf numFmtId="0" fontId="23" fillId="0" borderId="0">
      <alignment horizontal="center"/>
    </xf>
    <xf numFmtId="49" fontId="23" fillId="0" borderId="0"/>
    <xf numFmtId="49" fontId="23" fillId="0" borderId="0"/>
    <xf numFmtId="0" fontId="23" fillId="0" borderId="8">
      <alignment wrapText="1"/>
    </xf>
    <xf numFmtId="49" fontId="23" fillId="0" borderId="9">
      <alignment horizontal="center"/>
    </xf>
    <xf numFmtId="49" fontId="23" fillId="0" borderId="9">
      <alignment horizontal="center"/>
    </xf>
    <xf numFmtId="0" fontId="23" fillId="0" borderId="42">
      <alignment wrapText="1"/>
    </xf>
    <xf numFmtId="49" fontId="23" fillId="0" borderId="23">
      <alignment horizontal="center"/>
    </xf>
    <xf numFmtId="49" fontId="23" fillId="0" borderId="23">
      <alignment horizontal="center"/>
    </xf>
    <xf numFmtId="0" fontId="31" fillId="0" borderId="45"/>
    <xf numFmtId="49" fontId="23" fillId="0" borderId="28">
      <alignment horizontal="center"/>
    </xf>
    <xf numFmtId="49" fontId="23" fillId="0" borderId="28">
      <alignment horizontal="center"/>
    </xf>
    <xf numFmtId="49" fontId="32" fillId="0" borderId="46">
      <alignment horizontal="right"/>
    </xf>
    <xf numFmtId="49" fontId="23" fillId="0" borderId="28">
      <alignment horizontal="center" vertical="center" wrapText="1"/>
    </xf>
    <xf numFmtId="49" fontId="23" fillId="0" borderId="28">
      <alignment horizontal="center" vertical="center" wrapText="1"/>
    </xf>
    <xf numFmtId="0" fontId="23" fillId="0" borderId="46">
      <alignment horizontal="right"/>
    </xf>
    <xf numFmtId="49" fontId="23" fillId="0" borderId="38">
      <alignment horizontal="center" vertical="center" wrapText="1"/>
    </xf>
    <xf numFmtId="49" fontId="23" fillId="0" borderId="38">
      <alignment horizontal="center" vertical="center" wrapText="1"/>
    </xf>
    <xf numFmtId="0" fontId="31" fillId="0" borderId="8"/>
    <xf numFmtId="0" fontId="21" fillId="3" borderId="47"/>
    <xf numFmtId="0" fontId="21" fillId="3" borderId="47"/>
    <xf numFmtId="0" fontId="22" fillId="0" borderId="37"/>
    <xf numFmtId="4" fontId="23" fillId="0" borderId="28">
      <alignment horizontal="right"/>
    </xf>
    <xf numFmtId="4" fontId="23" fillId="0" borderId="28">
      <alignment horizontal="right"/>
    </xf>
    <xf numFmtId="0" fontId="23" fillId="0" borderId="38">
      <alignment horizontal="center"/>
    </xf>
    <xf numFmtId="0" fontId="23" fillId="5" borderId="37"/>
    <xf numFmtId="0" fontId="23" fillId="5" borderId="37"/>
    <xf numFmtId="49" fontId="21" fillId="0" borderId="48">
      <alignment horizontal="center"/>
    </xf>
    <xf numFmtId="0" fontId="23" fillId="5" borderId="0"/>
    <xf numFmtId="0" fontId="23" fillId="5" borderId="0"/>
    <xf numFmtId="166" fontId="23" fillId="0" borderId="20">
      <alignment horizontal="center"/>
    </xf>
    <xf numFmtId="0" fontId="30" fillId="0" borderId="0">
      <alignment horizontal="center" wrapText="1"/>
    </xf>
    <xf numFmtId="0" fontId="30" fillId="0" borderId="0">
      <alignment horizontal="center" wrapText="1"/>
    </xf>
    <xf numFmtId="0" fontId="23" fillId="0" borderId="49">
      <alignment horizontal="center"/>
    </xf>
    <xf numFmtId="0" fontId="31" fillId="0" borderId="45"/>
    <xf numFmtId="0" fontId="31" fillId="0" borderId="45"/>
    <xf numFmtId="49" fontId="23" fillId="0" borderId="22">
      <alignment horizontal="center"/>
    </xf>
    <xf numFmtId="49" fontId="32" fillId="0" borderId="46">
      <alignment horizontal="right"/>
    </xf>
    <xf numFmtId="49" fontId="32" fillId="0" borderId="46">
      <alignment horizontal="right"/>
    </xf>
    <xf numFmtId="49" fontId="23" fillId="0" borderId="20">
      <alignment horizontal="center"/>
    </xf>
    <xf numFmtId="0" fontId="23" fillId="0" borderId="46">
      <alignment horizontal="right"/>
    </xf>
    <xf numFmtId="0" fontId="23" fillId="0" borderId="46">
      <alignment horizontal="right"/>
    </xf>
    <xf numFmtId="0" fontId="23" fillId="0" borderId="20">
      <alignment horizontal="center"/>
    </xf>
    <xf numFmtId="0" fontId="31" fillId="0" borderId="8"/>
    <xf numFmtId="0" fontId="31" fillId="0" borderId="8"/>
    <xf numFmtId="49" fontId="23" fillId="0" borderId="50">
      <alignment horizontal="center"/>
    </xf>
    <xf numFmtId="0" fontId="23" fillId="0" borderId="38">
      <alignment horizontal="center"/>
    </xf>
    <xf numFmtId="0" fontId="23" fillId="0" borderId="38">
      <alignment horizontal="center"/>
    </xf>
    <xf numFmtId="0" fontId="31" fillId="0" borderId="0"/>
    <xf numFmtId="49" fontId="21" fillId="0" borderId="48">
      <alignment horizontal="center"/>
    </xf>
    <xf numFmtId="49" fontId="21" fillId="0" borderId="48">
      <alignment horizontal="center"/>
    </xf>
    <xf numFmtId="0" fontId="21" fillId="0" borderId="51"/>
    <xf numFmtId="166" fontId="23" fillId="0" borderId="20">
      <alignment horizontal="center"/>
    </xf>
    <xf numFmtId="166" fontId="23" fillId="0" borderId="20">
      <alignment horizontal="center"/>
    </xf>
    <xf numFmtId="0" fontId="21" fillId="0" borderId="40"/>
    <xf numFmtId="0" fontId="23" fillId="0" borderId="49">
      <alignment horizontal="center"/>
    </xf>
    <xf numFmtId="0" fontId="23" fillId="0" borderId="49">
      <alignment horizontal="center"/>
    </xf>
    <xf numFmtId="4" fontId="23" fillId="0" borderId="17">
      <alignment horizontal="right"/>
    </xf>
    <xf numFmtId="49" fontId="23" fillId="0" borderId="22">
      <alignment horizontal="center"/>
    </xf>
    <xf numFmtId="49" fontId="23" fillId="0" borderId="22">
      <alignment horizontal="center"/>
    </xf>
    <xf numFmtId="49" fontId="23" fillId="0" borderId="24">
      <alignment horizontal="center"/>
    </xf>
    <xf numFmtId="49" fontId="23" fillId="0" borderId="20">
      <alignment horizontal="center"/>
    </xf>
    <xf numFmtId="49" fontId="23" fillId="0" borderId="20">
      <alignment horizontal="center"/>
    </xf>
    <xf numFmtId="0" fontId="23" fillId="0" borderId="52">
      <alignment horizontal="left" wrapText="1"/>
    </xf>
    <xf numFmtId="0" fontId="23" fillId="0" borderId="20">
      <alignment horizontal="center"/>
    </xf>
    <xf numFmtId="0" fontId="23" fillId="0" borderId="20">
      <alignment horizontal="center"/>
    </xf>
    <xf numFmtId="0" fontId="23" fillId="0" borderId="21">
      <alignment horizontal="left" wrapText="1" indent="1"/>
    </xf>
    <xf numFmtId="49" fontId="23" fillId="0" borderId="50">
      <alignment horizontal="center"/>
    </xf>
    <xf numFmtId="49" fontId="23" fillId="0" borderId="50">
      <alignment horizontal="center"/>
    </xf>
    <xf numFmtId="0" fontId="23" fillId="0" borderId="53">
      <alignment horizontal="left" wrapText="1" indent="2"/>
    </xf>
    <xf numFmtId="0" fontId="22" fillId="0" borderId="37"/>
    <xf numFmtId="0" fontId="22" fillId="0" borderId="37"/>
    <xf numFmtId="0" fontId="23" fillId="5" borderId="37"/>
    <xf numFmtId="0" fontId="31" fillId="0" borderId="0"/>
    <xf numFmtId="0" fontId="31" fillId="0" borderId="0"/>
    <xf numFmtId="0" fontId="30" fillId="0" borderId="0">
      <alignment horizontal="left" wrapText="1"/>
    </xf>
    <xf numFmtId="0" fontId="21" fillId="0" borderId="51"/>
    <xf numFmtId="0" fontId="21" fillId="0" borderId="51"/>
    <xf numFmtId="49" fontId="21" fillId="0" borderId="0"/>
    <xf numFmtId="0" fontId="21" fillId="0" borderId="40"/>
    <xf numFmtId="0" fontId="21" fillId="0" borderId="40"/>
    <xf numFmtId="0" fontId="23" fillId="0" borderId="0">
      <alignment horizontal="right"/>
    </xf>
    <xf numFmtId="4" fontId="23" fillId="0" borderId="17">
      <alignment horizontal="right"/>
    </xf>
    <xf numFmtId="4" fontId="23" fillId="0" borderId="17">
      <alignment horizontal="right"/>
    </xf>
    <xf numFmtId="49" fontId="23" fillId="0" borderId="0">
      <alignment horizontal="right"/>
    </xf>
    <xf numFmtId="49" fontId="23" fillId="0" borderId="24">
      <alignment horizontal="center"/>
    </xf>
    <xf numFmtId="49" fontId="23" fillId="0" borderId="24">
      <alignment horizontal="center"/>
    </xf>
    <xf numFmtId="0" fontId="23" fillId="0" borderId="0">
      <alignment horizontal="left" wrapText="1"/>
    </xf>
    <xf numFmtId="0" fontId="23" fillId="0" borderId="52">
      <alignment horizontal="left" wrapText="1"/>
    </xf>
    <xf numFmtId="0" fontId="23" fillId="0" borderId="52">
      <alignment horizontal="left" wrapText="1"/>
    </xf>
    <xf numFmtId="0" fontId="23" fillId="0" borderId="8">
      <alignment horizontal="left"/>
    </xf>
    <xf numFmtId="0" fontId="23" fillId="0" borderId="21">
      <alignment horizontal="left" wrapText="1" indent="1"/>
    </xf>
    <xf numFmtId="0" fontId="23" fillId="0" borderId="21">
      <alignment horizontal="left" wrapText="1" indent="1"/>
    </xf>
    <xf numFmtId="0" fontId="23" fillId="0" borderId="10">
      <alignment horizontal="left" wrapText="1"/>
    </xf>
    <xf numFmtId="0" fontId="23" fillId="0" borderId="20">
      <alignment horizontal="left" wrapText="1" indent="2"/>
    </xf>
    <xf numFmtId="0" fontId="23" fillId="0" borderId="20">
      <alignment horizontal="left" wrapText="1" indent="2"/>
    </xf>
    <xf numFmtId="0" fontId="23" fillId="0" borderId="42"/>
    <xf numFmtId="0" fontId="21" fillId="3" borderId="54"/>
    <xf numFmtId="0" fontId="21" fillId="3" borderId="54"/>
    <xf numFmtId="0" fontId="24" fillId="0" borderId="53">
      <alignment horizontal="left" wrapText="1"/>
    </xf>
    <xf numFmtId="0" fontId="23" fillId="5" borderId="26"/>
    <xf numFmtId="0" fontId="23" fillId="5" borderId="26"/>
    <xf numFmtId="49" fontId="23" fillId="0" borderId="0">
      <alignment horizontal="center" wrapText="1"/>
    </xf>
    <xf numFmtId="0" fontId="30" fillId="0" borderId="0">
      <alignment horizontal="left" wrapText="1"/>
    </xf>
    <xf numFmtId="0" fontId="30" fillId="0" borderId="0">
      <alignment horizontal="left" wrapText="1"/>
    </xf>
    <xf numFmtId="49" fontId="23" fillId="0" borderId="34">
      <alignment horizontal="center" wrapText="1"/>
    </xf>
    <xf numFmtId="49" fontId="21" fillId="0" borderId="0"/>
    <xf numFmtId="49" fontId="21" fillId="0" borderId="0"/>
    <xf numFmtId="0" fontId="23" fillId="0" borderId="55"/>
    <xf numFmtId="0" fontId="23" fillId="0" borderId="0">
      <alignment horizontal="right"/>
    </xf>
    <xf numFmtId="0" fontId="23" fillId="0" borderId="0">
      <alignment horizontal="right"/>
    </xf>
    <xf numFmtId="0" fontId="23" fillId="0" borderId="56">
      <alignment horizontal="center" wrapText="1"/>
    </xf>
    <xf numFmtId="49" fontId="23" fillId="0" borderId="0">
      <alignment horizontal="right"/>
    </xf>
    <xf numFmtId="49" fontId="23" fillId="0" borderId="0">
      <alignment horizontal="right"/>
    </xf>
    <xf numFmtId="0" fontId="21" fillId="0" borderId="37"/>
    <xf numFmtId="0" fontId="23" fillId="0" borderId="0">
      <alignment horizontal="left" wrapText="1"/>
    </xf>
    <xf numFmtId="0" fontId="23" fillId="0" borderId="0">
      <alignment horizontal="left" wrapText="1"/>
    </xf>
    <xf numFmtId="49" fontId="23" fillId="0" borderId="0">
      <alignment horizontal="center"/>
    </xf>
    <xf numFmtId="0" fontId="23" fillId="0" borderId="8">
      <alignment horizontal="left"/>
    </xf>
    <xf numFmtId="0" fontId="23" fillId="0" borderId="8">
      <alignment horizontal="left"/>
    </xf>
    <xf numFmtId="49" fontId="23" fillId="0" borderId="9">
      <alignment horizontal="center" wrapText="1"/>
    </xf>
    <xf numFmtId="0" fontId="23" fillId="0" borderId="10">
      <alignment horizontal="left" wrapText="1"/>
    </xf>
    <xf numFmtId="0" fontId="23" fillId="0" borderId="10">
      <alignment horizontal="left" wrapText="1"/>
    </xf>
    <xf numFmtId="49" fontId="23" fillId="0" borderId="11">
      <alignment horizontal="center" wrapText="1"/>
    </xf>
    <xf numFmtId="0" fontId="23" fillId="0" borderId="42"/>
    <xf numFmtId="0" fontId="23" fillId="0" borderId="42"/>
    <xf numFmtId="49" fontId="23" fillId="0" borderId="8"/>
    <xf numFmtId="0" fontId="24" fillId="0" borderId="53">
      <alignment horizontal="left" wrapText="1"/>
    </xf>
    <xf numFmtId="0" fontId="24" fillId="0" borderId="53">
      <alignment horizontal="left" wrapText="1"/>
    </xf>
    <xf numFmtId="4" fontId="23" fillId="0" borderId="13">
      <alignment horizontal="right"/>
    </xf>
    <xf numFmtId="0" fontId="23" fillId="0" borderId="16">
      <alignment horizontal="left" wrapText="1" indent="2"/>
    </xf>
    <xf numFmtId="0" fontId="23" fillId="0" borderId="16">
      <alignment horizontal="left" wrapText="1" indent="2"/>
    </xf>
    <xf numFmtId="4" fontId="23" fillId="0" borderId="9">
      <alignment horizontal="right"/>
    </xf>
    <xf numFmtId="49" fontId="23" fillId="0" borderId="0">
      <alignment horizontal="center" wrapText="1"/>
    </xf>
    <xf numFmtId="49" fontId="23" fillId="0" borderId="0">
      <alignment horizontal="center" wrapText="1"/>
    </xf>
    <xf numFmtId="4" fontId="23" fillId="0" borderId="16">
      <alignment horizontal="right"/>
    </xf>
    <xf numFmtId="49" fontId="23" fillId="0" borderId="34">
      <alignment horizontal="center" wrapText="1"/>
    </xf>
    <xf numFmtId="49" fontId="23" fillId="0" borderId="34">
      <alignment horizontal="center" wrapText="1"/>
    </xf>
    <xf numFmtId="49" fontId="23" fillId="0" borderId="17">
      <alignment horizontal="center"/>
    </xf>
    <xf numFmtId="0" fontId="23" fillId="0" borderId="55"/>
    <xf numFmtId="0" fontId="23" fillId="0" borderId="55"/>
    <xf numFmtId="4" fontId="23" fillId="0" borderId="18">
      <alignment horizontal="right"/>
    </xf>
    <xf numFmtId="0" fontId="23" fillId="0" borderId="56">
      <alignment horizontal="center" wrapText="1"/>
    </xf>
    <xf numFmtId="0" fontId="23" fillId="0" borderId="56">
      <alignment horizontal="center" wrapText="1"/>
    </xf>
    <xf numFmtId="0" fontId="23" fillId="0" borderId="19">
      <alignment horizontal="left" wrapText="1"/>
    </xf>
    <xf numFmtId="0" fontId="21" fillId="3" borderId="37"/>
    <xf numFmtId="0" fontId="21" fillId="3" borderId="37"/>
    <xf numFmtId="0" fontId="24" fillId="0" borderId="20">
      <alignment horizontal="left" wrapText="1"/>
    </xf>
    <xf numFmtId="49" fontId="23" fillId="0" borderId="15">
      <alignment horizontal="center"/>
    </xf>
    <xf numFmtId="49" fontId="23" fillId="0" borderId="15">
      <alignment horizontal="center"/>
    </xf>
    <xf numFmtId="0" fontId="23" fillId="0" borderId="8"/>
    <xf numFmtId="0" fontId="21" fillId="0" borderId="37"/>
    <xf numFmtId="0" fontId="21" fillId="0" borderId="37"/>
    <xf numFmtId="0" fontId="21" fillId="0" borderId="8"/>
    <xf numFmtId="0" fontId="20" fillId="0" borderId="0"/>
    <xf numFmtId="0" fontId="33" fillId="0" borderId="0"/>
  </cellStyleXfs>
  <cellXfs count="83">
    <xf numFmtId="0" fontId="0" fillId="0" borderId="0" xfId="0"/>
    <xf numFmtId="0" fontId="1" fillId="2" borderId="0" xfId="0" applyFont="1" applyFill="1" applyAlignment="1">
      <alignment vertical="top"/>
    </xf>
    <xf numFmtId="164" fontId="1" fillId="2" borderId="0" xfId="0" applyNumberFormat="1" applyFont="1" applyFill="1" applyAlignment="1">
      <alignment vertical="top"/>
    </xf>
    <xf numFmtId="165" fontId="1" fillId="2" borderId="0" xfId="0" applyNumberFormat="1" applyFont="1" applyFill="1" applyAlignment="1">
      <alignment vertical="top"/>
    </xf>
    <xf numFmtId="0" fontId="3" fillId="2" borderId="0" xfId="0" applyFont="1" applyFill="1" applyAlignment="1">
      <alignment horizontal="center" vertical="top" shrinkToFit="1"/>
    </xf>
    <xf numFmtId="0" fontId="3" fillId="2" borderId="0" xfId="0" applyFont="1" applyFill="1" applyAlignment="1">
      <alignment vertical="top"/>
    </xf>
    <xf numFmtId="164" fontId="3" fillId="2" borderId="0" xfId="0" applyNumberFormat="1" applyFont="1" applyFill="1" applyAlignment="1">
      <alignment horizontal="center" vertical="top"/>
    </xf>
    <xf numFmtId="0" fontId="3" fillId="2" borderId="0" xfId="0" applyFont="1" applyFill="1" applyAlignment="1">
      <alignment horizontal="center" vertical="top"/>
    </xf>
    <xf numFmtId="164" fontId="4" fillId="2" borderId="0" xfId="0" applyNumberFormat="1" applyFont="1" applyFill="1" applyAlignment="1">
      <alignment vertical="top"/>
    </xf>
    <xf numFmtId="164" fontId="3" fillId="2" borderId="0" xfId="0" applyNumberFormat="1" applyFont="1" applyFill="1" applyAlignment="1">
      <alignment vertical="top"/>
    </xf>
    <xf numFmtId="0" fontId="3" fillId="2" borderId="0" xfId="0" applyFont="1" applyFill="1" applyAlignment="1">
      <alignment horizontal="right" vertical="top" shrinkToFit="1"/>
    </xf>
    <xf numFmtId="0" fontId="3" fillId="2" borderId="0" xfId="0" applyFont="1" applyFill="1" applyAlignment="1">
      <alignment horizontal="right" vertical="top"/>
    </xf>
    <xf numFmtId="0" fontId="3" fillId="2" borderId="6" xfId="0" applyNumberFormat="1" applyFont="1" applyFill="1" applyBorder="1" applyAlignment="1">
      <alignment horizontal="center" vertical="top" wrapText="1" shrinkToFit="1"/>
    </xf>
    <xf numFmtId="0" fontId="3" fillId="2" borderId="6" xfId="0" applyFont="1" applyFill="1" applyBorder="1" applyAlignment="1">
      <alignment horizontal="center" vertical="top" wrapText="1" shrinkToFit="1"/>
    </xf>
    <xf numFmtId="0" fontId="3" fillId="2" borderId="7" xfId="0" applyFont="1" applyFill="1" applyBorder="1" applyAlignment="1">
      <alignment horizontal="center" vertical="top" wrapText="1" shrinkToFit="1"/>
    </xf>
    <xf numFmtId="0" fontId="5" fillId="2" borderId="7" xfId="0" applyFont="1" applyFill="1" applyBorder="1" applyAlignment="1">
      <alignment horizontal="left" vertical="top" wrapText="1" shrinkToFit="1"/>
    </xf>
    <xf numFmtId="164" fontId="8" fillId="2" borderId="7" xfId="1" applyNumberFormat="1" applyFont="1" applyFill="1" applyBorder="1" applyAlignment="1">
      <alignment horizontal="center" vertical="top"/>
    </xf>
    <xf numFmtId="164" fontId="8" fillId="2" borderId="7" xfId="0" applyNumberFormat="1" applyFont="1" applyFill="1" applyBorder="1" applyAlignment="1">
      <alignment horizontal="center" vertical="top" shrinkToFit="1"/>
    </xf>
    <xf numFmtId="164" fontId="9" fillId="2" borderId="7" xfId="0" applyNumberFormat="1" applyFont="1" applyFill="1" applyBorder="1" applyAlignment="1">
      <alignment horizontal="center" vertical="top" shrinkToFit="1"/>
    </xf>
    <xf numFmtId="0" fontId="3" fillId="2" borderId="7" xfId="0" applyFont="1" applyFill="1" applyBorder="1" applyAlignment="1">
      <alignment horizontal="left" vertical="top" wrapText="1" shrinkToFit="1"/>
    </xf>
    <xf numFmtId="164" fontId="10" fillId="2" borderId="7" xfId="1" applyNumberFormat="1" applyFont="1" applyFill="1" applyBorder="1" applyAlignment="1">
      <alignment horizontal="center" vertical="top"/>
    </xf>
    <xf numFmtId="164" fontId="11" fillId="2" borderId="7" xfId="0" applyNumberFormat="1" applyFont="1" applyFill="1" applyBorder="1" applyAlignment="1">
      <alignment horizontal="center" vertical="top" shrinkToFit="1"/>
    </xf>
    <xf numFmtId="164" fontId="3" fillId="2" borderId="7" xfId="0" applyNumberFormat="1" applyFont="1" applyFill="1" applyBorder="1" applyAlignment="1">
      <alignment horizontal="center" vertical="top" shrinkToFit="1"/>
    </xf>
    <xf numFmtId="49" fontId="3" fillId="2" borderId="7" xfId="0" applyNumberFormat="1" applyFont="1" applyFill="1" applyBorder="1" applyAlignment="1">
      <alignment horizontal="left" vertical="top" wrapText="1" shrinkToFit="1"/>
    </xf>
    <xf numFmtId="49" fontId="3" fillId="2" borderId="7" xfId="0" applyNumberFormat="1" applyFont="1" applyFill="1" applyBorder="1" applyAlignment="1">
      <alignment horizontal="justify" vertical="top" wrapText="1" shrinkToFit="1"/>
    </xf>
    <xf numFmtId="164" fontId="12" fillId="2" borderId="7" xfId="1" applyNumberFormat="1" applyFont="1" applyFill="1" applyBorder="1" applyAlignment="1">
      <alignment horizontal="center" vertical="top"/>
    </xf>
    <xf numFmtId="0" fontId="3" fillId="2" borderId="7" xfId="0" applyFont="1" applyFill="1" applyBorder="1" applyAlignment="1">
      <alignment horizontal="justify" vertical="top" wrapText="1" shrinkToFit="1"/>
    </xf>
    <xf numFmtId="0" fontId="13" fillId="2" borderId="7" xfId="0" applyFont="1" applyFill="1" applyBorder="1" applyAlignment="1">
      <alignment horizontal="justify" vertical="top" wrapText="1" shrinkToFit="1"/>
    </xf>
    <xf numFmtId="164" fontId="4" fillId="2" borderId="7" xfId="1" applyNumberFormat="1" applyFont="1" applyFill="1" applyBorder="1" applyAlignment="1">
      <alignment horizontal="center" vertical="top"/>
    </xf>
    <xf numFmtId="164" fontId="3" fillId="2" borderId="7" xfId="1" applyNumberFormat="1" applyFont="1" applyFill="1" applyBorder="1" applyAlignment="1">
      <alignment horizontal="center" vertical="top"/>
    </xf>
    <xf numFmtId="0" fontId="5" fillId="2" borderId="7" xfId="0" applyFont="1" applyFill="1" applyBorder="1" applyAlignment="1">
      <alignment horizontal="justify" vertical="top" wrapText="1" shrinkToFit="1"/>
    </xf>
    <xf numFmtId="164" fontId="9" fillId="2" borderId="7" xfId="0" applyNumberFormat="1" applyFont="1" applyFill="1" applyBorder="1" applyAlignment="1">
      <alignment horizontal="center" vertical="top"/>
    </xf>
    <xf numFmtId="4" fontId="9" fillId="2" borderId="7" xfId="0" applyNumberFormat="1" applyFont="1" applyFill="1" applyBorder="1" applyAlignment="1">
      <alignment horizontal="center" vertical="top"/>
    </xf>
    <xf numFmtId="49" fontId="1" fillId="2" borderId="7" xfId="0" applyNumberFormat="1" applyFont="1" applyFill="1" applyBorder="1" applyAlignment="1">
      <alignment horizontal="center" vertical="top" wrapText="1" shrinkToFit="1"/>
    </xf>
    <xf numFmtId="0" fontId="1" fillId="2" borderId="7" xfId="0" applyFont="1" applyFill="1" applyBorder="1" applyAlignment="1">
      <alignment horizontal="left" vertical="top" wrapText="1" shrinkToFit="1"/>
    </xf>
    <xf numFmtId="164" fontId="1" fillId="2" borderId="7" xfId="0" applyNumberFormat="1" applyFont="1" applyFill="1" applyBorder="1" applyAlignment="1">
      <alignment horizontal="center" vertical="top" wrapText="1"/>
    </xf>
    <xf numFmtId="4" fontId="1" fillId="2" borderId="7" xfId="0" applyNumberFormat="1" applyFont="1" applyFill="1" applyBorder="1" applyAlignment="1">
      <alignment horizontal="center" vertical="top" wrapText="1"/>
    </xf>
    <xf numFmtId="164" fontId="1" fillId="2" borderId="7" xfId="0" applyNumberFormat="1" applyFont="1" applyFill="1" applyBorder="1" applyAlignment="1">
      <alignment horizontal="center" vertical="top" shrinkToFit="1"/>
    </xf>
    <xf numFmtId="164" fontId="1" fillId="2" borderId="0" xfId="0" applyNumberFormat="1" applyFont="1" applyFill="1" applyAlignment="1">
      <alignment horizontal="center" vertical="top"/>
    </xf>
    <xf numFmtId="164" fontId="1" fillId="2" borderId="7" xfId="0" applyNumberFormat="1" applyFont="1" applyFill="1" applyBorder="1" applyAlignment="1">
      <alignment horizontal="center" vertical="top"/>
    </xf>
    <xf numFmtId="4" fontId="1" fillId="2" borderId="0" xfId="0" applyNumberFormat="1" applyFont="1" applyFill="1" applyAlignment="1">
      <alignment horizontal="center" vertical="top"/>
    </xf>
    <xf numFmtId="4" fontId="1" fillId="2" borderId="7" xfId="0" applyNumberFormat="1" applyFont="1" applyFill="1" applyBorder="1" applyAlignment="1">
      <alignment horizontal="center" vertical="top"/>
    </xf>
    <xf numFmtId="49" fontId="5" fillId="2" borderId="7" xfId="0" applyNumberFormat="1" applyFont="1" applyFill="1" applyBorder="1" applyAlignment="1">
      <alignment horizontal="center" vertical="top" wrapText="1" shrinkToFit="1"/>
    </xf>
    <xf numFmtId="4" fontId="9" fillId="2" borderId="7" xfId="0" applyNumberFormat="1" applyFont="1" applyFill="1" applyBorder="1" applyAlignment="1">
      <alignment horizontal="center" vertical="top" shrinkToFit="1"/>
    </xf>
    <xf numFmtId="164" fontId="5" fillId="2" borderId="7" xfId="0" applyNumberFormat="1" applyFont="1" applyFill="1" applyBorder="1" applyAlignment="1">
      <alignment horizontal="center" vertical="top" shrinkToFit="1"/>
    </xf>
    <xf numFmtId="164" fontId="9" fillId="2" borderId="7" xfId="0" applyNumberFormat="1" applyFont="1" applyFill="1" applyBorder="1" applyAlignment="1">
      <alignment horizontal="center" vertical="top" wrapText="1"/>
    </xf>
    <xf numFmtId="164" fontId="14" fillId="2" borderId="7" xfId="0" applyNumberFormat="1" applyFont="1" applyFill="1" applyBorder="1" applyAlignment="1">
      <alignment horizontal="center" vertical="top" shrinkToFit="1"/>
    </xf>
    <xf numFmtId="164" fontId="15" fillId="2" borderId="7" xfId="0" applyNumberFormat="1" applyFont="1" applyFill="1" applyBorder="1" applyAlignment="1">
      <alignment horizontal="center" vertical="top" shrinkToFit="1"/>
    </xf>
    <xf numFmtId="49" fontId="3" fillId="2" borderId="7" xfId="0" applyNumberFormat="1" applyFont="1" applyFill="1" applyBorder="1" applyAlignment="1">
      <alignment horizontal="center" vertical="top" wrapText="1" shrinkToFit="1"/>
    </xf>
    <xf numFmtId="0" fontId="3" fillId="2" borderId="7" xfId="0" applyNumberFormat="1" applyFont="1" applyFill="1" applyBorder="1" applyAlignment="1">
      <alignment horizontal="left" vertical="top" wrapText="1" shrinkToFit="1"/>
    </xf>
    <xf numFmtId="164" fontId="3" fillId="2" borderId="7" xfId="0" applyNumberFormat="1" applyFont="1" applyFill="1" applyBorder="1" applyAlignment="1">
      <alignment horizontal="center" vertical="top" wrapText="1" shrinkToFit="1"/>
    </xf>
    <xf numFmtId="164" fontId="4" fillId="2" borderId="7" xfId="0" applyNumberFormat="1" applyFont="1" applyFill="1" applyBorder="1" applyAlignment="1">
      <alignment horizontal="center" vertical="top" wrapText="1" shrinkToFit="1"/>
    </xf>
    <xf numFmtId="4" fontId="3" fillId="2" borderId="7" xfId="0" applyNumberFormat="1" applyFont="1" applyFill="1" applyBorder="1" applyAlignment="1">
      <alignment horizontal="center" vertical="top" wrapText="1" shrinkToFit="1"/>
    </xf>
    <xf numFmtId="0" fontId="3" fillId="2" borderId="7" xfId="0" applyFont="1" applyFill="1" applyBorder="1" applyAlignment="1">
      <alignment vertical="top" wrapText="1" shrinkToFit="1"/>
    </xf>
    <xf numFmtId="0" fontId="16" fillId="2" borderId="7" xfId="0" applyFont="1" applyFill="1" applyBorder="1" applyAlignment="1">
      <alignment vertical="top" shrinkToFit="1"/>
    </xf>
    <xf numFmtId="0" fontId="16" fillId="2" borderId="7" xfId="0" applyFont="1" applyFill="1" applyBorder="1" applyAlignment="1">
      <alignment vertical="top" wrapText="1" shrinkToFit="1"/>
    </xf>
    <xf numFmtId="0" fontId="3" fillId="2" borderId="0" xfId="0" applyFont="1" applyFill="1" applyBorder="1" applyAlignment="1">
      <alignment horizontal="center" vertical="top" wrapText="1" shrinkToFit="1"/>
    </xf>
    <xf numFmtId="0" fontId="16" fillId="2" borderId="0" xfId="0" applyFont="1" applyFill="1" applyBorder="1" applyAlignment="1">
      <alignment vertical="top" shrinkToFit="1"/>
    </xf>
    <xf numFmtId="164" fontId="4" fillId="2" borderId="0" xfId="0" applyNumberFormat="1" applyFont="1" applyFill="1" applyBorder="1" applyAlignment="1">
      <alignment horizontal="center" vertical="top" wrapText="1" shrinkToFit="1"/>
    </xf>
    <xf numFmtId="4" fontId="4" fillId="2" borderId="0" xfId="0" applyNumberFormat="1" applyFont="1" applyFill="1" applyBorder="1" applyAlignment="1">
      <alignment horizontal="center" vertical="top" wrapText="1" shrinkToFit="1"/>
    </xf>
    <xf numFmtId="164" fontId="3" fillId="2" borderId="0" xfId="0" applyNumberFormat="1" applyFont="1" applyFill="1" applyBorder="1" applyAlignment="1">
      <alignment horizontal="center" vertical="top" wrapText="1" shrinkToFit="1"/>
    </xf>
    <xf numFmtId="164" fontId="9" fillId="2" borderId="6" xfId="0" applyNumberFormat="1" applyFont="1" applyFill="1" applyBorder="1" applyAlignment="1">
      <alignment horizontal="center" vertical="top" shrinkToFit="1"/>
    </xf>
    <xf numFmtId="0" fontId="3" fillId="2" borderId="7" xfId="0" applyFont="1" applyFill="1" applyBorder="1" applyAlignment="1">
      <alignment horizontal="center" vertical="top" shrinkToFit="1"/>
    </xf>
    <xf numFmtId="0" fontId="9" fillId="2" borderId="7" xfId="0" applyFont="1" applyFill="1" applyBorder="1" applyAlignment="1">
      <alignment vertical="top" shrinkToFit="1"/>
    </xf>
    <xf numFmtId="0" fontId="3" fillId="2" borderId="7" xfId="0" applyFont="1" applyFill="1" applyBorder="1" applyAlignment="1">
      <alignment vertical="top" shrinkToFit="1"/>
    </xf>
    <xf numFmtId="164" fontId="4" fillId="2" borderId="7" xfId="0" applyNumberFormat="1" applyFont="1" applyFill="1" applyBorder="1" applyAlignment="1">
      <alignment horizontal="center" vertical="top" shrinkToFit="1"/>
    </xf>
    <xf numFmtId="164" fontId="17" fillId="2" borderId="7" xfId="0" applyNumberFormat="1" applyFont="1" applyFill="1" applyBorder="1" applyAlignment="1">
      <alignment horizontal="center" vertical="top" shrinkToFit="1"/>
    </xf>
    <xf numFmtId="164" fontId="3" fillId="2" borderId="7" xfId="2" applyNumberFormat="1" applyFont="1" applyFill="1" applyBorder="1" applyAlignment="1">
      <alignment horizontal="center" vertical="top" shrinkToFit="1"/>
    </xf>
    <xf numFmtId="0" fontId="19" fillId="2" borderId="0" xfId="0" applyFont="1" applyFill="1" applyAlignment="1">
      <alignment horizontal="left" vertical="top"/>
    </xf>
    <xf numFmtId="0" fontId="3" fillId="2" borderId="1" xfId="0" applyNumberFormat="1" applyFont="1" applyFill="1" applyBorder="1" applyAlignment="1">
      <alignment horizontal="center" vertical="top" wrapText="1" shrinkToFit="1"/>
    </xf>
    <xf numFmtId="0" fontId="3" fillId="2" borderId="6" xfId="0" applyNumberFormat="1" applyFont="1" applyFill="1" applyBorder="1" applyAlignment="1">
      <alignment horizontal="center" vertical="top" wrapText="1" shrinkToFit="1"/>
    </xf>
    <xf numFmtId="164" fontId="3" fillId="2" borderId="1" xfId="0" applyNumberFormat="1" applyFont="1" applyFill="1" applyBorder="1" applyAlignment="1">
      <alignment horizontal="center" vertical="top" wrapText="1" shrinkToFit="1"/>
    </xf>
    <xf numFmtId="164" fontId="3" fillId="2" borderId="6" xfId="0" applyNumberFormat="1" applyFont="1" applyFill="1" applyBorder="1" applyAlignment="1">
      <alignment horizontal="center" vertical="top" wrapText="1" shrinkToFit="1"/>
    </xf>
    <xf numFmtId="0" fontId="1" fillId="2" borderId="0" xfId="0" applyFont="1" applyFill="1" applyAlignment="1">
      <alignment horizontal="center" vertical="top"/>
    </xf>
    <xf numFmtId="0" fontId="2" fillId="2" borderId="0" xfId="0" applyFont="1" applyFill="1" applyAlignment="1">
      <alignment horizontal="center" vertical="top" shrinkToFit="1"/>
    </xf>
    <xf numFmtId="0" fontId="1" fillId="2" borderId="0" xfId="0" applyFont="1" applyFill="1" applyBorder="1" applyAlignment="1">
      <alignment horizontal="center" vertical="top" shrinkToFit="1"/>
    </xf>
    <xf numFmtId="0" fontId="3" fillId="2" borderId="5" xfId="0" applyNumberFormat="1" applyFont="1" applyFill="1" applyBorder="1" applyAlignment="1">
      <alignment horizontal="center" vertical="top" wrapText="1" shrinkToFit="1"/>
    </xf>
    <xf numFmtId="0" fontId="3" fillId="2" borderId="2" xfId="0" applyNumberFormat="1" applyFont="1" applyFill="1" applyBorder="1" applyAlignment="1">
      <alignment horizontal="center" vertical="top" wrapText="1" shrinkToFit="1"/>
    </xf>
    <xf numFmtId="0" fontId="3" fillId="2" borderId="3" xfId="0" applyNumberFormat="1" applyFont="1" applyFill="1" applyBorder="1" applyAlignment="1">
      <alignment horizontal="center" vertical="top" wrapText="1" shrinkToFit="1"/>
    </xf>
    <xf numFmtId="0" fontId="3" fillId="2" borderId="4" xfId="0" applyNumberFormat="1" applyFont="1" applyFill="1" applyBorder="1" applyAlignment="1">
      <alignment horizontal="center" vertical="top" wrapText="1" shrinkToFit="1"/>
    </xf>
    <xf numFmtId="0" fontId="3" fillId="2" borderId="1" xfId="0" applyFont="1" applyFill="1" applyBorder="1" applyAlignment="1">
      <alignment horizontal="center" vertical="top" wrapText="1" shrinkToFit="1"/>
    </xf>
    <xf numFmtId="0" fontId="3" fillId="2" borderId="5" xfId="0" applyFont="1" applyFill="1" applyBorder="1" applyAlignment="1">
      <alignment horizontal="center" vertical="top" wrapText="1" shrinkToFit="1"/>
    </xf>
    <xf numFmtId="0" fontId="3" fillId="2" borderId="6" xfId="0" applyFont="1" applyFill="1" applyBorder="1" applyAlignment="1">
      <alignment horizontal="center" vertical="top" wrapText="1" shrinkToFit="1"/>
    </xf>
  </cellXfs>
  <cellStyles count="541">
    <cellStyle name="br" xfId="3"/>
    <cellStyle name="br 2" xfId="4"/>
    <cellStyle name="col" xfId="5"/>
    <cellStyle name="col 2" xfId="6"/>
    <cellStyle name="style0" xfId="7"/>
    <cellStyle name="style0 2" xfId="8"/>
    <cellStyle name="style0 3" xfId="9"/>
    <cellStyle name="td" xfId="10"/>
    <cellStyle name="td 2" xfId="11"/>
    <cellStyle name="td 3" xfId="12"/>
    <cellStyle name="tr" xfId="13"/>
    <cellStyle name="tr 2" xfId="14"/>
    <cellStyle name="xl100" xfId="15"/>
    <cellStyle name="xl100 2" xfId="16"/>
    <cellStyle name="xl100 3" xfId="17"/>
    <cellStyle name="xl101" xfId="18"/>
    <cellStyle name="xl101 2" xfId="19"/>
    <cellStyle name="xl101 3" xfId="20"/>
    <cellStyle name="xl102" xfId="21"/>
    <cellStyle name="xl102 2" xfId="22"/>
    <cellStyle name="xl102 3" xfId="23"/>
    <cellStyle name="xl103" xfId="24"/>
    <cellStyle name="xl103 2" xfId="25"/>
    <cellStyle name="xl103 3" xfId="26"/>
    <cellStyle name="xl104" xfId="27"/>
    <cellStyle name="xl104 2" xfId="28"/>
    <cellStyle name="xl104 3" xfId="29"/>
    <cellStyle name="xl105" xfId="30"/>
    <cellStyle name="xl105 2" xfId="31"/>
    <cellStyle name="xl105 3" xfId="32"/>
    <cellStyle name="xl106" xfId="33"/>
    <cellStyle name="xl106 2" xfId="34"/>
    <cellStyle name="xl106 3" xfId="35"/>
    <cellStyle name="xl107" xfId="36"/>
    <cellStyle name="xl107 2" xfId="37"/>
    <cellStyle name="xl107 3" xfId="38"/>
    <cellStyle name="xl108" xfId="39"/>
    <cellStyle name="xl108 2" xfId="40"/>
    <cellStyle name="xl108 3" xfId="41"/>
    <cellStyle name="xl109" xfId="42"/>
    <cellStyle name="xl109 2" xfId="43"/>
    <cellStyle name="xl109 3" xfId="44"/>
    <cellStyle name="xl110" xfId="45"/>
    <cellStyle name="xl110 2" xfId="46"/>
    <cellStyle name="xl110 3" xfId="47"/>
    <cellStyle name="xl111" xfId="48"/>
    <cellStyle name="xl111 2" xfId="49"/>
    <cellStyle name="xl111 3" xfId="50"/>
    <cellStyle name="xl112" xfId="51"/>
    <cellStyle name="xl112 2" xfId="52"/>
    <cellStyle name="xl112 3" xfId="53"/>
    <cellStyle name="xl113" xfId="54"/>
    <cellStyle name="xl113 2" xfId="55"/>
    <cellStyle name="xl113 3" xfId="56"/>
    <cellStyle name="xl114" xfId="57"/>
    <cellStyle name="xl114 2" xfId="58"/>
    <cellStyle name="xl114 3" xfId="59"/>
    <cellStyle name="xl115" xfId="60"/>
    <cellStyle name="xl115 2" xfId="61"/>
    <cellStyle name="xl115 3" xfId="62"/>
    <cellStyle name="xl116" xfId="63"/>
    <cellStyle name="xl116 2" xfId="64"/>
    <cellStyle name="xl116 3" xfId="65"/>
    <cellStyle name="xl117" xfId="66"/>
    <cellStyle name="xl117 2" xfId="67"/>
    <cellStyle name="xl117 3" xfId="68"/>
    <cellStyle name="xl118" xfId="69"/>
    <cellStyle name="xl118 2" xfId="70"/>
    <cellStyle name="xl118 3" xfId="71"/>
    <cellStyle name="xl119" xfId="72"/>
    <cellStyle name="xl119 2" xfId="73"/>
    <cellStyle name="xl119 3" xfId="74"/>
    <cellStyle name="xl120" xfId="75"/>
    <cellStyle name="xl120 2" xfId="76"/>
    <cellStyle name="xl120 3" xfId="77"/>
    <cellStyle name="xl121" xfId="78"/>
    <cellStyle name="xl121 2" xfId="79"/>
    <cellStyle name="xl121 3" xfId="80"/>
    <cellStyle name="xl122" xfId="81"/>
    <cellStyle name="xl122 2" xfId="82"/>
    <cellStyle name="xl122 3" xfId="83"/>
    <cellStyle name="xl123" xfId="84"/>
    <cellStyle name="xl123 2" xfId="85"/>
    <cellStyle name="xl123 3" xfId="86"/>
    <cellStyle name="xl124" xfId="87"/>
    <cellStyle name="xl124 2" xfId="88"/>
    <cellStyle name="xl124 3" xfId="89"/>
    <cellStyle name="xl125" xfId="90"/>
    <cellStyle name="xl125 2" xfId="91"/>
    <cellStyle name="xl125 3" xfId="92"/>
    <cellStyle name="xl126" xfId="93"/>
    <cellStyle name="xl126 2" xfId="94"/>
    <cellStyle name="xl126 3" xfId="95"/>
    <cellStyle name="xl127" xfId="96"/>
    <cellStyle name="xl127 2" xfId="97"/>
    <cellStyle name="xl127 3" xfId="98"/>
    <cellStyle name="xl128" xfId="99"/>
    <cellStyle name="xl128 2" xfId="100"/>
    <cellStyle name="xl128 3" xfId="101"/>
    <cellStyle name="xl129" xfId="102"/>
    <cellStyle name="xl129 2" xfId="103"/>
    <cellStyle name="xl129 3" xfId="104"/>
    <cellStyle name="xl130" xfId="105"/>
    <cellStyle name="xl130 2" xfId="106"/>
    <cellStyle name="xl130 3" xfId="107"/>
    <cellStyle name="xl131" xfId="108"/>
    <cellStyle name="xl131 2" xfId="109"/>
    <cellStyle name="xl131 3" xfId="110"/>
    <cellStyle name="xl132" xfId="111"/>
    <cellStyle name="xl132 2" xfId="112"/>
    <cellStyle name="xl132 3" xfId="113"/>
    <cellStyle name="xl133" xfId="114"/>
    <cellStyle name="xl133 2" xfId="115"/>
    <cellStyle name="xl133 3" xfId="116"/>
    <cellStyle name="xl134" xfId="117"/>
    <cellStyle name="xl134 2" xfId="118"/>
    <cellStyle name="xl134 3" xfId="119"/>
    <cellStyle name="xl135" xfId="120"/>
    <cellStyle name="xl135 2" xfId="121"/>
    <cellStyle name="xl135 3" xfId="122"/>
    <cellStyle name="xl136" xfId="123"/>
    <cellStyle name="xl136 2" xfId="124"/>
    <cellStyle name="xl136 3" xfId="125"/>
    <cellStyle name="xl137" xfId="126"/>
    <cellStyle name="xl137 2" xfId="127"/>
    <cellStyle name="xl137 3" xfId="128"/>
    <cellStyle name="xl138" xfId="129"/>
    <cellStyle name="xl138 2" xfId="130"/>
    <cellStyle name="xl138 3" xfId="131"/>
    <cellStyle name="xl139" xfId="132"/>
    <cellStyle name="xl139 2" xfId="133"/>
    <cellStyle name="xl139 3" xfId="134"/>
    <cellStyle name="xl140" xfId="135"/>
    <cellStyle name="xl140 2" xfId="136"/>
    <cellStyle name="xl140 3" xfId="137"/>
    <cellStyle name="xl141" xfId="138"/>
    <cellStyle name="xl141 2" xfId="139"/>
    <cellStyle name="xl141 3" xfId="140"/>
    <cellStyle name="xl142" xfId="141"/>
    <cellStyle name="xl142 2" xfId="142"/>
    <cellStyle name="xl142 3" xfId="143"/>
    <cellStyle name="xl143" xfId="144"/>
    <cellStyle name="xl143 2" xfId="145"/>
    <cellStyle name="xl143 3" xfId="146"/>
    <cellStyle name="xl144" xfId="147"/>
    <cellStyle name="xl144 2" xfId="148"/>
    <cellStyle name="xl144 3" xfId="149"/>
    <cellStyle name="xl145" xfId="150"/>
    <cellStyle name="xl145 2" xfId="151"/>
    <cellStyle name="xl145 3" xfId="152"/>
    <cellStyle name="xl146" xfId="153"/>
    <cellStyle name="xl146 2" xfId="154"/>
    <cellStyle name="xl146 3" xfId="155"/>
    <cellStyle name="xl147" xfId="156"/>
    <cellStyle name="xl147 2" xfId="157"/>
    <cellStyle name="xl147 3" xfId="158"/>
    <cellStyle name="xl148" xfId="159"/>
    <cellStyle name="xl148 2" xfId="160"/>
    <cellStyle name="xl148 3" xfId="161"/>
    <cellStyle name="xl149" xfId="162"/>
    <cellStyle name="xl149 2" xfId="163"/>
    <cellStyle name="xl149 3" xfId="164"/>
    <cellStyle name="xl150" xfId="165"/>
    <cellStyle name="xl150 2" xfId="166"/>
    <cellStyle name="xl150 3" xfId="167"/>
    <cellStyle name="xl151" xfId="168"/>
    <cellStyle name="xl151 2" xfId="169"/>
    <cellStyle name="xl151 3" xfId="170"/>
    <cellStyle name="xl152" xfId="171"/>
    <cellStyle name="xl152 2" xfId="172"/>
    <cellStyle name="xl152 3" xfId="173"/>
    <cellStyle name="xl153" xfId="174"/>
    <cellStyle name="xl153 2" xfId="175"/>
    <cellStyle name="xl153 3" xfId="176"/>
    <cellStyle name="xl154" xfId="177"/>
    <cellStyle name="xl154 2" xfId="178"/>
    <cellStyle name="xl154 3" xfId="179"/>
    <cellStyle name="xl155" xfId="180"/>
    <cellStyle name="xl155 2" xfId="181"/>
    <cellStyle name="xl155 3" xfId="182"/>
    <cellStyle name="xl156" xfId="183"/>
    <cellStyle name="xl156 2" xfId="184"/>
    <cellStyle name="xl156 3" xfId="185"/>
    <cellStyle name="xl157" xfId="186"/>
    <cellStyle name="xl157 2" xfId="187"/>
    <cellStyle name="xl157 3" xfId="188"/>
    <cellStyle name="xl158" xfId="189"/>
    <cellStyle name="xl158 2" xfId="190"/>
    <cellStyle name="xl158 3" xfId="191"/>
    <cellStyle name="xl159" xfId="192"/>
    <cellStyle name="xl159 2" xfId="193"/>
    <cellStyle name="xl159 3" xfId="194"/>
    <cellStyle name="xl160" xfId="195"/>
    <cellStyle name="xl160 2" xfId="196"/>
    <cellStyle name="xl160 3" xfId="197"/>
    <cellStyle name="xl161" xfId="198"/>
    <cellStyle name="xl161 2" xfId="199"/>
    <cellStyle name="xl161 3" xfId="200"/>
    <cellStyle name="xl162" xfId="201"/>
    <cellStyle name="xl162 2" xfId="202"/>
    <cellStyle name="xl162 3" xfId="203"/>
    <cellStyle name="xl163" xfId="204"/>
    <cellStyle name="xl163 2" xfId="205"/>
    <cellStyle name="xl163 3" xfId="206"/>
    <cellStyle name="xl164" xfId="207"/>
    <cellStyle name="xl164 2" xfId="208"/>
    <cellStyle name="xl164 3" xfId="209"/>
    <cellStyle name="xl165" xfId="210"/>
    <cellStyle name="xl165 2" xfId="211"/>
    <cellStyle name="xl165 3" xfId="212"/>
    <cellStyle name="xl166" xfId="213"/>
    <cellStyle name="xl166 2" xfId="214"/>
    <cellStyle name="xl166 3" xfId="215"/>
    <cellStyle name="xl167" xfId="216"/>
    <cellStyle name="xl167 2" xfId="217"/>
    <cellStyle name="xl167 3" xfId="218"/>
    <cellStyle name="xl168" xfId="219"/>
    <cellStyle name="xl168 2" xfId="220"/>
    <cellStyle name="xl168 3" xfId="221"/>
    <cellStyle name="xl169" xfId="222"/>
    <cellStyle name="xl169 2" xfId="223"/>
    <cellStyle name="xl169 3" xfId="224"/>
    <cellStyle name="xl170" xfId="225"/>
    <cellStyle name="xl170 2" xfId="226"/>
    <cellStyle name="xl170 3" xfId="227"/>
    <cellStyle name="xl171" xfId="228"/>
    <cellStyle name="xl171 2" xfId="229"/>
    <cellStyle name="xl171 3" xfId="230"/>
    <cellStyle name="xl172" xfId="231"/>
    <cellStyle name="xl172 2" xfId="232"/>
    <cellStyle name="xl172 3" xfId="233"/>
    <cellStyle name="xl173" xfId="234"/>
    <cellStyle name="xl173 2" xfId="235"/>
    <cellStyle name="xl173 3" xfId="236"/>
    <cellStyle name="xl174" xfId="237"/>
    <cellStyle name="xl174 2" xfId="238"/>
    <cellStyle name="xl174 3" xfId="239"/>
    <cellStyle name="xl175" xfId="240"/>
    <cellStyle name="xl175 2" xfId="241"/>
    <cellStyle name="xl175 3" xfId="242"/>
    <cellStyle name="xl176" xfId="243"/>
    <cellStyle name="xl176 2" xfId="244"/>
    <cellStyle name="xl176 3" xfId="245"/>
    <cellStyle name="xl177" xfId="246"/>
    <cellStyle name="xl177 2" xfId="247"/>
    <cellStyle name="xl177 3" xfId="248"/>
    <cellStyle name="xl178" xfId="249"/>
    <cellStyle name="xl178 2" xfId="250"/>
    <cellStyle name="xl178 3" xfId="251"/>
    <cellStyle name="xl179" xfId="252"/>
    <cellStyle name="xl179 2" xfId="253"/>
    <cellStyle name="xl179 3" xfId="254"/>
    <cellStyle name="xl180" xfId="255"/>
    <cellStyle name="xl180 2" xfId="256"/>
    <cellStyle name="xl180 3" xfId="257"/>
    <cellStyle name="xl181" xfId="258"/>
    <cellStyle name="xl181 2" xfId="259"/>
    <cellStyle name="xl181 3" xfId="260"/>
    <cellStyle name="xl182" xfId="261"/>
    <cellStyle name="xl182 2" xfId="262"/>
    <cellStyle name="xl182 3" xfId="263"/>
    <cellStyle name="xl183" xfId="264"/>
    <cellStyle name="xl183 2" xfId="265"/>
    <cellStyle name="xl184" xfId="266"/>
    <cellStyle name="xl184 2" xfId="267"/>
    <cellStyle name="xl185" xfId="268"/>
    <cellStyle name="xl185 2" xfId="269"/>
    <cellStyle name="xl186" xfId="270"/>
    <cellStyle name="xl186 2" xfId="271"/>
    <cellStyle name="xl187" xfId="272"/>
    <cellStyle name="xl187 2" xfId="273"/>
    <cellStyle name="xl188" xfId="274"/>
    <cellStyle name="xl188 2" xfId="275"/>
    <cellStyle name="xl189" xfId="276"/>
    <cellStyle name="xl189 2" xfId="277"/>
    <cellStyle name="xl190" xfId="278"/>
    <cellStyle name="xl190 2" xfId="279"/>
    <cellStyle name="xl191" xfId="280"/>
    <cellStyle name="xl191 2" xfId="281"/>
    <cellStyle name="xl192" xfId="282"/>
    <cellStyle name="xl192 2" xfId="283"/>
    <cellStyle name="xl193" xfId="284"/>
    <cellStyle name="xl193 2" xfId="285"/>
    <cellStyle name="xl194" xfId="286"/>
    <cellStyle name="xl194 2" xfId="287"/>
    <cellStyle name="xl195" xfId="288"/>
    <cellStyle name="xl195 2" xfId="289"/>
    <cellStyle name="xl196" xfId="290"/>
    <cellStyle name="xl196 2" xfId="291"/>
    <cellStyle name="xl197" xfId="292"/>
    <cellStyle name="xl197 2" xfId="293"/>
    <cellStyle name="xl198" xfId="294"/>
    <cellStyle name="xl198 2" xfId="295"/>
    <cellStyle name="xl199" xfId="296"/>
    <cellStyle name="xl199 2" xfId="297"/>
    <cellStyle name="xl200" xfId="298"/>
    <cellStyle name="xl200 2" xfId="299"/>
    <cellStyle name="xl201" xfId="300"/>
    <cellStyle name="xl201 2" xfId="301"/>
    <cellStyle name="xl202" xfId="302"/>
    <cellStyle name="xl202 2" xfId="303"/>
    <cellStyle name="xl203" xfId="304"/>
    <cellStyle name="xl203 2" xfId="305"/>
    <cellStyle name="xl204" xfId="306"/>
    <cellStyle name="xl204 2" xfId="307"/>
    <cellStyle name="xl21" xfId="308"/>
    <cellStyle name="xl21 2" xfId="309"/>
    <cellStyle name="xl21 3" xfId="310"/>
    <cellStyle name="xl22" xfId="311"/>
    <cellStyle name="xl22 2" xfId="312"/>
    <cellStyle name="xl23" xfId="313"/>
    <cellStyle name="xl23 2" xfId="314"/>
    <cellStyle name="xl24" xfId="315"/>
    <cellStyle name="xl24 2" xfId="316"/>
    <cellStyle name="xl25" xfId="317"/>
    <cellStyle name="xl25 2" xfId="318"/>
    <cellStyle name="xl26" xfId="319"/>
    <cellStyle name="xl26 2" xfId="320"/>
    <cellStyle name="xl27" xfId="321"/>
    <cellStyle name="xl27 2" xfId="322"/>
    <cellStyle name="xl28" xfId="323"/>
    <cellStyle name="xl28 2" xfId="324"/>
    <cellStyle name="xl28 3" xfId="325"/>
    <cellStyle name="xl29" xfId="326"/>
    <cellStyle name="xl29 2" xfId="327"/>
    <cellStyle name="xl29 3" xfId="328"/>
    <cellStyle name="xl30" xfId="329"/>
    <cellStyle name="xl30 2" xfId="330"/>
    <cellStyle name="xl30 3" xfId="331"/>
    <cellStyle name="xl31" xfId="332"/>
    <cellStyle name="xl31 2" xfId="333"/>
    <cellStyle name="xl31 3" xfId="334"/>
    <cellStyle name="xl32" xfId="335"/>
    <cellStyle name="xl32 2" xfId="336"/>
    <cellStyle name="xl32 3" xfId="337"/>
    <cellStyle name="xl33" xfId="338"/>
    <cellStyle name="xl33 2" xfId="339"/>
    <cellStyle name="xl33 3" xfId="340"/>
    <cellStyle name="xl34" xfId="341"/>
    <cellStyle name="xl34 2" xfId="342"/>
    <cellStyle name="xl34 3" xfId="343"/>
    <cellStyle name="xl35" xfId="344"/>
    <cellStyle name="xl35 2" xfId="345"/>
    <cellStyle name="xl35 3" xfId="346"/>
    <cellStyle name="xl36" xfId="347"/>
    <cellStyle name="xl36 2" xfId="348"/>
    <cellStyle name="xl36 3" xfId="349"/>
    <cellStyle name="xl37" xfId="350"/>
    <cellStyle name="xl37 2" xfId="351"/>
    <cellStyle name="xl37 3" xfId="352"/>
    <cellStyle name="xl38" xfId="353"/>
    <cellStyle name="xl38 2" xfId="354"/>
    <cellStyle name="xl38 3" xfId="355"/>
    <cellStyle name="xl39" xfId="356"/>
    <cellStyle name="xl39 2" xfId="357"/>
    <cellStyle name="xl39 3" xfId="358"/>
    <cellStyle name="xl40" xfId="359"/>
    <cellStyle name="xl40 2" xfId="360"/>
    <cellStyle name="xl40 3" xfId="361"/>
    <cellStyle name="xl41" xfId="362"/>
    <cellStyle name="xl41 2" xfId="363"/>
    <cellStyle name="xl41 3" xfId="364"/>
    <cellStyle name="xl42" xfId="365"/>
    <cellStyle name="xl42 2" xfId="366"/>
    <cellStyle name="xl42 3" xfId="367"/>
    <cellStyle name="xl43" xfId="368"/>
    <cellStyle name="xl43 2" xfId="369"/>
    <cellStyle name="xl43 3" xfId="370"/>
    <cellStyle name="xl44" xfId="371"/>
    <cellStyle name="xl44 2" xfId="372"/>
    <cellStyle name="xl44 3" xfId="373"/>
    <cellStyle name="xl45" xfId="374"/>
    <cellStyle name="xl45 2" xfId="375"/>
    <cellStyle name="xl45 3" xfId="376"/>
    <cellStyle name="xl46" xfId="377"/>
    <cellStyle name="xl46 2" xfId="378"/>
    <cellStyle name="xl46 3" xfId="379"/>
    <cellStyle name="xl47" xfId="380"/>
    <cellStyle name="xl47 2" xfId="381"/>
    <cellStyle name="xl47 3" xfId="382"/>
    <cellStyle name="xl48" xfId="383"/>
    <cellStyle name="xl48 2" xfId="384"/>
    <cellStyle name="xl48 3" xfId="385"/>
    <cellStyle name="xl49" xfId="386"/>
    <cellStyle name="xl49 2" xfId="387"/>
    <cellStyle name="xl49 3" xfId="388"/>
    <cellStyle name="xl50" xfId="389"/>
    <cellStyle name="xl50 2" xfId="390"/>
    <cellStyle name="xl50 3" xfId="391"/>
    <cellStyle name="xl51" xfId="392"/>
    <cellStyle name="xl51 2" xfId="393"/>
    <cellStyle name="xl51 3" xfId="394"/>
    <cellStyle name="xl52" xfId="395"/>
    <cellStyle name="xl52 2" xfId="396"/>
    <cellStyle name="xl52 3" xfId="397"/>
    <cellStyle name="xl53" xfId="398"/>
    <cellStyle name="xl53 2" xfId="399"/>
    <cellStyle name="xl53 3" xfId="400"/>
    <cellStyle name="xl54" xfId="401"/>
    <cellStyle name="xl54 2" xfId="402"/>
    <cellStyle name="xl54 3" xfId="403"/>
    <cellStyle name="xl55" xfId="404"/>
    <cellStyle name="xl55 2" xfId="405"/>
    <cellStyle name="xl55 3" xfId="406"/>
    <cellStyle name="xl56" xfId="407"/>
    <cellStyle name="xl56 2" xfId="408"/>
    <cellStyle name="xl56 3" xfId="409"/>
    <cellStyle name="xl57" xfId="410"/>
    <cellStyle name="xl57 2" xfId="411"/>
    <cellStyle name="xl57 3" xfId="412"/>
    <cellStyle name="xl58" xfId="413"/>
    <cellStyle name="xl58 2" xfId="414"/>
    <cellStyle name="xl58 3" xfId="415"/>
    <cellStyle name="xl59" xfId="416"/>
    <cellStyle name="xl59 2" xfId="417"/>
    <cellStyle name="xl59 3" xfId="418"/>
    <cellStyle name="xl60" xfId="419"/>
    <cellStyle name="xl60 2" xfId="420"/>
    <cellStyle name="xl60 3" xfId="421"/>
    <cellStyle name="xl61" xfId="422"/>
    <cellStyle name="xl61 2" xfId="423"/>
    <cellStyle name="xl61 3" xfId="424"/>
    <cellStyle name="xl62" xfId="425"/>
    <cellStyle name="xl62 2" xfId="426"/>
    <cellStyle name="xl62 3" xfId="427"/>
    <cellStyle name="xl63" xfId="428"/>
    <cellStyle name="xl63 2" xfId="429"/>
    <cellStyle name="xl63 3" xfId="430"/>
    <cellStyle name="xl64" xfId="431"/>
    <cellStyle name="xl64 2" xfId="432"/>
    <cellStyle name="xl64 3" xfId="433"/>
    <cellStyle name="xl65" xfId="434"/>
    <cellStyle name="xl65 2" xfId="435"/>
    <cellStyle name="xl65 3" xfId="436"/>
    <cellStyle name="xl66" xfId="437"/>
    <cellStyle name="xl66 2" xfId="438"/>
    <cellStyle name="xl66 3" xfId="439"/>
    <cellStyle name="xl67" xfId="440"/>
    <cellStyle name="xl67 2" xfId="441"/>
    <cellStyle name="xl67 3" xfId="442"/>
    <cellStyle name="xl68" xfId="443"/>
    <cellStyle name="xl68 2" xfId="444"/>
    <cellStyle name="xl68 3" xfId="445"/>
    <cellStyle name="xl69" xfId="446"/>
    <cellStyle name="xl69 2" xfId="447"/>
    <cellStyle name="xl69 3" xfId="448"/>
    <cellStyle name="xl70" xfId="449"/>
    <cellStyle name="xl70 2" xfId="450"/>
    <cellStyle name="xl70 3" xfId="451"/>
    <cellStyle name="xl71" xfId="452"/>
    <cellStyle name="xl71 2" xfId="453"/>
    <cellStyle name="xl71 3" xfId="454"/>
    <cellStyle name="xl72" xfId="455"/>
    <cellStyle name="xl72 2" xfId="456"/>
    <cellStyle name="xl72 3" xfId="457"/>
    <cellStyle name="xl73" xfId="458"/>
    <cellStyle name="xl73 2" xfId="459"/>
    <cellStyle name="xl73 3" xfId="460"/>
    <cellStyle name="xl74" xfId="461"/>
    <cellStyle name="xl74 2" xfId="462"/>
    <cellStyle name="xl74 3" xfId="463"/>
    <cellStyle name="xl75" xfId="464"/>
    <cellStyle name="xl75 2" xfId="465"/>
    <cellStyle name="xl75 3" xfId="466"/>
    <cellStyle name="xl76" xfId="467"/>
    <cellStyle name="xl76 2" xfId="468"/>
    <cellStyle name="xl76 3" xfId="469"/>
    <cellStyle name="xl77" xfId="470"/>
    <cellStyle name="xl77 2" xfId="471"/>
    <cellStyle name="xl77 3" xfId="472"/>
    <cellStyle name="xl78" xfId="473"/>
    <cellStyle name="xl78 2" xfId="474"/>
    <cellStyle name="xl78 3" xfId="475"/>
    <cellStyle name="xl79" xfId="476"/>
    <cellStyle name="xl79 2" xfId="477"/>
    <cellStyle name="xl79 3" xfId="478"/>
    <cellStyle name="xl80" xfId="479"/>
    <cellStyle name="xl80 2" xfId="480"/>
    <cellStyle name="xl80 3" xfId="481"/>
    <cellStyle name="xl81" xfId="482"/>
    <cellStyle name="xl81 2" xfId="483"/>
    <cellStyle name="xl81 3" xfId="484"/>
    <cellStyle name="xl82" xfId="485"/>
    <cellStyle name="xl82 2" xfId="486"/>
    <cellStyle name="xl82 3" xfId="487"/>
    <cellStyle name="xl83" xfId="488"/>
    <cellStyle name="xl83 2" xfId="489"/>
    <cellStyle name="xl83 3" xfId="490"/>
    <cellStyle name="xl84" xfId="491"/>
    <cellStyle name="xl84 2" xfId="492"/>
    <cellStyle name="xl84 3" xfId="493"/>
    <cellStyle name="xl85" xfId="494"/>
    <cellStyle name="xl85 2" xfId="495"/>
    <cellStyle name="xl85 3" xfId="496"/>
    <cellStyle name="xl86" xfId="497"/>
    <cellStyle name="xl86 2" xfId="498"/>
    <cellStyle name="xl86 3" xfId="499"/>
    <cellStyle name="xl87" xfId="500"/>
    <cellStyle name="xl87 2" xfId="501"/>
    <cellStyle name="xl87 3" xfId="502"/>
    <cellStyle name="xl88" xfId="503"/>
    <cellStyle name="xl88 2" xfId="504"/>
    <cellStyle name="xl88 3" xfId="505"/>
    <cellStyle name="xl89" xfId="506"/>
    <cellStyle name="xl89 2" xfId="507"/>
    <cellStyle name="xl89 3" xfId="508"/>
    <cellStyle name="xl90" xfId="509"/>
    <cellStyle name="xl90 2" xfId="510"/>
    <cellStyle name="xl90 3" xfId="511"/>
    <cellStyle name="xl91" xfId="512"/>
    <cellStyle name="xl91 2" xfId="513"/>
    <cellStyle name="xl91 3" xfId="514"/>
    <cellStyle name="xl92" xfId="515"/>
    <cellStyle name="xl92 2" xfId="516"/>
    <cellStyle name="xl92 3" xfId="517"/>
    <cellStyle name="xl93" xfId="518"/>
    <cellStyle name="xl93 2" xfId="519"/>
    <cellStyle name="xl93 3" xfId="520"/>
    <cellStyle name="xl94" xfId="521"/>
    <cellStyle name="xl94 2" xfId="522"/>
    <cellStyle name="xl94 3" xfId="523"/>
    <cellStyle name="xl95" xfId="524"/>
    <cellStyle name="xl95 2" xfId="525"/>
    <cellStyle name="xl95 3" xfId="526"/>
    <cellStyle name="xl96" xfId="527"/>
    <cellStyle name="xl96 2" xfId="528"/>
    <cellStyle name="xl96 3" xfId="529"/>
    <cellStyle name="xl97" xfId="530"/>
    <cellStyle name="xl97 2" xfId="531"/>
    <cellStyle name="xl97 3" xfId="532"/>
    <cellStyle name="xl98" xfId="533"/>
    <cellStyle name="xl98 2" xfId="534"/>
    <cellStyle name="xl98 3" xfId="535"/>
    <cellStyle name="xl99" xfId="536"/>
    <cellStyle name="xl99 2" xfId="537"/>
    <cellStyle name="xl99 3" xfId="538"/>
    <cellStyle name="Обычный" xfId="0" builtinId="0"/>
    <cellStyle name="Обычный 2" xfId="2"/>
    <cellStyle name="Обычный 3" xfId="539"/>
    <cellStyle name="Обычный_на 01.03.09г" xfId="1"/>
    <cellStyle name="Стиль 1" xfId="54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7"/>
  <sheetViews>
    <sheetView tabSelected="1" zoomScale="70" zoomScaleNormal="70" workbookViewId="0">
      <selection activeCell="G1" sqref="G1:J1"/>
    </sheetView>
  </sheetViews>
  <sheetFormatPr defaultRowHeight="15" x14ac:dyDescent="0.2"/>
  <cols>
    <col min="1" max="1" width="9.7109375" style="1" customWidth="1"/>
    <col min="2" max="2" width="124.5703125" style="1" customWidth="1"/>
    <col min="3" max="3" width="21.7109375" style="1" customWidth="1"/>
    <col min="4" max="4" width="18.7109375" style="1" customWidth="1"/>
    <col min="5" max="5" width="16.5703125" style="1" customWidth="1"/>
    <col min="6" max="6" width="21.28515625" style="1" customWidth="1"/>
    <col min="7" max="7" width="22.5703125" style="1" customWidth="1"/>
    <col min="8" max="8" width="16.85546875" style="1" customWidth="1"/>
    <col min="9" max="9" width="17.42578125" style="1" customWidth="1"/>
    <col min="10" max="10" width="15" style="1" customWidth="1"/>
    <col min="11" max="16384" width="9.140625" style="1"/>
  </cols>
  <sheetData>
    <row r="1" spans="1:10" x14ac:dyDescent="0.2">
      <c r="C1" s="2"/>
      <c r="D1" s="3"/>
      <c r="E1" s="2"/>
      <c r="F1" s="2"/>
      <c r="G1" s="73"/>
      <c r="H1" s="73"/>
      <c r="I1" s="73"/>
      <c r="J1" s="73"/>
    </row>
    <row r="2" spans="1:10" ht="26.25" customHeight="1" x14ac:dyDescent="0.2">
      <c r="A2" s="74" t="s">
        <v>0</v>
      </c>
      <c r="B2" s="74"/>
      <c r="C2" s="74"/>
      <c r="D2" s="74"/>
      <c r="E2" s="74"/>
      <c r="F2" s="74"/>
      <c r="G2" s="74"/>
      <c r="H2" s="74"/>
      <c r="I2" s="74"/>
      <c r="J2" s="74"/>
    </row>
    <row r="3" spans="1:10" x14ac:dyDescent="0.2">
      <c r="A3" s="75" t="s">
        <v>1</v>
      </c>
      <c r="B3" s="75"/>
      <c r="C3" s="75"/>
      <c r="D3" s="75"/>
      <c r="E3" s="75"/>
      <c r="F3" s="75"/>
      <c r="G3" s="75"/>
      <c r="H3" s="75"/>
      <c r="I3" s="75"/>
      <c r="J3" s="75"/>
    </row>
    <row r="4" spans="1:10" x14ac:dyDescent="0.2">
      <c r="A4" s="4"/>
      <c r="B4" s="5"/>
      <c r="C4" s="6"/>
      <c r="D4" s="7"/>
      <c r="E4" s="5"/>
      <c r="F4" s="8"/>
      <c r="G4" s="8"/>
      <c r="H4" s="9"/>
      <c r="I4" s="10"/>
      <c r="J4" s="11" t="s">
        <v>2</v>
      </c>
    </row>
    <row r="5" spans="1:10" x14ac:dyDescent="0.2">
      <c r="A5" s="69" t="s">
        <v>3</v>
      </c>
      <c r="B5" s="69" t="s">
        <v>4</v>
      </c>
      <c r="C5" s="77" t="s">
        <v>5</v>
      </c>
      <c r="D5" s="78"/>
      <c r="E5" s="79"/>
      <c r="F5" s="77" t="s">
        <v>6</v>
      </c>
      <c r="G5" s="78"/>
      <c r="H5" s="79"/>
      <c r="I5" s="69" t="s">
        <v>7</v>
      </c>
      <c r="J5" s="80" t="s">
        <v>8</v>
      </c>
    </row>
    <row r="6" spans="1:10" ht="15" customHeight="1" x14ac:dyDescent="0.2">
      <c r="A6" s="76"/>
      <c r="B6" s="76"/>
      <c r="C6" s="69" t="s">
        <v>9</v>
      </c>
      <c r="D6" s="69" t="s">
        <v>10</v>
      </c>
      <c r="E6" s="71" t="s">
        <v>11</v>
      </c>
      <c r="F6" s="69" t="s">
        <v>9</v>
      </c>
      <c r="G6" s="69" t="s">
        <v>10</v>
      </c>
      <c r="H6" s="71" t="s">
        <v>11</v>
      </c>
      <c r="I6" s="76"/>
      <c r="J6" s="81"/>
    </row>
    <row r="7" spans="1:10" ht="30" customHeight="1" x14ac:dyDescent="0.2">
      <c r="A7" s="70"/>
      <c r="B7" s="70"/>
      <c r="C7" s="70"/>
      <c r="D7" s="70"/>
      <c r="E7" s="72"/>
      <c r="F7" s="70"/>
      <c r="G7" s="70"/>
      <c r="H7" s="72"/>
      <c r="I7" s="70"/>
      <c r="J7" s="82"/>
    </row>
    <row r="8" spans="1:10" ht="17.25" customHeight="1" x14ac:dyDescent="0.2">
      <c r="A8" s="12">
        <v>1</v>
      </c>
      <c r="B8" s="12">
        <v>2</v>
      </c>
      <c r="C8" s="12">
        <v>3</v>
      </c>
      <c r="D8" s="12">
        <v>4</v>
      </c>
      <c r="E8" s="12" t="s">
        <v>12</v>
      </c>
      <c r="F8" s="12">
        <v>6</v>
      </c>
      <c r="G8" s="12">
        <v>7</v>
      </c>
      <c r="H8" s="12" t="s">
        <v>13</v>
      </c>
      <c r="I8" s="12" t="s">
        <v>14</v>
      </c>
      <c r="J8" s="13" t="s">
        <v>15</v>
      </c>
    </row>
    <row r="9" spans="1:10" ht="15.75" x14ac:dyDescent="0.2">
      <c r="A9" s="14"/>
      <c r="B9" s="15" t="s">
        <v>16</v>
      </c>
      <c r="C9" s="16">
        <f>C10+C19</f>
        <v>321094245.70000005</v>
      </c>
      <c r="D9" s="16">
        <f>D10+D19</f>
        <v>303832742.80000001</v>
      </c>
      <c r="E9" s="17">
        <f t="shared" ref="E9:E20" si="0">D9/C9*100</f>
        <v>94.624163113739655</v>
      </c>
      <c r="F9" s="16">
        <f>F10+F19</f>
        <v>353571501.30000001</v>
      </c>
      <c r="G9" s="16">
        <f>G10+G19</f>
        <v>326584200.39999998</v>
      </c>
      <c r="H9" s="17">
        <f t="shared" ref="H9:H20" si="1">G9/F9*100</f>
        <v>92.367229598320549</v>
      </c>
      <c r="I9" s="18">
        <f t="shared" ref="I9:I20" si="2">G9-D9</f>
        <v>22751457.599999964</v>
      </c>
      <c r="J9" s="18">
        <f t="shared" ref="J9:J20" si="3">G9/D9*100</f>
        <v>107.48815199781686</v>
      </c>
    </row>
    <row r="10" spans="1:10" x14ac:dyDescent="0.2">
      <c r="A10" s="14"/>
      <c r="B10" s="19" t="s">
        <v>17</v>
      </c>
      <c r="C10" s="20">
        <v>301299072.60000002</v>
      </c>
      <c r="D10" s="20">
        <v>286444771.19999999</v>
      </c>
      <c r="E10" s="21">
        <f t="shared" si="0"/>
        <v>95.069914662591614</v>
      </c>
      <c r="F10" s="20">
        <v>329543963.30000001</v>
      </c>
      <c r="G10" s="20">
        <v>304042535.69999999</v>
      </c>
      <c r="H10" s="21">
        <f t="shared" si="1"/>
        <v>92.261600745274521</v>
      </c>
      <c r="I10" s="22">
        <f t="shared" si="2"/>
        <v>17597764.5</v>
      </c>
      <c r="J10" s="22">
        <f t="shared" si="3"/>
        <v>106.14351046670458</v>
      </c>
    </row>
    <row r="11" spans="1:10" x14ac:dyDescent="0.2">
      <c r="A11" s="14"/>
      <c r="B11" s="19" t="s">
        <v>18</v>
      </c>
      <c r="C11" s="20">
        <v>279462852.10000002</v>
      </c>
      <c r="D11" s="20">
        <v>261830813.90000001</v>
      </c>
      <c r="E11" s="21">
        <f t="shared" si="0"/>
        <v>93.690739907824764</v>
      </c>
      <c r="F11" s="20">
        <v>319169781.89999998</v>
      </c>
      <c r="G11" s="20">
        <v>294565734.89999998</v>
      </c>
      <c r="H11" s="21">
        <f t="shared" si="1"/>
        <v>92.291235450444759</v>
      </c>
      <c r="I11" s="22">
        <f t="shared" si="2"/>
        <v>32734920.99999997</v>
      </c>
      <c r="J11" s="22">
        <f t="shared" si="3"/>
        <v>112.5023180092555</v>
      </c>
    </row>
    <row r="12" spans="1:10" x14ac:dyDescent="0.2">
      <c r="A12" s="14"/>
      <c r="B12" s="19" t="s">
        <v>19</v>
      </c>
      <c r="C12" s="20">
        <v>116786585</v>
      </c>
      <c r="D12" s="20">
        <v>103221158</v>
      </c>
      <c r="E12" s="21">
        <f t="shared" si="0"/>
        <v>88.384430454919112</v>
      </c>
      <c r="F12" s="20">
        <v>104558149</v>
      </c>
      <c r="G12" s="20">
        <v>95213784.599999994</v>
      </c>
      <c r="H12" s="21">
        <f t="shared" si="1"/>
        <v>91.062997490516011</v>
      </c>
      <c r="I12" s="22">
        <f t="shared" si="2"/>
        <v>-8007373.400000006</v>
      </c>
      <c r="J12" s="22">
        <f t="shared" si="3"/>
        <v>92.24250768432573</v>
      </c>
    </row>
    <row r="13" spans="1:10" x14ac:dyDescent="0.2">
      <c r="A13" s="14"/>
      <c r="B13" s="23" t="s">
        <v>20</v>
      </c>
      <c r="C13" s="20">
        <v>87995284.099999994</v>
      </c>
      <c r="D13" s="20">
        <v>84307413.599999994</v>
      </c>
      <c r="E13" s="21">
        <f t="shared" si="0"/>
        <v>95.809013474166392</v>
      </c>
      <c r="F13" s="20">
        <v>110250062.09999999</v>
      </c>
      <c r="G13" s="20">
        <v>97151378.400000006</v>
      </c>
      <c r="H13" s="21">
        <f t="shared" si="1"/>
        <v>88.119114447192686</v>
      </c>
      <c r="I13" s="22">
        <f t="shared" si="2"/>
        <v>12843964.800000012</v>
      </c>
      <c r="J13" s="22">
        <f t="shared" si="3"/>
        <v>115.23468014442801</v>
      </c>
    </row>
    <row r="14" spans="1:10" x14ac:dyDescent="0.2">
      <c r="A14" s="14"/>
      <c r="B14" s="23" t="s">
        <v>21</v>
      </c>
      <c r="C14" s="20">
        <v>15153446.9</v>
      </c>
      <c r="D14" s="20">
        <v>16581768.6</v>
      </c>
      <c r="E14" s="21">
        <f t="shared" si="0"/>
        <v>109.42572148386911</v>
      </c>
      <c r="F14" s="20">
        <v>18021633.600000001</v>
      </c>
      <c r="G14" s="20">
        <v>18777923.300000001</v>
      </c>
      <c r="H14" s="21">
        <f t="shared" si="1"/>
        <v>104.1965657319767</v>
      </c>
      <c r="I14" s="22">
        <f t="shared" si="2"/>
        <v>2196154.7000000011</v>
      </c>
      <c r="J14" s="22">
        <f t="shared" si="3"/>
        <v>113.24439360467255</v>
      </c>
    </row>
    <row r="15" spans="1:10" ht="15" customHeight="1" x14ac:dyDescent="0.2">
      <c r="A15" s="14"/>
      <c r="B15" s="24" t="s">
        <v>22</v>
      </c>
      <c r="C15" s="20">
        <v>42154237.399999999</v>
      </c>
      <c r="D15" s="20">
        <v>41287623.600000001</v>
      </c>
      <c r="E15" s="21">
        <f t="shared" si="0"/>
        <v>97.944183423894657</v>
      </c>
      <c r="F15" s="20">
        <v>43674532.200000003</v>
      </c>
      <c r="G15" s="20">
        <v>42625508.799999997</v>
      </c>
      <c r="H15" s="21">
        <f>G15/F15*100</f>
        <v>97.598088984224987</v>
      </c>
      <c r="I15" s="22">
        <f t="shared" si="2"/>
        <v>1337885.1999999955</v>
      </c>
      <c r="J15" s="22">
        <f t="shared" si="3"/>
        <v>103.24040253069928</v>
      </c>
    </row>
    <row r="16" spans="1:10" ht="15" customHeight="1" x14ac:dyDescent="0.2">
      <c r="A16" s="14"/>
      <c r="B16" s="24" t="s">
        <v>23</v>
      </c>
      <c r="C16" s="20">
        <v>5119154.8</v>
      </c>
      <c r="D16" s="20">
        <v>4977398.8</v>
      </c>
      <c r="E16" s="21">
        <f t="shared" si="0"/>
        <v>97.230871002377185</v>
      </c>
      <c r="F16" s="20">
        <v>5433818.9000000004</v>
      </c>
      <c r="G16" s="20">
        <v>6338679.5</v>
      </c>
      <c r="H16" s="21">
        <f>G16/F16*100</f>
        <v>116.65238788138485</v>
      </c>
      <c r="I16" s="22">
        <f t="shared" si="2"/>
        <v>1361280.7000000002</v>
      </c>
      <c r="J16" s="22">
        <f t="shared" si="3"/>
        <v>127.34923912466085</v>
      </c>
    </row>
    <row r="17" spans="1:10" x14ac:dyDescent="0.2">
      <c r="A17" s="14"/>
      <c r="B17" s="24" t="s">
        <v>24</v>
      </c>
      <c r="C17" s="25">
        <v>15622394</v>
      </c>
      <c r="D17" s="25">
        <v>14492245.800000001</v>
      </c>
      <c r="E17" s="21">
        <f t="shared" si="0"/>
        <v>92.765844978688932</v>
      </c>
      <c r="F17" s="25">
        <v>19802456.899999999</v>
      </c>
      <c r="G17" s="25">
        <v>17613538.199999999</v>
      </c>
      <c r="H17" s="21">
        <f>G17/F17*100</f>
        <v>88.946226667459641</v>
      </c>
      <c r="I17" s="22">
        <f t="shared" si="2"/>
        <v>3121292.3999999985</v>
      </c>
      <c r="J17" s="22">
        <f t="shared" si="3"/>
        <v>121.5376722357276</v>
      </c>
    </row>
    <row r="18" spans="1:10" ht="15" customHeight="1" x14ac:dyDescent="0.2">
      <c r="A18" s="14"/>
      <c r="B18" s="24" t="s">
        <v>25</v>
      </c>
      <c r="C18" s="25">
        <v>21836220.5</v>
      </c>
      <c r="D18" s="25">
        <v>24613957.300000001</v>
      </c>
      <c r="E18" s="21">
        <f t="shared" si="0"/>
        <v>112.72077647319966</v>
      </c>
      <c r="F18" s="25">
        <v>10374181.4</v>
      </c>
      <c r="G18" s="25">
        <v>9476957.4000000004</v>
      </c>
      <c r="H18" s="21">
        <f>G18/F18*100</f>
        <v>91.351375444427845</v>
      </c>
      <c r="I18" s="22">
        <f t="shared" si="2"/>
        <v>-15136999.9</v>
      </c>
      <c r="J18" s="22">
        <f t="shared" si="3"/>
        <v>38.502371985507587</v>
      </c>
    </row>
    <row r="19" spans="1:10" ht="15.75" customHeight="1" x14ac:dyDescent="0.2">
      <c r="A19" s="14"/>
      <c r="B19" s="26" t="s">
        <v>26</v>
      </c>
      <c r="C19" s="25">
        <v>19795173.100000001</v>
      </c>
      <c r="D19" s="25">
        <v>17387971.600000001</v>
      </c>
      <c r="E19" s="21">
        <f t="shared" si="0"/>
        <v>87.839452133914406</v>
      </c>
      <c r="F19" s="25">
        <v>24027538</v>
      </c>
      <c r="G19" s="25">
        <v>22541664.699999999</v>
      </c>
      <c r="H19" s="21">
        <f t="shared" si="1"/>
        <v>93.815956924092674</v>
      </c>
      <c r="I19" s="22">
        <f t="shared" si="2"/>
        <v>5153693.0999999978</v>
      </c>
      <c r="J19" s="22">
        <f t="shared" si="3"/>
        <v>129.63941521505589</v>
      </c>
    </row>
    <row r="20" spans="1:10" ht="19.5" customHeight="1" x14ac:dyDescent="0.2">
      <c r="A20" s="14"/>
      <c r="B20" s="26" t="s">
        <v>27</v>
      </c>
      <c r="C20" s="25">
        <v>16804904.5</v>
      </c>
      <c r="D20" s="25">
        <v>14422839.300000001</v>
      </c>
      <c r="E20" s="21">
        <f t="shared" si="0"/>
        <v>85.82517859592717</v>
      </c>
      <c r="F20" s="25">
        <v>222002392.30000001</v>
      </c>
      <c r="G20" s="25">
        <v>21036166.399999999</v>
      </c>
      <c r="H20" s="21">
        <f t="shared" si="1"/>
        <v>9.4756485198470539</v>
      </c>
      <c r="I20" s="22">
        <f t="shared" si="2"/>
        <v>6613327.0999999978</v>
      </c>
      <c r="J20" s="22">
        <f t="shared" si="3"/>
        <v>145.85315666659335</v>
      </c>
    </row>
    <row r="21" spans="1:10" ht="20.25" customHeight="1" x14ac:dyDescent="0.2">
      <c r="A21" s="14"/>
      <c r="B21" s="27"/>
      <c r="C21" s="28"/>
      <c r="D21" s="28"/>
      <c r="E21" s="21"/>
      <c r="F21" s="29"/>
      <c r="G21" s="29"/>
      <c r="H21" s="21"/>
      <c r="I21" s="22"/>
      <c r="J21" s="22"/>
    </row>
    <row r="22" spans="1:10" ht="15.75" x14ac:dyDescent="0.2">
      <c r="A22" s="14"/>
      <c r="B22" s="30" t="s">
        <v>28</v>
      </c>
      <c r="C22" s="31">
        <f>C23+C24+C25+C26+C27+C28+C29+C30+C31+C32+C33+C34+C36+C37</f>
        <v>343421100.69999999</v>
      </c>
      <c r="D22" s="31">
        <f>D23+D24+D25+D26+D27+D28+D29+D30+D31+D32+D33+D34+D36+D37</f>
        <v>268784392.69999999</v>
      </c>
      <c r="E22" s="17">
        <f>D22/C22*100</f>
        <v>78.266708758469719</v>
      </c>
      <c r="F22" s="32">
        <f>F23+F24+F25+F26+F27+F28+F29+F30+F31+F32+F33+F34+F36+F37</f>
        <v>410112659.50000006</v>
      </c>
      <c r="G22" s="32">
        <f>G23+G24+G25+G26+G27+G28+G29+G30+G31+G32+G33+G34+G36+G37</f>
        <v>321113543.19999999</v>
      </c>
      <c r="H22" s="17">
        <f>G22/F22*100</f>
        <v>78.298861486376509</v>
      </c>
      <c r="I22" s="18">
        <f t="shared" ref="I22:I39" si="4">G22-D22</f>
        <v>52329150.5</v>
      </c>
      <c r="J22" s="18">
        <f t="shared" ref="J22:J37" si="5">G22/D22*100</f>
        <v>119.46882033377825</v>
      </c>
    </row>
    <row r="23" spans="1:10" x14ac:dyDescent="0.2">
      <c r="A23" s="33" t="s">
        <v>29</v>
      </c>
      <c r="B23" s="34" t="s">
        <v>30</v>
      </c>
      <c r="C23" s="35">
        <v>36763542</v>
      </c>
      <c r="D23" s="35">
        <v>20450684.300000001</v>
      </c>
      <c r="E23" s="21">
        <f t="shared" ref="E23:E37" si="6">D23/C23*100</f>
        <v>55.627622333016767</v>
      </c>
      <c r="F23" s="36">
        <v>39230755.700000003</v>
      </c>
      <c r="G23" s="36">
        <v>26143602.800000001</v>
      </c>
      <c r="H23" s="21">
        <f t="shared" ref="H23:H37" si="7">G23/F23*100</f>
        <v>66.640579141329155</v>
      </c>
      <c r="I23" s="37">
        <f t="shared" si="4"/>
        <v>5692918.5</v>
      </c>
      <c r="J23" s="37">
        <f t="shared" si="5"/>
        <v>127.83730077922135</v>
      </c>
    </row>
    <row r="24" spans="1:10" ht="18" customHeight="1" x14ac:dyDescent="0.2">
      <c r="A24" s="33" t="s">
        <v>31</v>
      </c>
      <c r="B24" s="34" t="s">
        <v>32</v>
      </c>
      <c r="C24" s="35">
        <v>1854289.2</v>
      </c>
      <c r="D24" s="35">
        <v>1444939.1</v>
      </c>
      <c r="E24" s="21">
        <f t="shared" si="6"/>
        <v>77.924150127175423</v>
      </c>
      <c r="F24" s="36">
        <v>1439059.5</v>
      </c>
      <c r="G24" s="36">
        <v>1229891.2</v>
      </c>
      <c r="H24" s="21">
        <f t="shared" si="7"/>
        <v>85.464930393774537</v>
      </c>
      <c r="I24" s="37">
        <f t="shared" si="4"/>
        <v>-215047.90000000014</v>
      </c>
      <c r="J24" s="37">
        <f t="shared" si="5"/>
        <v>85.117165145576024</v>
      </c>
    </row>
    <row r="25" spans="1:10" ht="18.75" customHeight="1" x14ac:dyDescent="0.2">
      <c r="A25" s="33" t="s">
        <v>33</v>
      </c>
      <c r="B25" s="34" t="s">
        <v>34</v>
      </c>
      <c r="C25" s="35">
        <v>5805170.7000000002</v>
      </c>
      <c r="D25" s="35">
        <v>4354587</v>
      </c>
      <c r="E25" s="21">
        <f t="shared" si="6"/>
        <v>75.012212819168255</v>
      </c>
      <c r="F25" s="36">
        <v>7248973.2999999998</v>
      </c>
      <c r="G25" s="36">
        <v>5389720.2000000002</v>
      </c>
      <c r="H25" s="21">
        <f t="shared" si="7"/>
        <v>74.351497473442208</v>
      </c>
      <c r="I25" s="37">
        <f t="shared" si="4"/>
        <v>1035133.2000000002</v>
      </c>
      <c r="J25" s="37">
        <f t="shared" si="5"/>
        <v>123.77109930287304</v>
      </c>
    </row>
    <row r="26" spans="1:10" x14ac:dyDescent="0.2">
      <c r="A26" s="33" t="s">
        <v>35</v>
      </c>
      <c r="B26" s="34" t="s">
        <v>36</v>
      </c>
      <c r="C26" s="35">
        <v>62681300.5</v>
      </c>
      <c r="D26" s="35">
        <v>50639395.700000003</v>
      </c>
      <c r="E26" s="21">
        <f t="shared" si="6"/>
        <v>80.788680668806492</v>
      </c>
      <c r="F26" s="36">
        <v>81005668.599999994</v>
      </c>
      <c r="G26" s="36">
        <v>66647265.5</v>
      </c>
      <c r="H26" s="21">
        <f t="shared" si="7"/>
        <v>82.274816876210565</v>
      </c>
      <c r="I26" s="37">
        <f t="shared" si="4"/>
        <v>16007869.799999997</v>
      </c>
      <c r="J26" s="37">
        <f t="shared" si="5"/>
        <v>131.61149452658259</v>
      </c>
    </row>
    <row r="27" spans="1:10" x14ac:dyDescent="0.2">
      <c r="A27" s="33" t="s">
        <v>37</v>
      </c>
      <c r="B27" s="34" t="s">
        <v>38</v>
      </c>
      <c r="C27" s="35">
        <v>41210277.200000003</v>
      </c>
      <c r="D27" s="35">
        <v>27357869.899999999</v>
      </c>
      <c r="E27" s="21">
        <f t="shared" si="6"/>
        <v>66.386037073295881</v>
      </c>
      <c r="F27" s="36">
        <v>41436571.700000003</v>
      </c>
      <c r="G27" s="36">
        <v>28820925.399999999</v>
      </c>
      <c r="H27" s="21">
        <f t="shared" si="7"/>
        <v>69.554319330911241</v>
      </c>
      <c r="I27" s="37">
        <f t="shared" si="4"/>
        <v>1463055.5</v>
      </c>
      <c r="J27" s="37">
        <f t="shared" si="5"/>
        <v>105.34784142679179</v>
      </c>
    </row>
    <row r="28" spans="1:10" x14ac:dyDescent="0.2">
      <c r="A28" s="33" t="s">
        <v>39</v>
      </c>
      <c r="B28" s="34" t="s">
        <v>40</v>
      </c>
      <c r="C28" s="35">
        <v>796248.4</v>
      </c>
      <c r="D28" s="35">
        <v>650368.9</v>
      </c>
      <c r="E28" s="21">
        <f t="shared" si="6"/>
        <v>81.679146859196209</v>
      </c>
      <c r="F28" s="36">
        <v>1091355.6000000001</v>
      </c>
      <c r="G28" s="36">
        <v>799957</v>
      </c>
      <c r="H28" s="21">
        <f t="shared" si="7"/>
        <v>73.299390226247056</v>
      </c>
      <c r="I28" s="37">
        <f t="shared" si="4"/>
        <v>149588.09999999998</v>
      </c>
      <c r="J28" s="37">
        <f t="shared" si="5"/>
        <v>123.00050017766839</v>
      </c>
    </row>
    <row r="29" spans="1:10" x14ac:dyDescent="0.2">
      <c r="A29" s="33" t="s">
        <v>41</v>
      </c>
      <c r="B29" s="34" t="s">
        <v>42</v>
      </c>
      <c r="C29" s="35">
        <v>83419838.099999994</v>
      </c>
      <c r="D29" s="35">
        <v>71236268.599999994</v>
      </c>
      <c r="E29" s="21">
        <f t="shared" si="6"/>
        <v>85.394877552513492</v>
      </c>
      <c r="F29" s="36">
        <v>106872247.7</v>
      </c>
      <c r="G29" s="36">
        <v>79282142.900000006</v>
      </c>
      <c r="H29" s="21">
        <f>G29/F29*100</f>
        <v>74.184032437075814</v>
      </c>
      <c r="I29" s="37">
        <f t="shared" si="4"/>
        <v>8045874.3000000119</v>
      </c>
      <c r="J29" s="37">
        <f t="shared" si="5"/>
        <v>111.29463187520186</v>
      </c>
    </row>
    <row r="30" spans="1:10" x14ac:dyDescent="0.2">
      <c r="A30" s="33" t="s">
        <v>43</v>
      </c>
      <c r="B30" s="34" t="s">
        <v>44</v>
      </c>
      <c r="C30" s="38">
        <v>12261678.4</v>
      </c>
      <c r="D30" s="39">
        <v>9344659.4000000004</v>
      </c>
      <c r="E30" s="21">
        <f t="shared" si="6"/>
        <v>76.210279662855939</v>
      </c>
      <c r="F30" s="40">
        <v>14743090.300000001</v>
      </c>
      <c r="G30" s="41">
        <v>11168316.9</v>
      </c>
      <c r="H30" s="21">
        <f>G30/F30*100</f>
        <v>75.752889473925293</v>
      </c>
      <c r="I30" s="37">
        <f t="shared" si="4"/>
        <v>1823657.5</v>
      </c>
      <c r="J30" s="37">
        <f t="shared" si="5"/>
        <v>119.51550529492813</v>
      </c>
    </row>
    <row r="31" spans="1:10" x14ac:dyDescent="0.2">
      <c r="A31" s="33" t="s">
        <v>45</v>
      </c>
      <c r="B31" s="34" t="s">
        <v>46</v>
      </c>
      <c r="C31" s="35">
        <v>27344846.300000001</v>
      </c>
      <c r="D31" s="35">
        <v>23247387.300000001</v>
      </c>
      <c r="E31" s="21">
        <f t="shared" si="6"/>
        <v>85.01560785880153</v>
      </c>
      <c r="F31" s="36">
        <v>32059109.300000001</v>
      </c>
      <c r="G31" s="36">
        <v>28384304.100000001</v>
      </c>
      <c r="H31" s="21">
        <f>G31/F31*100</f>
        <v>88.537407057656466</v>
      </c>
      <c r="I31" s="37">
        <f t="shared" si="4"/>
        <v>5136916.8000000007</v>
      </c>
      <c r="J31" s="37">
        <f t="shared" si="5"/>
        <v>122.0967489107905</v>
      </c>
    </row>
    <row r="32" spans="1:10" x14ac:dyDescent="0.2">
      <c r="A32" s="33" t="s">
        <v>47</v>
      </c>
      <c r="B32" s="34" t="s">
        <v>48</v>
      </c>
      <c r="C32" s="35">
        <v>61200336.200000003</v>
      </c>
      <c r="D32" s="35">
        <v>53831942.700000003</v>
      </c>
      <c r="E32" s="21">
        <f t="shared" si="6"/>
        <v>87.960207480036686</v>
      </c>
      <c r="F32" s="36">
        <v>73065823.900000006</v>
      </c>
      <c r="G32" s="36">
        <v>65023280.399999999</v>
      </c>
      <c r="H32" s="21">
        <f>G32/F32*100</f>
        <v>88.9927423373652</v>
      </c>
      <c r="I32" s="37">
        <f t="shared" si="4"/>
        <v>11191337.699999996</v>
      </c>
      <c r="J32" s="37">
        <f t="shared" si="5"/>
        <v>120.78939963650986</v>
      </c>
    </row>
    <row r="33" spans="1:10" x14ac:dyDescent="0.2">
      <c r="A33" s="33" t="s">
        <v>49</v>
      </c>
      <c r="B33" s="34" t="s">
        <v>50</v>
      </c>
      <c r="C33" s="35">
        <v>8303467</v>
      </c>
      <c r="D33" s="35">
        <v>5272573.5</v>
      </c>
      <c r="E33" s="21">
        <f t="shared" si="6"/>
        <v>63.498457933294603</v>
      </c>
      <c r="F33" s="36">
        <v>10194492.1</v>
      </c>
      <c r="G33" s="36">
        <v>7072117.0999999996</v>
      </c>
      <c r="H33" s="21">
        <f t="shared" si="7"/>
        <v>69.371941540864015</v>
      </c>
      <c r="I33" s="37">
        <f t="shared" si="4"/>
        <v>1799543.5999999996</v>
      </c>
      <c r="J33" s="37">
        <f t="shared" si="5"/>
        <v>134.13027054056238</v>
      </c>
    </row>
    <row r="34" spans="1:10" ht="15" customHeight="1" x14ac:dyDescent="0.2">
      <c r="A34" s="33" t="s">
        <v>51</v>
      </c>
      <c r="B34" s="34" t="s">
        <v>52</v>
      </c>
      <c r="C34" s="35">
        <v>747900.7</v>
      </c>
      <c r="D34" s="35">
        <v>730346.9</v>
      </c>
      <c r="E34" s="21">
        <f t="shared" si="6"/>
        <v>97.652923710326803</v>
      </c>
      <c r="F34" s="36">
        <v>908889.5</v>
      </c>
      <c r="G34" s="36">
        <v>885455.4</v>
      </c>
      <c r="H34" s="21">
        <f t="shared" si="7"/>
        <v>97.421677772710552</v>
      </c>
      <c r="I34" s="37">
        <f t="shared" si="4"/>
        <v>155108.5</v>
      </c>
      <c r="J34" s="37">
        <f t="shared" si="5"/>
        <v>121.23764747957443</v>
      </c>
    </row>
    <row r="35" spans="1:10" ht="15.75" x14ac:dyDescent="0.2">
      <c r="A35" s="42"/>
      <c r="B35" s="15" t="s">
        <v>53</v>
      </c>
      <c r="C35" s="18">
        <f>C29+C30+C31+C32+C33+C34</f>
        <v>193278066.69999999</v>
      </c>
      <c r="D35" s="18">
        <f>D29+D30+D31+D32+D33+D34</f>
        <v>163663178.40000001</v>
      </c>
      <c r="E35" s="17">
        <f t="shared" si="6"/>
        <v>84.677574229895797</v>
      </c>
      <c r="F35" s="43">
        <f>F29+F30+F31+F32+F33+F34</f>
        <v>237843652.80000001</v>
      </c>
      <c r="G35" s="43">
        <f>G29+G30+G31+G32+G33+G34</f>
        <v>191815616.80000001</v>
      </c>
      <c r="H35" s="17">
        <f t="shared" si="7"/>
        <v>80.64777619325227</v>
      </c>
      <c r="I35" s="44">
        <f t="shared" si="4"/>
        <v>28152438.400000006</v>
      </c>
      <c r="J35" s="44">
        <f t="shared" si="5"/>
        <v>117.20144914404278</v>
      </c>
    </row>
    <row r="36" spans="1:10" ht="19.5" customHeight="1" x14ac:dyDescent="0.2">
      <c r="A36" s="33" t="s">
        <v>54</v>
      </c>
      <c r="B36" s="34" t="s">
        <v>55</v>
      </c>
      <c r="C36" s="35">
        <v>229462.8</v>
      </c>
      <c r="D36" s="35">
        <v>223369.4</v>
      </c>
      <c r="E36" s="21">
        <f t="shared" si="6"/>
        <v>97.344493312205728</v>
      </c>
      <c r="F36" s="36">
        <v>280929.2</v>
      </c>
      <c r="G36" s="36">
        <v>266564.3</v>
      </c>
      <c r="H36" s="21">
        <f t="shared" si="7"/>
        <v>94.886647596618644</v>
      </c>
      <c r="I36" s="37">
        <f t="shared" si="4"/>
        <v>43194.899999999994</v>
      </c>
      <c r="J36" s="37">
        <f t="shared" si="5"/>
        <v>119.33787707716455</v>
      </c>
    </row>
    <row r="37" spans="1:10" ht="19.5" customHeight="1" x14ac:dyDescent="0.2">
      <c r="A37" s="33" t="s">
        <v>56</v>
      </c>
      <c r="B37" s="34" t="s">
        <v>57</v>
      </c>
      <c r="C37" s="35">
        <v>802743.2</v>
      </c>
      <c r="D37" s="35">
        <v>0</v>
      </c>
      <c r="E37" s="21">
        <f t="shared" si="6"/>
        <v>0</v>
      </c>
      <c r="F37" s="36">
        <v>535693.1</v>
      </c>
      <c r="G37" s="36">
        <v>0</v>
      </c>
      <c r="H37" s="21">
        <f t="shared" si="7"/>
        <v>0</v>
      </c>
      <c r="I37" s="37">
        <f t="shared" si="4"/>
        <v>0</v>
      </c>
      <c r="J37" s="37" t="e">
        <f t="shared" si="5"/>
        <v>#DIV/0!</v>
      </c>
    </row>
    <row r="38" spans="1:10" s="5" customFormat="1" ht="15.75" x14ac:dyDescent="0.2">
      <c r="A38" s="42"/>
      <c r="B38" s="15" t="s">
        <v>58</v>
      </c>
      <c r="C38" s="45">
        <f>-C41</f>
        <v>-20976718.900000002</v>
      </c>
      <c r="D38" s="45"/>
      <c r="E38" s="18"/>
      <c r="F38" s="45">
        <f>-F41</f>
        <v>-48221105.5</v>
      </c>
      <c r="G38" s="45"/>
      <c r="H38" s="46"/>
      <c r="I38" s="44">
        <f t="shared" si="4"/>
        <v>0</v>
      </c>
      <c r="J38" s="44"/>
    </row>
    <row r="39" spans="1:10" s="5" customFormat="1" ht="15.75" x14ac:dyDescent="0.2">
      <c r="A39" s="42"/>
      <c r="B39" s="15" t="s">
        <v>59</v>
      </c>
      <c r="C39" s="45"/>
      <c r="D39" s="45">
        <f>D9-D22</f>
        <v>35048350.100000024</v>
      </c>
      <c r="E39" s="18"/>
      <c r="F39" s="45"/>
      <c r="G39" s="45">
        <f>G9-G22</f>
        <v>5470657.1999999881</v>
      </c>
      <c r="H39" s="46"/>
      <c r="I39" s="44">
        <f t="shared" si="4"/>
        <v>-29577692.900000036</v>
      </c>
      <c r="J39" s="44"/>
    </row>
    <row r="40" spans="1:10" ht="15.75" x14ac:dyDescent="0.2">
      <c r="A40" s="42"/>
      <c r="B40" s="15"/>
      <c r="C40" s="46"/>
      <c r="D40" s="46"/>
      <c r="E40" s="18"/>
      <c r="F40" s="47"/>
      <c r="G40" s="47"/>
      <c r="H40" s="47"/>
      <c r="I40" s="44"/>
      <c r="J40" s="18"/>
    </row>
    <row r="41" spans="1:10" ht="15.75" x14ac:dyDescent="0.2">
      <c r="A41" s="48"/>
      <c r="B41" s="15" t="s">
        <v>60</v>
      </c>
      <c r="C41" s="18">
        <f>SUM(C42:C51)</f>
        <v>20976718.900000002</v>
      </c>
      <c r="D41" s="18">
        <f>SUM(D42:D51)</f>
        <v>-35048350.099999994</v>
      </c>
      <c r="E41" s="18"/>
      <c r="F41" s="44">
        <f>SUM(F42:F51)</f>
        <v>48221105.5</v>
      </c>
      <c r="G41" s="44">
        <f>SUM(G42:G51)</f>
        <v>-5470657.2000000011</v>
      </c>
      <c r="H41" s="47"/>
      <c r="I41" s="44">
        <f t="shared" ref="I41:I51" si="8">G41-D41</f>
        <v>29577692.899999991</v>
      </c>
      <c r="J41" s="18"/>
    </row>
    <row r="42" spans="1:10" ht="15.75" x14ac:dyDescent="0.2">
      <c r="A42" s="48"/>
      <c r="B42" s="49" t="s">
        <v>61</v>
      </c>
      <c r="C42" s="50">
        <v>525648.19999999995</v>
      </c>
      <c r="D42" s="50">
        <v>12000</v>
      </c>
      <c r="E42" s="51"/>
      <c r="F42" s="52">
        <v>859405.5</v>
      </c>
      <c r="G42" s="52">
        <v>-23000</v>
      </c>
      <c r="H42" s="51"/>
      <c r="I42" s="50">
        <f t="shared" si="8"/>
        <v>-35000</v>
      </c>
      <c r="J42" s="18"/>
    </row>
    <row r="43" spans="1:10" ht="15" customHeight="1" x14ac:dyDescent="0.2">
      <c r="A43" s="48"/>
      <c r="B43" s="49" t="s">
        <v>62</v>
      </c>
      <c r="C43" s="50">
        <v>1828493.6</v>
      </c>
      <c r="D43" s="50">
        <v>1771316.1</v>
      </c>
      <c r="E43" s="51"/>
      <c r="F43" s="52">
        <v>636485.69999999995</v>
      </c>
      <c r="G43" s="52">
        <v>159709</v>
      </c>
      <c r="H43" s="51"/>
      <c r="I43" s="50">
        <f t="shared" si="8"/>
        <v>-1611607.1</v>
      </c>
      <c r="J43" s="18"/>
    </row>
    <row r="44" spans="1:10" ht="15.75" x14ac:dyDescent="0.2">
      <c r="A44" s="48"/>
      <c r="B44" s="49" t="s">
        <v>63</v>
      </c>
      <c r="C44" s="50">
        <v>18751027.100000001</v>
      </c>
      <c r="D44" s="50">
        <v>-2720769.5</v>
      </c>
      <c r="E44" s="51"/>
      <c r="F44" s="52">
        <v>25778414.300000001</v>
      </c>
      <c r="G44" s="52">
        <v>-7047736.9000000004</v>
      </c>
      <c r="H44" s="51"/>
      <c r="I44" s="50">
        <f t="shared" si="8"/>
        <v>-4326967.4000000004</v>
      </c>
      <c r="J44" s="18"/>
    </row>
    <row r="45" spans="1:10" ht="16.5" customHeight="1" x14ac:dyDescent="0.2">
      <c r="A45" s="48"/>
      <c r="B45" s="49" t="s">
        <v>64</v>
      </c>
      <c r="C45" s="50">
        <v>0</v>
      </c>
      <c r="D45" s="50">
        <v>-39900000</v>
      </c>
      <c r="E45" s="51"/>
      <c r="F45" s="52">
        <v>21000000</v>
      </c>
      <c r="G45" s="52">
        <v>-7800000</v>
      </c>
      <c r="H45" s="51"/>
      <c r="I45" s="50">
        <f t="shared" si="8"/>
        <v>32100000</v>
      </c>
      <c r="J45" s="18"/>
    </row>
    <row r="46" spans="1:10" ht="18" customHeight="1" x14ac:dyDescent="0.2">
      <c r="A46" s="48"/>
      <c r="B46" s="49" t="s">
        <v>65</v>
      </c>
      <c r="C46" s="50">
        <v>0</v>
      </c>
      <c r="D46" s="50">
        <v>0</v>
      </c>
      <c r="E46" s="51"/>
      <c r="F46" s="52">
        <v>100</v>
      </c>
      <c r="G46" s="52">
        <v>100</v>
      </c>
      <c r="H46" s="51"/>
      <c r="I46" s="50">
        <f t="shared" si="8"/>
        <v>100</v>
      </c>
      <c r="J46" s="18"/>
    </row>
    <row r="47" spans="1:10" ht="16.5" customHeight="1" x14ac:dyDescent="0.2">
      <c r="A47" s="48"/>
      <c r="B47" s="49" t="s">
        <v>66</v>
      </c>
      <c r="C47" s="50">
        <v>-63700</v>
      </c>
      <c r="D47" s="50">
        <v>-61700</v>
      </c>
      <c r="E47" s="51"/>
      <c r="F47" s="52">
        <v>-2000</v>
      </c>
      <c r="G47" s="52">
        <v>0</v>
      </c>
      <c r="H47" s="51"/>
      <c r="I47" s="50">
        <f t="shared" si="8"/>
        <v>61700</v>
      </c>
      <c r="J47" s="18"/>
    </row>
    <row r="48" spans="1:10" ht="18.75" customHeight="1" x14ac:dyDescent="0.2">
      <c r="A48" s="48"/>
      <c r="B48" s="49" t="s">
        <v>67</v>
      </c>
      <c r="C48" s="50">
        <v>-66750</v>
      </c>
      <c r="D48" s="50">
        <v>0</v>
      </c>
      <c r="E48" s="51"/>
      <c r="F48" s="52">
        <v>-60000</v>
      </c>
      <c r="G48" s="52">
        <v>0</v>
      </c>
      <c r="H48" s="51"/>
      <c r="I48" s="50">
        <f t="shared" si="8"/>
        <v>0</v>
      </c>
      <c r="J48" s="18"/>
    </row>
    <row r="49" spans="1:10" ht="18.75" customHeight="1" x14ac:dyDescent="0.2">
      <c r="A49" s="14"/>
      <c r="B49" s="53" t="s">
        <v>68</v>
      </c>
      <c r="C49" s="50">
        <v>2000</v>
      </c>
      <c r="D49" s="50">
        <v>0</v>
      </c>
      <c r="E49" s="51"/>
      <c r="F49" s="52">
        <v>8700</v>
      </c>
      <c r="G49" s="52">
        <v>4466.7</v>
      </c>
      <c r="H49" s="51"/>
      <c r="I49" s="50">
        <f t="shared" si="8"/>
        <v>4466.7</v>
      </c>
      <c r="J49" s="18"/>
    </row>
    <row r="50" spans="1:10" ht="22.5" customHeight="1" x14ac:dyDescent="0.2">
      <c r="A50" s="14"/>
      <c r="B50" s="54" t="s">
        <v>69</v>
      </c>
      <c r="C50" s="50">
        <v>0</v>
      </c>
      <c r="D50" s="50">
        <v>8050803.2999999998</v>
      </c>
      <c r="E50" s="51"/>
      <c r="F50" s="52">
        <v>0</v>
      </c>
      <c r="G50" s="52">
        <v>16435804</v>
      </c>
      <c r="H50" s="51"/>
      <c r="I50" s="50">
        <f t="shared" si="8"/>
        <v>8385000.7000000002</v>
      </c>
      <c r="J50" s="18"/>
    </row>
    <row r="51" spans="1:10" ht="39" customHeight="1" x14ac:dyDescent="0.2">
      <c r="A51" s="14"/>
      <c r="B51" s="55" t="s">
        <v>70</v>
      </c>
      <c r="C51" s="50">
        <v>0</v>
      </c>
      <c r="D51" s="50">
        <v>-2200000</v>
      </c>
      <c r="E51" s="51"/>
      <c r="F51" s="52">
        <v>0</v>
      </c>
      <c r="G51" s="52">
        <v>-7200000</v>
      </c>
      <c r="H51" s="51"/>
      <c r="I51" s="50">
        <f t="shared" si="8"/>
        <v>-5000000</v>
      </c>
      <c r="J51" s="18"/>
    </row>
    <row r="52" spans="1:10" ht="15.75" customHeight="1" x14ac:dyDescent="0.2">
      <c r="A52" s="56"/>
      <c r="B52" s="57"/>
      <c r="C52" s="58"/>
      <c r="D52" s="58"/>
      <c r="E52" s="58"/>
      <c r="F52" s="59"/>
      <c r="G52" s="59"/>
      <c r="H52" s="58"/>
      <c r="I52" s="60"/>
      <c r="J52" s="61"/>
    </row>
    <row r="53" spans="1:10" ht="15.75" customHeight="1" x14ac:dyDescent="0.2">
      <c r="A53" s="62"/>
      <c r="B53" s="63" t="s">
        <v>71</v>
      </c>
      <c r="C53" s="46"/>
      <c r="D53" s="21">
        <v>11358930.199999999</v>
      </c>
      <c r="E53" s="46"/>
      <c r="F53" s="46"/>
      <c r="G53" s="21">
        <v>11454839.199999999</v>
      </c>
      <c r="H53" s="46"/>
      <c r="I53" s="50">
        <f>G53-D53</f>
        <v>95909</v>
      </c>
      <c r="J53" s="37"/>
    </row>
    <row r="54" spans="1:10" ht="15.75" customHeight="1" x14ac:dyDescent="0.2">
      <c r="A54" s="62"/>
      <c r="B54" s="64" t="s">
        <v>72</v>
      </c>
      <c r="C54" s="46"/>
      <c r="D54" s="21">
        <f>D53/C10*100</f>
        <v>3.7699851187660101</v>
      </c>
      <c r="E54" s="65"/>
      <c r="F54" s="46"/>
      <c r="G54" s="21">
        <f>G53/F10*100</f>
        <v>3.475966934818981</v>
      </c>
      <c r="H54" s="65"/>
      <c r="I54" s="50"/>
      <c r="J54" s="18"/>
    </row>
    <row r="55" spans="1:10" ht="15.75" customHeight="1" x14ac:dyDescent="0.2">
      <c r="A55" s="62"/>
      <c r="B55" s="64" t="s">
        <v>73</v>
      </c>
      <c r="C55" s="66"/>
      <c r="D55" s="21">
        <v>15000</v>
      </c>
      <c r="E55" s="65"/>
      <c r="F55" s="66"/>
      <c r="G55" s="21">
        <v>0</v>
      </c>
      <c r="H55" s="65"/>
      <c r="I55" s="50">
        <f>G55-D55</f>
        <v>-15000</v>
      </c>
      <c r="J55" s="37"/>
    </row>
    <row r="56" spans="1:10" ht="20.25" customHeight="1" x14ac:dyDescent="0.2">
      <c r="A56" s="62"/>
      <c r="B56" s="64" t="s">
        <v>72</v>
      </c>
      <c r="C56" s="66"/>
      <c r="D56" s="21">
        <v>7.7729978375325702E-4</v>
      </c>
      <c r="E56" s="65"/>
      <c r="F56" s="66"/>
      <c r="G56" s="21">
        <f>G55/F10*100</f>
        <v>0</v>
      </c>
      <c r="H56" s="65"/>
      <c r="I56" s="50"/>
      <c r="J56" s="67"/>
    </row>
    <row r="57" spans="1:10" x14ac:dyDescent="0.2">
      <c r="A57" s="68" t="s">
        <v>74</v>
      </c>
      <c r="B57" s="5"/>
      <c r="C57" s="7"/>
      <c r="D57" s="7"/>
      <c r="E57" s="7"/>
      <c r="F57" s="6"/>
      <c r="G57" s="7"/>
      <c r="H57" s="7"/>
      <c r="I57" s="7"/>
      <c r="J57" s="5"/>
    </row>
  </sheetData>
  <mergeCells count="15">
    <mergeCell ref="G1:J1"/>
    <mergeCell ref="A2:J2"/>
    <mergeCell ref="A3:J3"/>
    <mergeCell ref="A5:A7"/>
    <mergeCell ref="B5:B7"/>
    <mergeCell ref="C5:E5"/>
    <mergeCell ref="F5:H5"/>
    <mergeCell ref="I5:I7"/>
    <mergeCell ref="J5:J7"/>
    <mergeCell ref="C6:C7"/>
    <mergeCell ref="D6:D7"/>
    <mergeCell ref="E6:E7"/>
    <mergeCell ref="F6:F7"/>
    <mergeCell ref="G6:G7"/>
    <mergeCell ref="H6:H7"/>
  </mergeCells>
  <pageMargins left="0.39370078740157483" right="0.31496062992125984" top="0.39370078740157483" bottom="0.39370078740157483" header="0.31496062992125984" footer="0.31496062992125984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на 01.12.2025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Федотова Елена Рифовна</dc:creator>
  <cp:lastModifiedBy>Костливцева Наталья Максимовна</cp:lastModifiedBy>
  <dcterms:created xsi:type="dcterms:W3CDTF">2025-12-18T11:34:48Z</dcterms:created>
  <dcterms:modified xsi:type="dcterms:W3CDTF">2025-12-19T08:32:24Z</dcterms:modified>
</cp:coreProperties>
</file>