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0" yWindow="180" windowWidth="15900" windowHeight="11880"/>
  </bookViews>
  <sheets>
    <sheet name="на 01.10.2025" sheetId="4" r:id="rId1"/>
  </sheets>
  <definedNames>
    <definedName name="APPT" localSheetId="0">'на 01.10.2025'!$A$16</definedName>
    <definedName name="FIO" localSheetId="0">'на 01.10.2025'!$G$16</definedName>
    <definedName name="SIGN" localSheetId="0">'на 01.10.2025'!$A$16:$J$17</definedName>
    <definedName name="_xlnm.Print_Titles" localSheetId="0">'на 01.10.2025'!$5:$7</definedName>
  </definedNames>
  <calcPr calcId="145621"/>
</workbook>
</file>

<file path=xl/calcChain.xml><?xml version="1.0" encoding="utf-8"?>
<calcChain xmlns="http://schemas.openxmlformats.org/spreadsheetml/2006/main">
  <c r="E85" i="4" l="1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K85" i="4" l="1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D8" i="4"/>
  <c r="C8" i="4"/>
  <c r="E8" i="4" l="1"/>
  <c r="F8" i="4"/>
  <c r="G85" i="4" l="1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I8" i="4"/>
  <c r="H8" i="4"/>
  <c r="L8" i="4"/>
  <c r="O85" i="4" s="1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O8" i="4" l="1"/>
  <c r="O23" i="4"/>
  <c r="O30" i="4"/>
  <c r="O38" i="4"/>
  <c r="O46" i="4"/>
  <c r="O54" i="4"/>
  <c r="O62" i="4"/>
  <c r="O70" i="4"/>
  <c r="O78" i="4"/>
  <c r="O9" i="4"/>
  <c r="O16" i="4"/>
  <c r="O31" i="4"/>
  <c r="O39" i="4"/>
  <c r="O47" i="4"/>
  <c r="O55" i="4"/>
  <c r="O63" i="4"/>
  <c r="O71" i="4"/>
  <c r="O79" i="4"/>
  <c r="O10" i="4"/>
  <c r="O17" i="4"/>
  <c r="O24" i="4"/>
  <c r="O32" i="4"/>
  <c r="O40" i="4"/>
  <c r="O48" i="4"/>
  <c r="O56" i="4"/>
  <c r="O64" i="4"/>
  <c r="O72" i="4"/>
  <c r="O80" i="4"/>
  <c r="O11" i="4"/>
  <c r="O18" i="4"/>
  <c r="O25" i="4"/>
  <c r="O33" i="4"/>
  <c r="O41" i="4"/>
  <c r="O49" i="4"/>
  <c r="O57" i="4"/>
  <c r="O65" i="4"/>
  <c r="O73" i="4"/>
  <c r="O81" i="4"/>
  <c r="O12" i="4"/>
  <c r="O19" i="4"/>
  <c r="O26" i="4"/>
  <c r="O34" i="4"/>
  <c r="O42" i="4"/>
  <c r="O50" i="4"/>
  <c r="O58" i="4"/>
  <c r="O66" i="4"/>
  <c r="O74" i="4"/>
  <c r="O82" i="4"/>
  <c r="O13" i="4"/>
  <c r="O20" i="4"/>
  <c r="O27" i="4"/>
  <c r="O35" i="4"/>
  <c r="O43" i="4"/>
  <c r="O51" i="4"/>
  <c r="O59" i="4"/>
  <c r="O67" i="4"/>
  <c r="O75" i="4"/>
  <c r="O83" i="4"/>
  <c r="O14" i="4"/>
  <c r="O21" i="4"/>
  <c r="O28" i="4"/>
  <c r="O36" i="4"/>
  <c r="O44" i="4"/>
  <c r="O52" i="4"/>
  <c r="O60" i="4"/>
  <c r="O68" i="4"/>
  <c r="O76" i="4"/>
  <c r="O84" i="4"/>
  <c r="O15" i="4"/>
  <c r="O22" i="4"/>
  <c r="O29" i="4"/>
  <c r="O37" i="4"/>
  <c r="O45" i="4"/>
  <c r="O53" i="4"/>
  <c r="O61" i="4"/>
  <c r="O69" i="4"/>
  <c r="O77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J8" i="4" l="1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M8" i="4" l="1"/>
  <c r="K8" i="4"/>
  <c r="N8" i="4"/>
  <c r="F86" i="4" l="1"/>
  <c r="G86" i="4" l="1"/>
  <c r="O86" i="4"/>
</calcChain>
</file>

<file path=xl/sharedStrings.xml><?xml version="1.0" encoding="utf-8"?>
<sst xmlns="http://schemas.openxmlformats.org/spreadsheetml/2006/main" count="193" uniqueCount="191">
  <si>
    <t>тыс. руб.</t>
  </si>
  <si>
    <t>КФСР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</si>
  <si>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</si>
  <si>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</si>
  <si>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</si>
  <si>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</si>
  <si>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</si>
  <si>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</si>
  <si>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</si>
  <si>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</si>
  <si>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</si>
  <si>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</si>
  <si>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</si>
  <si>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</si>
  <si>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</si>
  <si>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</si>
  <si>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</si>
  <si>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</si>
  <si>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</si>
  <si>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</si>
  <si>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</si>
  <si>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</si>
  <si>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</si>
  <si>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</si>
  <si>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</si>
  <si>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</si>
  <si>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</si>
  <si>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</si>
  <si>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</si>
  <si>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</si>
  <si>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</si>
  <si>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</si>
  <si>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</si>
  <si>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</si>
  <si>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</si>
  <si>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</si>
  <si>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</si>
  <si>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</si>
  <si>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</si>
  <si>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</si>
  <si>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</si>
  <si>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</si>
  <si>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</si>
  <si>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</si>
  <si>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</si>
  <si>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</si>
  <si>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</si>
  <si>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</si>
  <si>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0411</t>
  </si>
  <si>
    <t>Прикладные научные исследования в области национальной экономики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</si>
  <si>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</si>
  <si>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</si>
  <si>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</si>
  <si>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</si>
  <si>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</si>
  <si>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</si>
  <si>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</si>
  <si>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</si>
  <si>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</si>
  <si>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</si>
  <si>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</si>
  <si>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</si>
  <si>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</si>
  <si>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</si>
  <si>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</si>
  <si>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</si>
  <si>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</si>
  <si>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</si>
  <si>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</si>
  <si>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</si>
  <si>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</si>
  <si>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</si>
  <si>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</si>
  <si>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</si>
  <si>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</si>
  <si>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</si>
  <si>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</si>
  <si>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</si>
  <si>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</si>
  <si>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0707</t>
  </si>
  <si>
    <t>0709</t>
  </si>
  <si>
    <t>Другие вопросы в области образования</t>
  </si>
  <si>
    <t>0800</t>
  </si>
  <si>
    <t>КУЛЬТУРА, 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</si>
  <si>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</si>
  <si>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</si>
  <si>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</si>
  <si>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</si>
  <si>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</si>
  <si>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</si>
  <si>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</si>
  <si>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</si>
  <si>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</si>
  <si>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</si>
  <si>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</si>
  <si>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</si>
  <si>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0903</t>
  </si>
  <si>
    <t>Медицинская помощь в дневных стационарах всех типов</t>
  </si>
  <si>
    <t>0904</t>
  </si>
  <si>
    <t>Скорая медицинская помощь</t>
  </si>
  <si>
    <t>0905</t>
  </si>
  <si>
    <t>Санаторно-оздоровительная помощь</t>
  </si>
  <si>
    <t>0906</t>
  </si>
  <si>
    <t>Заготовка, переработка, хранение и обеспечение безопасности донорской крови и ее компонентов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</si>
  <si>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</si>
  <si>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</si>
  <si>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</si>
  <si>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</si>
  <si>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</si>
  <si>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</si>
  <si>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</si>
  <si>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</si>
  <si>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</si>
  <si>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</si>
  <si>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</si>
  <si>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</si>
  <si>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</si>
  <si>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</si>
  <si>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</si>
  <si>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</si>
  <si>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</si>
  <si>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</si>
  <si>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</si>
  <si>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</si>
  <si>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</si>
  <si>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</si>
  <si>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</si>
  <si>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</si>
  <si>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</si>
  <si>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</si>
  <si>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</si>
  <si>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</si>
  <si>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1300</t>
  </si>
  <si>
    <t>1301</t>
  </si>
  <si>
    <t>1400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</si>
  <si>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</si>
  <si>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</si>
  <si>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1402</t>
  </si>
  <si>
    <t>Иные дотации</t>
  </si>
  <si>
    <t>1403</t>
  </si>
  <si>
    <t>Прочие межбюджетные трансферты общего характера</t>
  </si>
  <si>
    <t>Итого</t>
  </si>
  <si>
    <t>ИТОГО</t>
  </si>
  <si>
    <t>1</t>
  </si>
  <si>
    <t>Наименование раздела,
подраздела</t>
  </si>
  <si>
    <t>Дополнительное образование детей</t>
  </si>
  <si>
    <t>Высшее образование</t>
  </si>
  <si>
    <t>Молодежная политика</t>
  </si>
  <si>
    <t>2</t>
  </si>
  <si>
    <t>4</t>
  </si>
  <si>
    <t>0100</t>
  </si>
  <si>
    <t>0703</t>
  </si>
  <si>
    <t>8</t>
  </si>
  <si>
    <t>10</t>
  </si>
  <si>
    <t>1105</t>
  </si>
  <si>
    <t>Другие вопросы в области физической культуры и спорта</t>
  </si>
  <si>
    <t>2024 год</t>
  </si>
  <si>
    <t>Неисполненные назначения</t>
  </si>
  <si>
    <t>13</t>
  </si>
  <si>
    <t>9</t>
  </si>
  <si>
    <t>удельный вес в общем объеме расходов, %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</si>
  <si>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</si>
  <si>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</si>
  <si>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Топливно-энергетический комплекс</t>
  </si>
  <si>
    <t>0402</t>
  </si>
  <si>
    <t>2025 год</t>
  </si>
  <si>
    <t>Темп роста исполнеия 2025 к 2024,
%</t>
  </si>
  <si>
    <t>Плановые показатели в соответствии с областным законом от 20.12.2024 № 178-оз "Об областном бюджете Ленинградской области на 2025 год и на плановый период 2026 и 2027 годов"</t>
  </si>
  <si>
    <t>Плановые показатели в соответствии с областным законом от 20.12.2024 № 178-оз "Об областном бюджете Ленинградской области на 2025 год и на плановый период 2026 и 2027 годов"
(с изменнениями)</t>
  </si>
  <si>
    <t>3</t>
  </si>
  <si>
    <t>5</t>
  </si>
  <si>
    <t>6=4/3</t>
  </si>
  <si>
    <t>7</t>
  </si>
  <si>
    <t>11=10-8</t>
  </si>
  <si>
    <t>12</t>
  </si>
  <si>
    <t>14=12/10</t>
  </si>
  <si>
    <t>15</t>
  </si>
  <si>
    <t>16=12/4</t>
  </si>
  <si>
    <t>Приложение 6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</si>
  <si>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</si>
  <si>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</si>
  <si>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</si>
  <si>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</si>
  <si>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Исполнение расходной части областного бюджета Ленинградской области по разделам и подразделам классификации расходов бюджетов 
за девять месяцев 2025 года в сравнении с аналогичным периодом 2024 года </t>
  </si>
  <si>
    <t>Плановые назначения в соответствии со сводной бюджетной росписью на 01.10.2024</t>
  </si>
  <si>
    <t>Исполнено на 01.10.2024</t>
  </si>
  <si>
    <t>% исполнения от сводной росписи на 01.10.2024</t>
  </si>
  <si>
    <t>Плановые назначения в соответствии со сводной бюджетной росписью на 01.10.2025</t>
  </si>
  <si>
    <t>Отклонение сводной бюджетной росписи на 01.10.2025 от первоначальной редакции областного закона от 20.12.2024 № 178-оз "Об областном бюджете Ленинградской области на 2025 год и на плановый период 2026 и 2027 годов"</t>
  </si>
  <si>
    <t>Исполнено на 01.10.2025</t>
  </si>
  <si>
    <t>% исполнения от сводной росписи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</si>
</sst>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1" x14ac:knownFonts="1">
    <font>
      <sz val="10"/>
      <name val="Arial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" fontId="9" fillId="0" borderId="2">
      <alignment horizontal="right" shrinkToFit="1"/>
    </xf>
  </cellStyleXfs>
  <cellXfs count="26">
    <xf numFmtId="0" fontId="0" fillId="0" borderId="0" xfId="0"/>
    <xf numFmtId="49" fontId="4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 wrapText="1"/>
    </xf>
    <xf numFmtId="164" fontId="10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</cellXfs>
  <cellStyles count="3">
    <cellStyle name="xl45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86"/>
  <sheetViews>
    <sheetView showGridLines="0" tabSelected="1" zoomScale="90" zoomScaleNormal="90" workbookViewId="0">
      <selection activeCell="J4" sqref="J4:K4"/>
    </sheetView>
  </sheetViews>
  <sheetFormatPr defaultColWidth="9.140625" defaultRowHeight="12.75" x14ac:dyDescent="0.2"/>
  <cols>
    <col min="1" max="1" width="8.28515625" style="2" customWidth="1"/>
    <col min="2" max="2" width="41.140625" style="2" customWidth="1"/>
    <col min="3" max="3" width="15.85546875" style="2" customWidth="1"/>
    <col min="4" max="4" width="14.85546875" style="2" bestFit="1" customWidth="1"/>
    <col min="5" max="5" width="14.85546875" style="2" customWidth="1"/>
    <col min="6" max="6" width="13.140625" style="2" customWidth="1"/>
    <col min="7" max="7" width="11.42578125" style="2" customWidth="1"/>
    <col min="8" max="8" width="19.7109375" style="2" customWidth="1"/>
    <col min="9" max="9" width="18.5703125" style="2" customWidth="1"/>
    <col min="10" max="10" width="15" style="2" customWidth="1"/>
    <col min="11" max="11" width="20" style="2" customWidth="1"/>
    <col min="12" max="12" width="14.7109375" style="2" customWidth="1"/>
    <col min="13" max="13" width="15.28515625" style="2" customWidth="1"/>
    <col min="14" max="14" width="13.5703125" style="2" customWidth="1"/>
    <col min="15" max="15" width="11.140625" style="2" customWidth="1"/>
    <col min="16" max="16" width="13.42578125" style="2" customWidth="1"/>
    <col min="17" max="16384" width="9.140625" style="2"/>
  </cols>
  <sheetData>
    <row r="1" spans="1:16" ht="15.75" x14ac:dyDescent="0.2">
      <c r="O1" s="18" t="s">
        <v>178</v>
      </c>
      <c r="P1" s="18"/>
    </row>
    <row r="2" spans="1:16" ht="41.25" customHeight="1" x14ac:dyDescent="0.2">
      <c r="B2" s="19" t="s">
        <v>183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">
      <c r="A3" s="20"/>
      <c r="B3" s="20"/>
      <c r="C3" s="20"/>
      <c r="D3" s="20"/>
      <c r="E3" s="20"/>
      <c r="F3" s="20"/>
      <c r="G3" s="20"/>
      <c r="H3" s="3"/>
      <c r="I3" s="4"/>
    </row>
    <row r="4" spans="1:16" ht="15.75" x14ac:dyDescent="0.2">
      <c r="H4" s="5"/>
      <c r="P4" s="6" t="s">
        <v>0</v>
      </c>
    </row>
    <row r="5" spans="1:16" x14ac:dyDescent="0.2">
      <c r="A5" s="21" t="s">
        <v>1</v>
      </c>
      <c r="B5" s="21" t="s">
        <v>144</v>
      </c>
      <c r="C5" s="22" t="s">
        <v>156</v>
      </c>
      <c r="D5" s="22"/>
      <c r="E5" s="22"/>
      <c r="F5" s="22"/>
      <c r="G5" s="22"/>
      <c r="H5" s="23" t="s">
        <v>165</v>
      </c>
      <c r="I5" s="24"/>
      <c r="J5" s="24"/>
      <c r="K5" s="24"/>
      <c r="L5" s="24"/>
      <c r="M5" s="24"/>
      <c r="N5" s="24"/>
      <c r="O5" s="25"/>
      <c r="P5" s="21" t="s">
        <v>166</v>
      </c>
    </row>
    <row r="6" spans="1:16" s="7" customFormat="1" ht="174" customHeight="1" x14ac:dyDescent="0.2">
      <c r="A6" s="21"/>
      <c r="B6" s="21"/>
      <c r="C6" s="1" t="s">
        <v>184</v>
      </c>
      <c r="D6" s="1" t="s">
        <v>185</v>
      </c>
      <c r="E6" s="1" t="s">
        <v>157</v>
      </c>
      <c r="F6" s="1" t="s">
        <v>186</v>
      </c>
      <c r="G6" s="1" t="s">
        <v>160</v>
      </c>
      <c r="H6" s="1" t="s">
        <v>167</v>
      </c>
      <c r="I6" s="1" t="s">
        <v>168</v>
      </c>
      <c r="J6" s="1" t="s">
        <v>187</v>
      </c>
      <c r="K6" s="1" t="s">
        <v>188</v>
      </c>
      <c r="L6" s="1" t="s">
        <v>189</v>
      </c>
      <c r="M6" s="1" t="s">
        <v>157</v>
      </c>
      <c r="N6" s="1" t="s">
        <v>190</v>
      </c>
      <c r="O6" s="1" t="s">
        <v>160</v>
      </c>
      <c r="P6" s="21"/>
    </row>
    <row r="7" spans="1:16" x14ac:dyDescent="0.2">
      <c r="A7" s="8" t="s">
        <v>143</v>
      </c>
      <c r="B7" s="8" t="s">
        <v>148</v>
      </c>
      <c r="C7" s="8" t="s">
        <v>169</v>
      </c>
      <c r="D7" s="8" t="s">
        <v>149</v>
      </c>
      <c r="E7" s="8" t="s">
        <v>170</v>
      </c>
      <c r="F7" s="8" t="s">
        <v>171</v>
      </c>
      <c r="G7" s="8" t="s">
        <v>172</v>
      </c>
      <c r="H7" s="8" t="s">
        <v>152</v>
      </c>
      <c r="I7" s="8" t="s">
        <v>159</v>
      </c>
      <c r="J7" s="8" t="s">
        <v>153</v>
      </c>
      <c r="K7" s="8" t="s">
        <v>173</v>
      </c>
      <c r="L7" s="8" t="s">
        <v>174</v>
      </c>
      <c r="M7" s="8" t="s">
        <v>158</v>
      </c>
      <c r="N7" s="8" t="s">
        <v>175</v>
      </c>
      <c r="O7" s="8" t="s">
        <v>176</v>
      </c>
      <c r="P7" s="8" t="s">
        <v>177</v>
      </c>
    </row>
    <row r="8" spans="1:16" x14ac:dyDescent="0.2">
      <c r="A8" s="9" t="s">
        <v>141</v>
      </c>
      <c r="B8" s="10" t="s">
        <v>142</v>
      </c>
      <c r="C8" s="11">
        <f t="shared" ref="C8:D8" si="0">C9+C19+C21+C25+C37+C42+C45+C54+C58+C66+C72+C77+C80+C82</f>
        <v>255600593.19999999</v>
      </c>
      <c r="D8" s="11">
        <f t="shared" si="0"/>
        <v>173552805.90000001</v>
      </c>
      <c r="E8" s="11">
        <f>C8-D8</f>
        <v>82047787.299999982</v>
      </c>
      <c r="F8" s="11">
        <f>D8/C8*100</f>
        <v>67.900001219558987</v>
      </c>
      <c r="G8" s="11">
        <f>D8/$D$8*100</f>
        <v>100</v>
      </c>
      <c r="H8" s="11">
        <f>H9+H19+H21+H25+H37+H42+H45+H54+H58+H66+H72+H77+H80+H82</f>
        <v>268640712.99000001</v>
      </c>
      <c r="I8" s="11">
        <f>I9+I19+I21+I25+I37+I42+I45+I54+I58+I66+I72+I77+I80+I82</f>
        <v>298356250.09999996</v>
      </c>
      <c r="J8" s="11">
        <f>J9+J19+J21+J25+J37+J42+J45+J54+J58+J66+J72+J77+J80+J82</f>
        <v>299540388.40999997</v>
      </c>
      <c r="K8" s="11">
        <f>H8-J8</f>
        <v>-30899675.419999957</v>
      </c>
      <c r="L8" s="11">
        <f>L9+L19+L21+L25+L37+L42+L45+L54+L58+L66+L72+L77+L80+L82</f>
        <v>210547120.63999999</v>
      </c>
      <c r="M8" s="11">
        <f t="shared" ref="M8:M26" si="1">J8-L8</f>
        <v>88993267.769999981</v>
      </c>
      <c r="N8" s="11">
        <f t="shared" ref="N8:N26" si="2">L8/J8*100</f>
        <v>70.290060635098982</v>
      </c>
      <c r="O8" s="11">
        <f t="shared" ref="O8:O39" si="3">L8/$L$8*100</f>
        <v>100</v>
      </c>
      <c r="P8" s="11">
        <f>L8/D8*100</f>
        <v>121.31588397442323</v>
      </c>
    </row>
    <row r="9" spans="1:16" ht="17.25" customHeight="1" x14ac:dyDescent="0.2">
      <c r="A9" s="9" t="s">
        <v>150</v>
      </c>
      <c r="B9" s="10" t="s">
        <v>2</v>
      </c>
      <c r="C9" s="11">
        <v>16714574.9</v>
      </c>
      <c r="D9" s="11">
        <v>8264273.2000000011</v>
      </c>
      <c r="E9" s="11">
        <f t="shared" ref="E9:E72" si="4">C9-D9</f>
        <v>8450301.6999999993</v>
      </c>
      <c r="F9" s="11">
        <f t="shared" ref="F9:F71" si="5">D9/C9*100</f>
        <v>49.443514115336555</v>
      </c>
      <c r="G9" s="11">
        <f t="shared" ref="G9:G70" si="6">D9/$D$8*100</f>
        <v>4.7618205635706179</v>
      </c>
      <c r="H9" s="11">
        <v>25393422.859999999</v>
      </c>
      <c r="I9" s="11">
        <v>31913073.100000001</v>
      </c>
      <c r="J9" s="11">
        <v>22671166.449999999</v>
      </c>
      <c r="K9" s="11">
        <f>H9-J9</f>
        <v>2722256.41</v>
      </c>
      <c r="L9" s="11">
        <v>10550715.949999999</v>
      </c>
      <c r="M9" s="11">
        <f t="shared" si="1"/>
        <v>12120450.5</v>
      </c>
      <c r="N9" s="11">
        <f t="shared" si="2"/>
        <v>46.538037525634238</v>
      </c>
      <c r="O9" s="11">
        <f t="shared" si="3"/>
        <v>5.0110948646217501</v>
      </c>
      <c r="P9" s="11">
        <f>L9/D9*100</f>
        <v>127.66659202408745</v>
      </c>
    </row>
    <row r="10" spans="1:16" ht="44.25" customHeight="1" x14ac:dyDescent="0.2">
      <c r="A10" s="8" t="s">
        <v>3</v>
      </c>
      <c r="B10" s="12" t="s">
        <v>4</v>
      </c>
      <c r="C10" s="13">
        <v>8865.1</v>
      </c>
      <c r="D10" s="13">
        <v>5426.6</v>
      </c>
      <c r="E10" s="13">
        <f t="shared" si="4"/>
        <v>3438.5</v>
      </c>
      <c r="F10" s="13">
        <f t="shared" si="5"/>
        <v>61.213071482555193</v>
      </c>
      <c r="G10" s="13">
        <f t="shared" si="6"/>
        <v>3.1267716888004515E-3</v>
      </c>
      <c r="H10" s="13">
        <v>9860.52</v>
      </c>
      <c r="I10" s="13">
        <v>10389.700000000001</v>
      </c>
      <c r="J10" s="13">
        <v>10426.370000000001</v>
      </c>
      <c r="K10" s="13">
        <f>H10-J10</f>
        <v>-565.85000000000036</v>
      </c>
      <c r="L10" s="13">
        <v>6577.08</v>
      </c>
      <c r="M10" s="13">
        <f t="shared" si="1"/>
        <v>3849.2900000000009</v>
      </c>
      <c r="N10" s="13">
        <f t="shared" si="2"/>
        <v>63.081206594433148</v>
      </c>
      <c r="O10" s="13">
        <f t="shared" si="3"/>
        <v>3.1238042961630884E-3</v>
      </c>
      <c r="P10" s="13">
        <f>L10/D10*100</f>
        <v>121.20075185198836</v>
      </c>
    </row>
    <row r="11" spans="1:16" ht="57.75" customHeight="1" x14ac:dyDescent="0.2">
      <c r="A11" s="8" t="s">
        <v>5</v>
      </c>
      <c r="B11" s="12" t="s">
        <v>6</v>
      </c>
      <c r="C11" s="13">
        <v>806892.6</v>
      </c>
      <c r="D11" s="13">
        <v>528186.9</v>
      </c>
      <c r="E11" s="13">
        <f t="shared" si="4"/>
        <v>278705.69999999995</v>
      </c>
      <c r="F11" s="13">
        <f t="shared" si="5"/>
        <v>65.459380839531818</v>
      </c>
      <c r="G11" s="13">
        <f t="shared" si="6"/>
        <v>0.30433786262397733</v>
      </c>
      <c r="H11" s="13">
        <v>943322.74</v>
      </c>
      <c r="I11" s="13">
        <v>996493.3</v>
      </c>
      <c r="J11" s="13">
        <v>1094359.78</v>
      </c>
      <c r="K11" s="13">
        <f>H11-J11</f>
        <v>-151037.04000000004</v>
      </c>
      <c r="L11" s="13">
        <v>717638.42</v>
      </c>
      <c r="M11" s="13">
        <f t="shared" si="1"/>
        <v>376721.36</v>
      </c>
      <c r="N11" s="13">
        <f t="shared" si="2"/>
        <v>65.576096007475712</v>
      </c>
      <c r="O11" s="13">
        <f t="shared" si="3"/>
        <v>0.34084456620380027</v>
      </c>
      <c r="P11" s="13">
        <f>L11/D11*100</f>
        <v>135.86827314346493</v>
      </c>
    </row>
    <row r="12" spans="1:16" ht="55.5" customHeight="1" x14ac:dyDescent="0.2">
      <c r="A12" s="8" t="s">
        <v>7</v>
      </c>
      <c r="B12" s="12" t="s">
        <v>182</v>
      </c>
      <c r="C12" s="13">
        <v>4927168.9000000004</v>
      </c>
      <c r="D12" s="13">
        <v>3439970.2</v>
      </c>
      <c r="E12" s="13">
        <f t="shared" si="4"/>
        <v>1487198.7000000002</v>
      </c>
      <c r="F12" s="13">
        <f t="shared" si="5"/>
        <v>69.816364525275361</v>
      </c>
      <c r="G12" s="13">
        <f t="shared" si="6"/>
        <v>1.982088495867989</v>
      </c>
      <c r="H12" s="13">
        <v>5266765.7699999996</v>
      </c>
      <c r="I12" s="13">
        <v>5649791.7000000002</v>
      </c>
      <c r="J12" s="13">
        <v>6394816.8700000001</v>
      </c>
      <c r="K12" s="13">
        <f>H12-J12</f>
        <v>-1128051.1000000006</v>
      </c>
      <c r="L12" s="13">
        <v>4306321.84</v>
      </c>
      <c r="M12" s="13">
        <f t="shared" si="1"/>
        <v>2088495.0300000003</v>
      </c>
      <c r="N12" s="13">
        <f t="shared" si="2"/>
        <v>67.340815656539661</v>
      </c>
      <c r="O12" s="13">
        <f t="shared" si="3"/>
        <v>2.0453007511620562</v>
      </c>
      <c r="P12" s="13">
        <f>L12/D12*100</f>
        <v>125.18485886883555</v>
      </c>
    </row>
    <row r="13" spans="1:16" x14ac:dyDescent="0.2">
      <c r="A13" s="8" t="s">
        <v>8</v>
      </c>
      <c r="B13" s="12" t="s">
        <v>9</v>
      </c>
      <c r="C13" s="13">
        <v>630074.30000000005</v>
      </c>
      <c r="D13" s="13">
        <v>453286.5</v>
      </c>
      <c r="E13" s="13">
        <f t="shared" si="4"/>
        <v>176787.80000000005</v>
      </c>
      <c r="F13" s="13">
        <f t="shared" si="5"/>
        <v>71.941753536051223</v>
      </c>
      <c r="G13" s="13">
        <f t="shared" si="6"/>
        <v>0.2611807384210087</v>
      </c>
      <c r="H13" s="13">
        <v>730960.66</v>
      </c>
      <c r="I13" s="13">
        <v>767723.7</v>
      </c>
      <c r="J13" s="13">
        <v>804279.49</v>
      </c>
      <c r="K13" s="13">
        <f>H13-J13</f>
        <v>-73318.829999999958</v>
      </c>
      <c r="L13" s="13">
        <v>571122.43999999994</v>
      </c>
      <c r="M13" s="13">
        <f t="shared" si="1"/>
        <v>233157.05000000005</v>
      </c>
      <c r="N13" s="13">
        <f t="shared" si="2"/>
        <v>71.010444391662901</v>
      </c>
      <c r="O13" s="13">
        <f t="shared" si="3"/>
        <v>0.27125635262261449</v>
      </c>
      <c r="P13" s="13">
        <f>L13/D13*100</f>
        <v>125.995907665461</v>
      </c>
    </row>
    <row r="14" spans="1:16" ht="42.75" customHeight="1" x14ac:dyDescent="0.2">
      <c r="A14" s="8" t="s">
        <v>10</v>
      </c>
      <c r="B14" s="12" t="s">
        <v>11</v>
      </c>
      <c r="C14" s="13">
        <v>133319.5</v>
      </c>
      <c r="D14" s="13">
        <v>92320.7</v>
      </c>
      <c r="E14" s="13">
        <f t="shared" si="4"/>
        <v>40998.800000000003</v>
      </c>
      <c r="F14" s="13">
        <f t="shared" si="5"/>
        <v>69.247709449855421</v>
      </c>
      <c r="G14" s="13">
        <f t="shared" si="6"/>
        <v>5.3194587964884056E-2</v>
      </c>
      <c r="H14" s="13">
        <v>136164.37</v>
      </c>
      <c r="I14" s="13">
        <v>145663.5</v>
      </c>
      <c r="J14" s="13">
        <v>162750.88</v>
      </c>
      <c r="K14" s="13">
        <f>H14-J14</f>
        <v>-26586.510000000009</v>
      </c>
      <c r="L14" s="13">
        <v>111277.98</v>
      </c>
      <c r="M14" s="13">
        <f t="shared" si="1"/>
        <v>51472.900000000009</v>
      </c>
      <c r="N14" s="13">
        <f t="shared" si="2"/>
        <v>68.37319712188345</v>
      </c>
      <c r="O14" s="13">
        <f t="shared" si="3"/>
        <v>5.2851817522722881E-2</v>
      </c>
      <c r="P14" s="13">
        <f>L14/D14*100</f>
        <v>120.53415972799166</v>
      </c>
    </row>
    <row r="15" spans="1:16" ht="40.5" customHeight="1" x14ac:dyDescent="0.2">
      <c r="A15" s="8" t="s">
        <v>12</v>
      </c>
      <c r="B15" s="12" t="s">
        <v>13</v>
      </c>
      <c r="C15" s="13">
        <v>407774.2</v>
      </c>
      <c r="D15" s="13">
        <v>330237.7</v>
      </c>
      <c r="E15" s="13">
        <f t="shared" si="4"/>
        <v>77536.5</v>
      </c>
      <c r="F15" s="13">
        <f t="shared" si="5"/>
        <v>80.985432624231748</v>
      </c>
      <c r="G15" s="13">
        <f t="shared" si="6"/>
        <v>0.19028081873264602</v>
      </c>
      <c r="H15" s="13">
        <v>323683.09999999998</v>
      </c>
      <c r="I15" s="13">
        <v>719044.1</v>
      </c>
      <c r="J15" s="13">
        <v>955885.64</v>
      </c>
      <c r="K15" s="13">
        <f>H15-J15</f>
        <v>-632202.54</v>
      </c>
      <c r="L15" s="13">
        <v>723584.45</v>
      </c>
      <c r="M15" s="13">
        <f t="shared" si="1"/>
        <v>232301.19000000006</v>
      </c>
      <c r="N15" s="13">
        <f t="shared" si="2"/>
        <v>75.697805231178066</v>
      </c>
      <c r="O15" s="13">
        <f t="shared" si="3"/>
        <v>0.343668651369119</v>
      </c>
      <c r="P15" s="13">
        <f>L15/D15*100</f>
        <v>219.11018941810698</v>
      </c>
    </row>
    <row r="16" spans="1:16" ht="15" customHeight="1" x14ac:dyDescent="0.2">
      <c r="A16" s="8" t="s">
        <v>14</v>
      </c>
      <c r="B16" s="12" t="s">
        <v>15</v>
      </c>
      <c r="C16" s="13">
        <v>1368772.4</v>
      </c>
      <c r="D16" s="13">
        <v>0</v>
      </c>
      <c r="E16" s="13">
        <f t="shared" si="4"/>
        <v>1368772.4</v>
      </c>
      <c r="F16" s="13">
        <f t="shared" si="5"/>
        <v>0</v>
      </c>
      <c r="G16" s="13">
        <f t="shared" si="6"/>
        <v>0</v>
      </c>
      <c r="H16" s="13">
        <v>1228000.2</v>
      </c>
      <c r="I16" s="13">
        <v>3228032.2</v>
      </c>
      <c r="J16" s="13">
        <v>2453882.77</v>
      </c>
      <c r="K16" s="13">
        <f>H16-J16</f>
        <v>-1225882.57</v>
      </c>
      <c r="L16" s="13">
        <v>0</v>
      </c>
      <c r="M16" s="13">
        <f t="shared" si="1"/>
        <v>2453882.77</v>
      </c>
      <c r="N16" s="13">
        <f t="shared" si="2"/>
        <v>0</v>
      </c>
      <c r="O16" s="13">
        <f t="shared" si="3"/>
        <v>0</v>
      </c>
      <c r="P16" s="14" t="e">
        <f>L16/D16*100</f>
        <v>#DIV/0!</v>
      </c>
    </row>
    <row r="17" spans="1:16" ht="25.5" x14ac:dyDescent="0.2">
      <c r="A17" s="8" t="s">
        <v>16</v>
      </c>
      <c r="B17" s="12" t="s">
        <v>17</v>
      </c>
      <c r="C17" s="13">
        <v>16549.099999999999</v>
      </c>
      <c r="D17" s="13">
        <v>621.70000000000005</v>
      </c>
      <c r="E17" s="13">
        <f t="shared" si="4"/>
        <v>15927.399999999998</v>
      </c>
      <c r="F17" s="13">
        <f t="shared" si="5"/>
        <v>3.7566997601078009</v>
      </c>
      <c r="G17" s="13">
        <f t="shared" si="6"/>
        <v>3.5821950372742431E-4</v>
      </c>
      <c r="H17" s="13">
        <v>16549.11</v>
      </c>
      <c r="I17" s="13">
        <v>16549.099999999999</v>
      </c>
      <c r="J17" s="13">
        <v>16549.11</v>
      </c>
      <c r="K17" s="13">
        <f>H17-J17</f>
        <v>0</v>
      </c>
      <c r="L17" s="13">
        <v>618.78</v>
      </c>
      <c r="M17" s="13">
        <f t="shared" si="1"/>
        <v>15930.33</v>
      </c>
      <c r="N17" s="13">
        <f t="shared" si="2"/>
        <v>3.7390530366889814</v>
      </c>
      <c r="O17" s="13">
        <f t="shared" si="3"/>
        <v>2.9389145675281369E-4</v>
      </c>
      <c r="P17" s="14">
        <f>L17/D17*100</f>
        <v>99.530320090075591</v>
      </c>
    </row>
    <row r="18" spans="1:16" x14ac:dyDescent="0.2">
      <c r="A18" s="8" t="s">
        <v>18</v>
      </c>
      <c r="B18" s="12" t="s">
        <v>19</v>
      </c>
      <c r="C18" s="13">
        <v>8415158.8000000007</v>
      </c>
      <c r="D18" s="13">
        <v>3414222.9</v>
      </c>
      <c r="E18" s="13">
        <f t="shared" si="4"/>
        <v>5000935.9000000004</v>
      </c>
      <c r="F18" s="13">
        <f t="shared" si="5"/>
        <v>40.572293181205325</v>
      </c>
      <c r="G18" s="13">
        <f t="shared" si="6"/>
        <v>1.9672530687675847</v>
      </c>
      <c r="H18" s="13">
        <v>16738116.4</v>
      </c>
      <c r="I18" s="13">
        <v>20379385.800000001</v>
      </c>
      <c r="J18" s="13">
        <v>10778215.550000001</v>
      </c>
      <c r="K18" s="13">
        <f>H18-J18</f>
        <v>5959900.8499999996</v>
      </c>
      <c r="L18" s="13">
        <v>4113574.95</v>
      </c>
      <c r="M18" s="13">
        <f t="shared" si="1"/>
        <v>6664640.6000000006</v>
      </c>
      <c r="N18" s="13">
        <f t="shared" si="2"/>
        <v>38.165640044190802</v>
      </c>
      <c r="O18" s="13">
        <f t="shared" si="3"/>
        <v>1.9537550252389908</v>
      </c>
      <c r="P18" s="13">
        <f>L18/D18*100</f>
        <v>120.483491279963</v>
      </c>
    </row>
    <row r="19" spans="1:16" x14ac:dyDescent="0.2">
      <c r="A19" s="9" t="s">
        <v>20</v>
      </c>
      <c r="B19" s="10" t="s">
        <v>21</v>
      </c>
      <c r="C19" s="11">
        <v>683092.4</v>
      </c>
      <c r="D19" s="11">
        <v>542237.4</v>
      </c>
      <c r="E19" s="11">
        <f t="shared" si="4"/>
        <v>140855</v>
      </c>
      <c r="F19" s="11">
        <f t="shared" si="5"/>
        <v>79.379802790954784</v>
      </c>
      <c r="G19" s="11">
        <f t="shared" si="6"/>
        <v>0.31243366950369772</v>
      </c>
      <c r="H19" s="11">
        <v>112646.9</v>
      </c>
      <c r="I19" s="11">
        <v>112646.9</v>
      </c>
      <c r="J19" s="11">
        <v>423084.72</v>
      </c>
      <c r="K19" s="11">
        <f>H19-J19</f>
        <v>-310437.81999999995</v>
      </c>
      <c r="L19" s="11">
        <v>253148.24</v>
      </c>
      <c r="M19" s="11">
        <f t="shared" si="1"/>
        <v>169936.47999999998</v>
      </c>
      <c r="N19" s="11">
        <f t="shared" si="2"/>
        <v>59.833935860411124</v>
      </c>
      <c r="O19" s="11">
        <f t="shared" si="3"/>
        <v>0.12023353215684232</v>
      </c>
      <c r="P19" s="11">
        <f>L19/D19*100</f>
        <v>46.685868588186644</v>
      </c>
    </row>
    <row r="20" spans="1:16" x14ac:dyDescent="0.2">
      <c r="A20" s="8" t="s">
        <v>22</v>
      </c>
      <c r="B20" s="12" t="s">
        <v>23</v>
      </c>
      <c r="C20" s="13">
        <v>683092.4</v>
      </c>
      <c r="D20" s="13">
        <v>542237.4</v>
      </c>
      <c r="E20" s="13">
        <f t="shared" si="4"/>
        <v>140855</v>
      </c>
      <c r="F20" s="13">
        <f t="shared" si="5"/>
        <v>79.379802790954784</v>
      </c>
      <c r="G20" s="13">
        <f t="shared" si="6"/>
        <v>0.31243366950369772</v>
      </c>
      <c r="H20" s="13">
        <v>112646.9</v>
      </c>
      <c r="I20" s="13">
        <v>112646.9</v>
      </c>
      <c r="J20" s="13">
        <v>423084.72</v>
      </c>
      <c r="K20" s="13">
        <f>H20-J20</f>
        <v>-310437.81999999995</v>
      </c>
      <c r="L20" s="13">
        <v>253148.24</v>
      </c>
      <c r="M20" s="13">
        <f t="shared" si="1"/>
        <v>169936.47999999998</v>
      </c>
      <c r="N20" s="13">
        <f t="shared" si="2"/>
        <v>59.833935860411124</v>
      </c>
      <c r="O20" s="13">
        <f t="shared" si="3"/>
        <v>0.12023353215684232</v>
      </c>
      <c r="P20" s="13">
        <f>L20/D20*100</f>
        <v>46.685868588186644</v>
      </c>
    </row>
    <row r="21" spans="1:16" ht="25.5" x14ac:dyDescent="0.2">
      <c r="A21" s="9" t="s">
        <v>24</v>
      </c>
      <c r="B21" s="10" t="s">
        <v>25</v>
      </c>
      <c r="C21" s="11">
        <v>4919843.7</v>
      </c>
      <c r="D21" s="11">
        <v>3129291.7</v>
      </c>
      <c r="E21" s="11">
        <f t="shared" si="4"/>
        <v>1790552</v>
      </c>
      <c r="F21" s="11">
        <f t="shared" si="5"/>
        <v>63.605510475871419</v>
      </c>
      <c r="G21" s="11">
        <f t="shared" si="6"/>
        <v>1.8030775611908447</v>
      </c>
      <c r="H21" s="11">
        <v>5620792.2400000002</v>
      </c>
      <c r="I21" s="11">
        <v>6245869.0999999996</v>
      </c>
      <c r="J21" s="11">
        <v>6256684.9900000002</v>
      </c>
      <c r="K21" s="11">
        <f>H21-J21</f>
        <v>-635892.75</v>
      </c>
      <c r="L21" s="11">
        <v>3911454.6</v>
      </c>
      <c r="M21" s="11">
        <f t="shared" si="1"/>
        <v>2345230.39</v>
      </c>
      <c r="N21" s="11">
        <f t="shared" si="2"/>
        <v>62.516406152006063</v>
      </c>
      <c r="O21" s="11">
        <f t="shared" si="3"/>
        <v>1.8577573457715089</v>
      </c>
      <c r="P21" s="11">
        <f>L21/D21*100</f>
        <v>124.99488622297498</v>
      </c>
    </row>
    <row r="22" spans="1:16" ht="16.5" customHeight="1" x14ac:dyDescent="0.2">
      <c r="A22" s="8" t="s">
        <v>26</v>
      </c>
      <c r="B22" s="12" t="s">
        <v>161</v>
      </c>
      <c r="C22" s="13">
        <v>1625814.7</v>
      </c>
      <c r="D22" s="13">
        <v>891055.6</v>
      </c>
      <c r="E22" s="13">
        <f t="shared" si="4"/>
        <v>734759.1</v>
      </c>
      <c r="F22" s="13">
        <f t="shared" si="5"/>
        <v>54.806713212766503</v>
      </c>
      <c r="G22" s="13">
        <f t="shared" si="6"/>
        <v>0.51342045170587469</v>
      </c>
      <c r="H22" s="13">
        <v>1850735.1</v>
      </c>
      <c r="I22" s="13">
        <v>1927407.2</v>
      </c>
      <c r="J22" s="13">
        <v>1927457.2</v>
      </c>
      <c r="K22" s="13">
        <f>H22-J22</f>
        <v>-76722.09999999986</v>
      </c>
      <c r="L22" s="13">
        <v>1017766</v>
      </c>
      <c r="M22" s="13">
        <f t="shared" si="1"/>
        <v>909691.2</v>
      </c>
      <c r="N22" s="13">
        <f t="shared" si="2"/>
        <v>52.803559010285674</v>
      </c>
      <c r="O22" s="13">
        <f t="shared" si="3"/>
        <v>0.48339107982398294</v>
      </c>
      <c r="P22" s="13">
        <f>L22/D22*100</f>
        <v>114.22025741154648</v>
      </c>
    </row>
    <row r="23" spans="1:16" ht="45" customHeight="1" x14ac:dyDescent="0.2">
      <c r="A23" s="8" t="s">
        <v>27</v>
      </c>
      <c r="B23" s="12" t="s">
        <v>162</v>
      </c>
      <c r="C23" s="13">
        <v>2518329.1</v>
      </c>
      <c r="D23" s="13">
        <v>1771165.6</v>
      </c>
      <c r="E23" s="13">
        <f t="shared" si="4"/>
        <v>747163.5</v>
      </c>
      <c r="F23" s="13">
        <f t="shared" si="5"/>
        <v>70.330982555060018</v>
      </c>
      <c r="G23" s="13">
        <f t="shared" si="6"/>
        <v>1.0205341197540385</v>
      </c>
      <c r="H23" s="13">
        <v>2797671.1</v>
      </c>
      <c r="I23" s="13">
        <v>3017787.4</v>
      </c>
      <c r="J23" s="13">
        <v>3017787.38</v>
      </c>
      <c r="K23" s="13">
        <f>H23-J23</f>
        <v>-220116.2799999998</v>
      </c>
      <c r="L23" s="13">
        <v>2080044.33</v>
      </c>
      <c r="M23" s="13">
        <f t="shared" si="1"/>
        <v>937743.04999999981</v>
      </c>
      <c r="N23" s="13">
        <f t="shared" si="2"/>
        <v>68.926139190097629</v>
      </c>
      <c r="O23" s="13">
        <f t="shared" si="3"/>
        <v>0.98792342715364156</v>
      </c>
      <c r="P23" s="13">
        <f>L23/D23*100</f>
        <v>117.43929139093487</v>
      </c>
    </row>
    <row r="24" spans="1:16" ht="30" customHeight="1" x14ac:dyDescent="0.2">
      <c r="A24" s="8" t="s">
        <v>28</v>
      </c>
      <c r="B24" s="12" t="s">
        <v>29</v>
      </c>
      <c r="C24" s="13">
        <v>775699.9</v>
      </c>
      <c r="D24" s="13">
        <v>467070.5</v>
      </c>
      <c r="E24" s="13">
        <f t="shared" si="4"/>
        <v>308629.40000000002</v>
      </c>
      <c r="F24" s="13">
        <f t="shared" si="5"/>
        <v>60.212783319941124</v>
      </c>
      <c r="G24" s="13">
        <f t="shared" si="6"/>
        <v>0.26912298973093124</v>
      </c>
      <c r="H24" s="13">
        <v>972386.04</v>
      </c>
      <c r="I24" s="13">
        <v>1300674.5</v>
      </c>
      <c r="J24" s="13">
        <v>1311440.4099999999</v>
      </c>
      <c r="K24" s="13">
        <f>H24-J24</f>
        <v>-339054.36999999988</v>
      </c>
      <c r="L24" s="13">
        <v>813644.27</v>
      </c>
      <c r="M24" s="13">
        <f t="shared" si="1"/>
        <v>497796.1399999999</v>
      </c>
      <c r="N24" s="13">
        <f t="shared" si="2"/>
        <v>62.042031326455771</v>
      </c>
      <c r="O24" s="13">
        <f t="shared" si="3"/>
        <v>0.38644283879388419</v>
      </c>
      <c r="P24" s="13">
        <f>L24/D24*100</f>
        <v>174.20159697518898</v>
      </c>
    </row>
    <row r="25" spans="1:16" x14ac:dyDescent="0.2">
      <c r="A25" s="9" t="s">
        <v>30</v>
      </c>
      <c r="B25" s="10" t="s">
        <v>31</v>
      </c>
      <c r="C25" s="11">
        <v>50850040.799999997</v>
      </c>
      <c r="D25" s="11">
        <v>33884579.600000001</v>
      </c>
      <c r="E25" s="11">
        <f t="shared" si="4"/>
        <v>16965461.199999996</v>
      </c>
      <c r="F25" s="11">
        <f t="shared" si="5"/>
        <v>66.636287929979403</v>
      </c>
      <c r="G25" s="11">
        <f t="shared" si="6"/>
        <v>19.524074776137056</v>
      </c>
      <c r="H25" s="11">
        <v>55450524.409999996</v>
      </c>
      <c r="I25" s="11">
        <v>61588814.399999999</v>
      </c>
      <c r="J25" s="11">
        <v>65351456.560000002</v>
      </c>
      <c r="K25" s="11">
        <f>H25-J25</f>
        <v>-9900932.150000006</v>
      </c>
      <c r="L25" s="11">
        <v>45472566.280000001</v>
      </c>
      <c r="M25" s="11">
        <f t="shared" si="1"/>
        <v>19878890.280000001</v>
      </c>
      <c r="N25" s="11">
        <f t="shared" si="2"/>
        <v>69.581565084553333</v>
      </c>
      <c r="O25" s="11">
        <f t="shared" si="3"/>
        <v>21.597334668732142</v>
      </c>
      <c r="P25" s="11">
        <f>L25/D25*100</f>
        <v>134.19840770283602</v>
      </c>
    </row>
    <row r="26" spans="1:16" x14ac:dyDescent="0.2">
      <c r="A26" s="8" t="s">
        <v>32</v>
      </c>
      <c r="B26" s="12" t="s">
        <v>33</v>
      </c>
      <c r="C26" s="13">
        <v>613535</v>
      </c>
      <c r="D26" s="13">
        <v>403553</v>
      </c>
      <c r="E26" s="13">
        <f t="shared" si="4"/>
        <v>209982</v>
      </c>
      <c r="F26" s="13">
        <f t="shared" si="5"/>
        <v>65.775057657672349</v>
      </c>
      <c r="G26" s="13">
        <f t="shared" si="6"/>
        <v>0.23252461860658399</v>
      </c>
      <c r="H26" s="13">
        <v>956980.87</v>
      </c>
      <c r="I26" s="13">
        <v>1035839.1</v>
      </c>
      <c r="J26" s="13">
        <v>981240.73</v>
      </c>
      <c r="K26" s="13">
        <f>H26-J26</f>
        <v>-24259.859999999986</v>
      </c>
      <c r="L26" s="13">
        <v>615955.09</v>
      </c>
      <c r="M26" s="13">
        <f t="shared" si="1"/>
        <v>365285.64</v>
      </c>
      <c r="N26" s="13">
        <f t="shared" si="2"/>
        <v>62.773086274150067</v>
      </c>
      <c r="O26" s="13">
        <f t="shared" si="3"/>
        <v>0.29254975709365277</v>
      </c>
      <c r="P26" s="13">
        <f>L26/D26*100</f>
        <v>152.63300979053557</v>
      </c>
    </row>
    <row r="27" spans="1:16" x14ac:dyDescent="0.2">
      <c r="A27" s="8" t="s">
        <v>164</v>
      </c>
      <c r="B27" s="12" t="s">
        <v>163</v>
      </c>
      <c r="C27" s="13">
        <v>6455408.2999999998</v>
      </c>
      <c r="D27" s="13">
        <v>4457027</v>
      </c>
      <c r="E27" s="13">
        <f t="shared" si="4"/>
        <v>1998381.2999999998</v>
      </c>
      <c r="F27" s="13"/>
      <c r="G27" s="13">
        <f t="shared" si="6"/>
        <v>2.5681100209743137</v>
      </c>
      <c r="H27" s="13">
        <v>6276409.2999999998</v>
      </c>
      <c r="I27" s="13">
        <v>6276409.2999999998</v>
      </c>
      <c r="J27" s="13">
        <v>6276359.2999999998</v>
      </c>
      <c r="K27" s="13">
        <f>H27-J27</f>
        <v>50</v>
      </c>
      <c r="L27" s="13">
        <v>5225960.21</v>
      </c>
      <c r="M27" s="13"/>
      <c r="N27" s="13"/>
      <c r="O27" s="13">
        <f t="shared" si="3"/>
        <v>2.4820858124844696</v>
      </c>
      <c r="P27" s="13"/>
    </row>
    <row r="28" spans="1:16" x14ac:dyDescent="0.2">
      <c r="A28" s="8" t="s">
        <v>34</v>
      </c>
      <c r="B28" s="12" t="s">
        <v>35</v>
      </c>
      <c r="C28" s="13">
        <v>5382.3</v>
      </c>
      <c r="D28" s="13">
        <v>1614.7</v>
      </c>
      <c r="E28" s="13">
        <f t="shared" si="4"/>
        <v>3767.6000000000004</v>
      </c>
      <c r="F28" s="13">
        <f t="shared" si="5"/>
        <v>30.000185794177209</v>
      </c>
      <c r="G28" s="15">
        <f t="shared" si="6"/>
        <v>9.3037965685808599E-4</v>
      </c>
      <c r="H28" s="15">
        <v>5382.3</v>
      </c>
      <c r="I28" s="15">
        <v>5382.3</v>
      </c>
      <c r="J28" s="13">
        <v>5382.3</v>
      </c>
      <c r="K28" s="13">
        <f>H28-J28</f>
        <v>0</v>
      </c>
      <c r="L28" s="13">
        <v>3767.61</v>
      </c>
      <c r="M28" s="13">
        <f t="shared" ref="M28:M59" si="7">J28-L28</f>
        <v>1614.69</v>
      </c>
      <c r="N28" s="13">
        <f t="shared" ref="N28:N59" si="8">L28/J28*100</f>
        <v>70</v>
      </c>
      <c r="O28" s="15">
        <f t="shared" si="3"/>
        <v>1.7894379123056148E-3</v>
      </c>
      <c r="P28" s="14">
        <f>L28/D28*100</f>
        <v>233.33188827646003</v>
      </c>
    </row>
    <row r="29" spans="1:16" x14ac:dyDescent="0.2">
      <c r="A29" s="8" t="s">
        <v>36</v>
      </c>
      <c r="B29" s="12" t="s">
        <v>37</v>
      </c>
      <c r="C29" s="13">
        <v>6716898.2999999998</v>
      </c>
      <c r="D29" s="13">
        <v>5180301.7</v>
      </c>
      <c r="E29" s="13">
        <f t="shared" si="4"/>
        <v>1536596.5999999996</v>
      </c>
      <c r="F29" s="13">
        <f t="shared" si="5"/>
        <v>77.123420195300568</v>
      </c>
      <c r="G29" s="13">
        <f t="shared" si="6"/>
        <v>2.9848562073867342</v>
      </c>
      <c r="H29" s="13">
        <v>6778317.3300000001</v>
      </c>
      <c r="I29" s="13">
        <v>7206547.9000000004</v>
      </c>
      <c r="J29" s="13">
        <v>7146913.3200000003</v>
      </c>
      <c r="K29" s="13">
        <f>H29-J29</f>
        <v>-368595.99000000022</v>
      </c>
      <c r="L29" s="13">
        <v>5691008.1299999999</v>
      </c>
      <c r="M29" s="13">
        <f t="shared" si="7"/>
        <v>1455905.1900000004</v>
      </c>
      <c r="N29" s="13">
        <f t="shared" si="8"/>
        <v>79.628895373254636</v>
      </c>
      <c r="O29" s="13">
        <f t="shared" si="3"/>
        <v>2.7029617468531724</v>
      </c>
      <c r="P29" s="13">
        <f>L29/D29*100</f>
        <v>109.85862329215304</v>
      </c>
    </row>
    <row r="30" spans="1:16" x14ac:dyDescent="0.2">
      <c r="A30" s="8" t="s">
        <v>38</v>
      </c>
      <c r="B30" s="12" t="s">
        <v>39</v>
      </c>
      <c r="C30" s="13">
        <v>114953.4</v>
      </c>
      <c r="D30" s="13">
        <v>52774.9</v>
      </c>
      <c r="E30" s="13">
        <f t="shared" si="4"/>
        <v>62178.499999999993</v>
      </c>
      <c r="F30" s="13">
        <f t="shared" si="5"/>
        <v>45.90982084914409</v>
      </c>
      <c r="G30" s="13">
        <f t="shared" si="6"/>
        <v>3.0408554748696227E-2</v>
      </c>
      <c r="H30" s="13">
        <v>102834.67</v>
      </c>
      <c r="I30" s="13">
        <v>136542.1</v>
      </c>
      <c r="J30" s="13">
        <v>136079.38</v>
      </c>
      <c r="K30" s="13">
        <f>H30-J30</f>
        <v>-33244.710000000006</v>
      </c>
      <c r="L30" s="13">
        <v>39426.559999999998</v>
      </c>
      <c r="M30" s="13">
        <f t="shared" si="7"/>
        <v>96652.82</v>
      </c>
      <c r="N30" s="13">
        <f t="shared" si="8"/>
        <v>28.97320666804919</v>
      </c>
      <c r="O30" s="13">
        <f t="shared" si="3"/>
        <v>1.8725765462930626E-2</v>
      </c>
      <c r="P30" s="13">
        <f>L30/D30*100</f>
        <v>74.707029288544362</v>
      </c>
    </row>
    <row r="31" spans="1:16" x14ac:dyDescent="0.2">
      <c r="A31" s="8" t="s">
        <v>40</v>
      </c>
      <c r="B31" s="12" t="s">
        <v>41</v>
      </c>
      <c r="C31" s="13">
        <v>1920769.2</v>
      </c>
      <c r="D31" s="13">
        <v>1228102</v>
      </c>
      <c r="E31" s="13">
        <f t="shared" si="4"/>
        <v>692667.2</v>
      </c>
      <c r="F31" s="13">
        <f t="shared" si="5"/>
        <v>63.938030659800248</v>
      </c>
      <c r="G31" s="13">
        <f t="shared" si="6"/>
        <v>0.70762439917429187</v>
      </c>
      <c r="H31" s="13">
        <v>1981435.31</v>
      </c>
      <c r="I31" s="13">
        <v>2160179.7000000002</v>
      </c>
      <c r="J31" s="13">
        <v>2196951.4500000002</v>
      </c>
      <c r="K31" s="13">
        <f>H31-J31</f>
        <v>-215516.14000000013</v>
      </c>
      <c r="L31" s="13">
        <v>1421476.77</v>
      </c>
      <c r="M31" s="13">
        <f t="shared" si="7"/>
        <v>775474.68000000017</v>
      </c>
      <c r="N31" s="13">
        <f t="shared" si="8"/>
        <v>64.702238640730997</v>
      </c>
      <c r="O31" s="13">
        <f t="shared" si="3"/>
        <v>0.67513474688190356</v>
      </c>
      <c r="P31" s="13">
        <f>L31/D31*100</f>
        <v>115.7458232296666</v>
      </c>
    </row>
    <row r="32" spans="1:16" x14ac:dyDescent="0.2">
      <c r="A32" s="8" t="s">
        <v>42</v>
      </c>
      <c r="B32" s="12" t="s">
        <v>43</v>
      </c>
      <c r="C32" s="13">
        <v>1754048.5</v>
      </c>
      <c r="D32" s="13">
        <v>1387826.7</v>
      </c>
      <c r="E32" s="13">
        <f t="shared" si="4"/>
        <v>366221.80000000005</v>
      </c>
      <c r="F32" s="13">
        <f t="shared" si="5"/>
        <v>79.121341285602981</v>
      </c>
      <c r="G32" s="13">
        <f t="shared" si="6"/>
        <v>0.79965673433113871</v>
      </c>
      <c r="H32" s="13">
        <v>4506048.45</v>
      </c>
      <c r="I32" s="13">
        <v>4745950.5999999996</v>
      </c>
      <c r="J32" s="13">
        <v>4695950.55</v>
      </c>
      <c r="K32" s="13">
        <f>H32-J32</f>
        <v>-189902.09999999963</v>
      </c>
      <c r="L32" s="13">
        <v>4006874.22</v>
      </c>
      <c r="M32" s="13">
        <f t="shared" si="7"/>
        <v>689076.32999999961</v>
      </c>
      <c r="N32" s="13">
        <f t="shared" si="8"/>
        <v>85.326158726266826</v>
      </c>
      <c r="O32" s="13">
        <f t="shared" si="3"/>
        <v>1.903077186627063</v>
      </c>
      <c r="P32" s="13">
        <f>L32/D32*100</f>
        <v>288.71574671390891</v>
      </c>
    </row>
    <row r="33" spans="1:16" x14ac:dyDescent="0.2">
      <c r="A33" s="8" t="s">
        <v>44</v>
      </c>
      <c r="B33" s="12" t="s">
        <v>45</v>
      </c>
      <c r="C33" s="13">
        <v>21734182.300000001</v>
      </c>
      <c r="D33" s="13">
        <v>11676782.300000001</v>
      </c>
      <c r="E33" s="13">
        <f t="shared" si="4"/>
        <v>10057400</v>
      </c>
      <c r="F33" s="13">
        <f t="shared" si="5"/>
        <v>53.725427250143198</v>
      </c>
      <c r="G33" s="13">
        <f t="shared" si="6"/>
        <v>6.7280861519047335</v>
      </c>
      <c r="H33" s="13">
        <v>27755802.690000001</v>
      </c>
      <c r="I33" s="13">
        <v>32046903.199999999</v>
      </c>
      <c r="J33" s="13">
        <v>33208376.93</v>
      </c>
      <c r="K33" s="13">
        <f>H33-J33</f>
        <v>-5452574.2399999984</v>
      </c>
      <c r="L33" s="13">
        <v>20365928.629999999</v>
      </c>
      <c r="M33" s="13">
        <f t="shared" si="7"/>
        <v>12842448.300000001</v>
      </c>
      <c r="N33" s="13">
        <f t="shared" si="8"/>
        <v>61.327684496382886</v>
      </c>
      <c r="O33" s="13">
        <f t="shared" si="3"/>
        <v>9.6728601977997588</v>
      </c>
      <c r="P33" s="13">
        <f>L33/D33*100</f>
        <v>174.41387624397174</v>
      </c>
    </row>
    <row r="34" spans="1:16" x14ac:dyDescent="0.2">
      <c r="A34" s="8" t="s">
        <v>46</v>
      </c>
      <c r="B34" s="12" t="s">
        <v>47</v>
      </c>
      <c r="C34" s="13">
        <v>2925380.9</v>
      </c>
      <c r="D34" s="13">
        <v>2180676.7999999998</v>
      </c>
      <c r="E34" s="13">
        <f t="shared" si="4"/>
        <v>744704.10000000009</v>
      </c>
      <c r="F34" s="13">
        <f t="shared" si="5"/>
        <v>74.543345791312163</v>
      </c>
      <c r="G34" s="13">
        <f t="shared" si="6"/>
        <v>1.2564918145181079</v>
      </c>
      <c r="H34" s="13">
        <v>3564891.89</v>
      </c>
      <c r="I34" s="13">
        <v>3506859.4</v>
      </c>
      <c r="J34" s="13">
        <v>3950603.74</v>
      </c>
      <c r="K34" s="13">
        <f>H34-J34</f>
        <v>-385711.85000000009</v>
      </c>
      <c r="L34" s="13">
        <v>2781554.4</v>
      </c>
      <c r="M34" s="13">
        <f t="shared" si="7"/>
        <v>1169049.3400000003</v>
      </c>
      <c r="N34" s="13">
        <f t="shared" si="8"/>
        <v>70.408337131782289</v>
      </c>
      <c r="O34" s="13">
        <f t="shared" si="3"/>
        <v>1.3211077841126064</v>
      </c>
      <c r="P34" s="13">
        <f>L34/D34*100</f>
        <v>127.55463808300249</v>
      </c>
    </row>
    <row r="35" spans="1:16" ht="25.5" x14ac:dyDescent="0.2">
      <c r="A35" s="8" t="s">
        <v>48</v>
      </c>
      <c r="B35" s="12" t="s">
        <v>49</v>
      </c>
      <c r="C35" s="13">
        <v>10050</v>
      </c>
      <c r="D35" s="13">
        <v>0</v>
      </c>
      <c r="E35" s="13">
        <f t="shared" si="4"/>
        <v>10050</v>
      </c>
      <c r="F35" s="13">
        <f t="shared" si="5"/>
        <v>0</v>
      </c>
      <c r="G35" s="16">
        <f t="shared" si="6"/>
        <v>0</v>
      </c>
      <c r="H35" s="16">
        <v>19050</v>
      </c>
      <c r="I35" s="16">
        <v>10050</v>
      </c>
      <c r="J35" s="13">
        <v>11380</v>
      </c>
      <c r="K35" s="13">
        <f>H35-J35</f>
        <v>7670</v>
      </c>
      <c r="L35" s="13">
        <v>30</v>
      </c>
      <c r="M35" s="13">
        <f t="shared" si="7"/>
        <v>11350</v>
      </c>
      <c r="N35" s="13">
        <f t="shared" si="8"/>
        <v>0.26362038664323373</v>
      </c>
      <c r="O35" s="16">
        <f t="shared" si="3"/>
        <v>1.4248591910831653E-5</v>
      </c>
      <c r="P35" s="14" t="e">
        <f>L35/D35*100</f>
        <v>#DIV/0!</v>
      </c>
    </row>
    <row r="36" spans="1:16" ht="25.5" x14ac:dyDescent="0.2">
      <c r="A36" s="8" t="s">
        <v>50</v>
      </c>
      <c r="B36" s="12" t="s">
        <v>51</v>
      </c>
      <c r="C36" s="13">
        <v>8599432.5999999996</v>
      </c>
      <c r="D36" s="13">
        <v>7315920.5</v>
      </c>
      <c r="E36" s="13">
        <f t="shared" si="4"/>
        <v>1283512.0999999996</v>
      </c>
      <c r="F36" s="13">
        <f t="shared" si="5"/>
        <v>85.074455958873386</v>
      </c>
      <c r="G36" s="13">
        <f t="shared" si="6"/>
        <v>4.2153858948355962</v>
      </c>
      <c r="H36" s="13">
        <v>3503371.59</v>
      </c>
      <c r="I36" s="13">
        <v>4458150.8</v>
      </c>
      <c r="J36" s="13">
        <v>6742218.8499999996</v>
      </c>
      <c r="K36" s="13">
        <f>H36-J36</f>
        <v>-3238847.26</v>
      </c>
      <c r="L36" s="13">
        <v>5320584.66</v>
      </c>
      <c r="M36" s="13">
        <f t="shared" si="7"/>
        <v>1421634.1899999995</v>
      </c>
      <c r="N36" s="13">
        <f t="shared" si="8"/>
        <v>78.914446095145678</v>
      </c>
      <c r="O36" s="13">
        <f t="shared" si="3"/>
        <v>2.5270279849123658</v>
      </c>
      <c r="P36" s="13">
        <f>L36/D36*100</f>
        <v>72.726113685899136</v>
      </c>
    </row>
    <row r="37" spans="1:16" x14ac:dyDescent="0.2">
      <c r="A37" s="9" t="s">
        <v>52</v>
      </c>
      <c r="B37" s="10" t="s">
        <v>53</v>
      </c>
      <c r="C37" s="11">
        <v>23841830.300000001</v>
      </c>
      <c r="D37" s="11">
        <v>12245786.4</v>
      </c>
      <c r="E37" s="11">
        <f t="shared" si="4"/>
        <v>11596043.9</v>
      </c>
      <c r="F37" s="11">
        <f t="shared" si="5"/>
        <v>51.362610361336223</v>
      </c>
      <c r="G37" s="11">
        <f t="shared" si="6"/>
        <v>7.0559426201705673</v>
      </c>
      <c r="H37" s="11">
        <v>17488084.620000001</v>
      </c>
      <c r="I37" s="11">
        <v>18739378.600000001</v>
      </c>
      <c r="J37" s="11">
        <v>19384966.68</v>
      </c>
      <c r="K37" s="11">
        <f>H37-J37</f>
        <v>-1896882.0599999987</v>
      </c>
      <c r="L37" s="11">
        <v>13314903.869999999</v>
      </c>
      <c r="M37" s="11">
        <f t="shared" si="7"/>
        <v>6070062.8100000005</v>
      </c>
      <c r="N37" s="11">
        <f t="shared" si="8"/>
        <v>68.686751387286876</v>
      </c>
      <c r="O37" s="11">
        <f t="shared" si="3"/>
        <v>6.3239543858527689</v>
      </c>
      <c r="P37" s="11">
        <f>L37/D37*100</f>
        <v>108.73049255538214</v>
      </c>
    </row>
    <row r="38" spans="1:16" x14ac:dyDescent="0.2">
      <c r="A38" s="8" t="s">
        <v>54</v>
      </c>
      <c r="B38" s="12" t="s">
        <v>55</v>
      </c>
      <c r="C38" s="13">
        <v>11316924</v>
      </c>
      <c r="D38" s="13">
        <v>4855244.7</v>
      </c>
      <c r="E38" s="13">
        <f t="shared" si="4"/>
        <v>6461679.2999999998</v>
      </c>
      <c r="F38" s="13">
        <f t="shared" si="5"/>
        <v>42.902512202078938</v>
      </c>
      <c r="G38" s="13">
        <f t="shared" si="6"/>
        <v>2.797560474359349</v>
      </c>
      <c r="H38" s="13">
        <v>2911460.54</v>
      </c>
      <c r="I38" s="13">
        <v>3529747.2</v>
      </c>
      <c r="J38" s="13">
        <v>3881929.26</v>
      </c>
      <c r="K38" s="13">
        <f>H38-J38</f>
        <v>-970468.71999999974</v>
      </c>
      <c r="L38" s="13">
        <v>2355118.4</v>
      </c>
      <c r="M38" s="13">
        <f t="shared" si="7"/>
        <v>1526810.8599999999</v>
      </c>
      <c r="N38" s="13">
        <f t="shared" si="8"/>
        <v>60.668761387990877</v>
      </c>
      <c r="O38" s="13">
        <f t="shared" si="3"/>
        <v>1.1185706994430262</v>
      </c>
      <c r="P38" s="13">
        <f>L38/D38*100</f>
        <v>48.506688035723514</v>
      </c>
    </row>
    <row r="39" spans="1:16" x14ac:dyDescent="0.2">
      <c r="A39" s="8" t="s">
        <v>56</v>
      </c>
      <c r="B39" s="12" t="s">
        <v>57</v>
      </c>
      <c r="C39" s="13">
        <v>9917622.4000000004</v>
      </c>
      <c r="D39" s="13">
        <v>5640549.2000000002</v>
      </c>
      <c r="E39" s="13">
        <f t="shared" si="4"/>
        <v>4277073.2</v>
      </c>
      <c r="F39" s="13">
        <f t="shared" si="5"/>
        <v>56.874006415085944</v>
      </c>
      <c r="G39" s="13">
        <f t="shared" si="6"/>
        <v>3.2500478288147345</v>
      </c>
      <c r="H39" s="13">
        <v>11933286.83</v>
      </c>
      <c r="I39" s="13">
        <v>12365789.199999999</v>
      </c>
      <c r="J39" s="13">
        <v>12600780.369999999</v>
      </c>
      <c r="K39" s="13">
        <f>H39-J39</f>
        <v>-667493.53999999911</v>
      </c>
      <c r="L39" s="13">
        <v>9087922.0600000005</v>
      </c>
      <c r="M39" s="13">
        <f t="shared" si="7"/>
        <v>3512858.3099999987</v>
      </c>
      <c r="N39" s="13">
        <f t="shared" si="8"/>
        <v>72.121898748720128</v>
      </c>
      <c r="O39" s="13">
        <f t="shared" si="3"/>
        <v>4.3163364250128176</v>
      </c>
      <c r="P39" s="13">
        <f>L39/D39*100</f>
        <v>161.11768088114539</v>
      </c>
    </row>
    <row r="40" spans="1:16" x14ac:dyDescent="0.2">
      <c r="A40" s="8" t="s">
        <v>58</v>
      </c>
      <c r="B40" s="12" t="s">
        <v>59</v>
      </c>
      <c r="C40" s="13">
        <v>2041982.1</v>
      </c>
      <c r="D40" s="13">
        <v>1289001.1000000001</v>
      </c>
      <c r="E40" s="13">
        <f t="shared" si="4"/>
        <v>752981</v>
      </c>
      <c r="F40" s="13">
        <f t="shared" si="5"/>
        <v>63.124995072189904</v>
      </c>
      <c r="G40" s="13">
        <f t="shared" si="6"/>
        <v>0.74271406521811822</v>
      </c>
      <c r="H40" s="13">
        <v>2043036.49</v>
      </c>
      <c r="I40" s="13">
        <v>2107770.9</v>
      </c>
      <c r="J40" s="13">
        <v>2166245.7400000002</v>
      </c>
      <c r="K40" s="13">
        <f>H40-J40</f>
        <v>-123209.25000000023</v>
      </c>
      <c r="L40" s="13">
        <v>1312235.7</v>
      </c>
      <c r="M40" s="13">
        <f t="shared" si="7"/>
        <v>854010.04000000027</v>
      </c>
      <c r="N40" s="13">
        <f t="shared" si="8"/>
        <v>60.576493043674716</v>
      </c>
      <c r="O40" s="13">
        <f t="shared" ref="O40:O70" si="9">L40/$L$8*100</f>
        <v>0.6232503660041504</v>
      </c>
      <c r="P40" s="13">
        <f>L40/D40*100</f>
        <v>101.80252755408819</v>
      </c>
    </row>
    <row r="41" spans="1:16" ht="25.5" x14ac:dyDescent="0.2">
      <c r="A41" s="8" t="s">
        <v>60</v>
      </c>
      <c r="B41" s="12" t="s">
        <v>61</v>
      </c>
      <c r="C41" s="13">
        <v>565301.80000000005</v>
      </c>
      <c r="D41" s="13">
        <v>460991.4</v>
      </c>
      <c r="E41" s="13">
        <f t="shared" si="4"/>
        <v>104310.40000000002</v>
      </c>
      <c r="F41" s="13">
        <f t="shared" si="5"/>
        <v>81.547838694304531</v>
      </c>
      <c r="G41" s="13">
        <f t="shared" si="6"/>
        <v>0.26562025177836668</v>
      </c>
      <c r="H41" s="13">
        <v>600300.77</v>
      </c>
      <c r="I41" s="13">
        <v>736071.3</v>
      </c>
      <c r="J41" s="13">
        <v>736011.32</v>
      </c>
      <c r="K41" s="13">
        <f>H41-J41</f>
        <v>-135710.54999999993</v>
      </c>
      <c r="L41" s="13">
        <v>559627.72</v>
      </c>
      <c r="M41" s="13">
        <f t="shared" si="7"/>
        <v>176383.59999999998</v>
      </c>
      <c r="N41" s="13">
        <f t="shared" si="8"/>
        <v>76.035205545479926</v>
      </c>
      <c r="O41" s="13">
        <f t="shared" si="9"/>
        <v>0.26579690014230534</v>
      </c>
      <c r="P41" s="13">
        <f>L41/D41*100</f>
        <v>121.39656401399243</v>
      </c>
    </row>
    <row r="42" spans="1:16" x14ac:dyDescent="0.2">
      <c r="A42" s="9" t="s">
        <v>62</v>
      </c>
      <c r="B42" s="10" t="s">
        <v>63</v>
      </c>
      <c r="C42" s="11">
        <v>791395.5</v>
      </c>
      <c r="D42" s="11">
        <v>546996.5</v>
      </c>
      <c r="E42" s="11">
        <f t="shared" si="4"/>
        <v>244399</v>
      </c>
      <c r="F42" s="11">
        <f t="shared" si="5"/>
        <v>69.117969460276186</v>
      </c>
      <c r="G42" s="11">
        <f t="shared" si="6"/>
        <v>0.31517583202611882</v>
      </c>
      <c r="H42" s="11">
        <v>841667.7</v>
      </c>
      <c r="I42" s="11">
        <v>948049.9</v>
      </c>
      <c r="J42" s="11">
        <v>922161.07</v>
      </c>
      <c r="K42" s="11">
        <f>H42-J42</f>
        <v>-80493.37</v>
      </c>
      <c r="L42" s="11">
        <v>609718.37</v>
      </c>
      <c r="M42" s="11">
        <f t="shared" si="7"/>
        <v>312442.69999999995</v>
      </c>
      <c r="N42" s="11">
        <f t="shared" si="8"/>
        <v>66.118424409306286</v>
      </c>
      <c r="O42" s="11">
        <f t="shared" si="9"/>
        <v>0.28958760782224868</v>
      </c>
      <c r="P42" s="11">
        <f>L42/D42*100</f>
        <v>111.46659439319994</v>
      </c>
    </row>
    <row r="43" spans="1:16" ht="25.5" x14ac:dyDescent="0.2">
      <c r="A43" s="8" t="s">
        <v>64</v>
      </c>
      <c r="B43" s="12" t="s">
        <v>65</v>
      </c>
      <c r="C43" s="13">
        <v>195194.4</v>
      </c>
      <c r="D43" s="13">
        <v>132027.1</v>
      </c>
      <c r="E43" s="13">
        <f t="shared" si="4"/>
        <v>63167.299999999988</v>
      </c>
      <c r="F43" s="13">
        <f t="shared" si="5"/>
        <v>67.638774473038168</v>
      </c>
      <c r="G43" s="13">
        <f t="shared" si="6"/>
        <v>7.6073157858406029E-2</v>
      </c>
      <c r="H43" s="13">
        <v>202670.11</v>
      </c>
      <c r="I43" s="13">
        <v>210400.3</v>
      </c>
      <c r="J43" s="13">
        <v>209022.8</v>
      </c>
      <c r="K43" s="13">
        <f>H43-J43</f>
        <v>-6352.6900000000023</v>
      </c>
      <c r="L43" s="13">
        <v>131207.45000000001</v>
      </c>
      <c r="M43" s="13">
        <f t="shared" si="7"/>
        <v>77815.349999999977</v>
      </c>
      <c r="N43" s="13">
        <f t="shared" si="8"/>
        <v>62.771836373831</v>
      </c>
      <c r="O43" s="13">
        <f t="shared" si="9"/>
        <v>6.2317380357028287E-2</v>
      </c>
      <c r="P43" s="13">
        <f>L43/D43*100</f>
        <v>99.379180486430442</v>
      </c>
    </row>
    <row r="44" spans="1:16" ht="25.5" x14ac:dyDescent="0.2">
      <c r="A44" s="8" t="s">
        <v>66</v>
      </c>
      <c r="B44" s="12" t="s">
        <v>67</v>
      </c>
      <c r="C44" s="13">
        <v>596201.1</v>
      </c>
      <c r="D44" s="13">
        <v>414969.4</v>
      </c>
      <c r="E44" s="13">
        <f t="shared" si="4"/>
        <v>181231.69999999995</v>
      </c>
      <c r="F44" s="13">
        <f t="shared" si="5"/>
        <v>69.602253333648662</v>
      </c>
      <c r="G44" s="13">
        <f t="shared" si="6"/>
        <v>0.23910267416771278</v>
      </c>
      <c r="H44" s="13">
        <v>638997.59</v>
      </c>
      <c r="I44" s="13">
        <v>737649.6</v>
      </c>
      <c r="J44" s="13">
        <v>713138.27</v>
      </c>
      <c r="K44" s="13">
        <f>H44-J44</f>
        <v>-74140.680000000051</v>
      </c>
      <c r="L44" s="13">
        <v>478510.92</v>
      </c>
      <c r="M44" s="13">
        <f t="shared" si="7"/>
        <v>234627.35000000003</v>
      </c>
      <c r="N44" s="13">
        <f t="shared" si="8"/>
        <v>67.099318621618778</v>
      </c>
      <c r="O44" s="13">
        <f t="shared" si="9"/>
        <v>0.22727022746522038</v>
      </c>
      <c r="P44" s="13">
        <f>L44/D44*100</f>
        <v>115.31233869292529</v>
      </c>
    </row>
    <row r="45" spans="1:16" x14ac:dyDescent="0.2">
      <c r="A45" s="9" t="s">
        <v>68</v>
      </c>
      <c r="B45" s="10" t="s">
        <v>69</v>
      </c>
      <c r="C45" s="11">
        <v>55762887.900000006</v>
      </c>
      <c r="D45" s="11">
        <v>42383259.799999997</v>
      </c>
      <c r="E45" s="11">
        <f t="shared" si="4"/>
        <v>13379628.100000009</v>
      </c>
      <c r="F45" s="11">
        <f t="shared" si="5"/>
        <v>76.006213802997806</v>
      </c>
      <c r="G45" s="11">
        <f t="shared" si="6"/>
        <v>24.420959131263459</v>
      </c>
      <c r="H45" s="11">
        <v>56993831.920000002</v>
      </c>
      <c r="I45" s="11">
        <v>59981706.899999999</v>
      </c>
      <c r="J45" s="11">
        <v>61689783.710000001</v>
      </c>
      <c r="K45" s="11">
        <f>H45-J45</f>
        <v>-4695951.7899999991</v>
      </c>
      <c r="L45" s="11">
        <v>45799525.859999999</v>
      </c>
      <c r="M45" s="11">
        <f t="shared" si="7"/>
        <v>15890257.850000001</v>
      </c>
      <c r="N45" s="11">
        <f t="shared" si="8"/>
        <v>74.241670347396322</v>
      </c>
      <c r="O45" s="11">
        <f t="shared" si="9"/>
        <v>21.752625122957369</v>
      </c>
      <c r="P45" s="11">
        <f>L45/D45*100</f>
        <v>108.06041365416637</v>
      </c>
    </row>
    <row r="46" spans="1:16" x14ac:dyDescent="0.2">
      <c r="A46" s="8" t="s">
        <v>70</v>
      </c>
      <c r="B46" s="12" t="s">
        <v>71</v>
      </c>
      <c r="C46" s="13">
        <v>19238985.800000001</v>
      </c>
      <c r="D46" s="13">
        <v>14766006.9</v>
      </c>
      <c r="E46" s="13">
        <f t="shared" si="4"/>
        <v>4472978.9000000004</v>
      </c>
      <c r="F46" s="13">
        <f t="shared" si="5"/>
        <v>76.750443362768124</v>
      </c>
      <c r="G46" s="13">
        <f t="shared" si="6"/>
        <v>8.5080773102038343</v>
      </c>
      <c r="H46" s="13">
        <v>18788179.829999998</v>
      </c>
      <c r="I46" s="13">
        <v>20092353.300000001</v>
      </c>
      <c r="J46" s="13">
        <v>20213834.399999999</v>
      </c>
      <c r="K46" s="13">
        <f>H46-J46</f>
        <v>-1425654.5700000003</v>
      </c>
      <c r="L46" s="13">
        <v>15542424.689999999</v>
      </c>
      <c r="M46" s="13">
        <f t="shared" si="7"/>
        <v>4671409.709999999</v>
      </c>
      <c r="N46" s="13">
        <f t="shared" si="8"/>
        <v>76.890036706741796</v>
      </c>
      <c r="O46" s="13">
        <f t="shared" si="9"/>
        <v>7.3819222237548052</v>
      </c>
      <c r="P46" s="13">
        <f>L46/D46*100</f>
        <v>105.25814321541458</v>
      </c>
    </row>
    <row r="47" spans="1:16" x14ac:dyDescent="0.2">
      <c r="A47" s="8" t="s">
        <v>72</v>
      </c>
      <c r="B47" s="12" t="s">
        <v>73</v>
      </c>
      <c r="C47" s="13">
        <v>28783621.399999999</v>
      </c>
      <c r="D47" s="13">
        <v>21551501.5</v>
      </c>
      <c r="E47" s="13">
        <f t="shared" si="4"/>
        <v>7232119.8999999985</v>
      </c>
      <c r="F47" s="13">
        <f t="shared" si="5"/>
        <v>74.874183482694093</v>
      </c>
      <c r="G47" s="13">
        <f t="shared" si="6"/>
        <v>12.417835245151746</v>
      </c>
      <c r="H47" s="13">
        <v>29491801.57</v>
      </c>
      <c r="I47" s="13">
        <v>30392215.600000001</v>
      </c>
      <c r="J47" s="13">
        <v>31673781.800000001</v>
      </c>
      <c r="K47" s="13">
        <f>H47-J47</f>
        <v>-2181980.2300000004</v>
      </c>
      <c r="L47" s="13">
        <v>23053712.379999999</v>
      </c>
      <c r="M47" s="13">
        <f t="shared" si="7"/>
        <v>8620069.4200000018</v>
      </c>
      <c r="N47" s="13">
        <f t="shared" si="8"/>
        <v>72.78484307800592</v>
      </c>
      <c r="O47" s="13">
        <f t="shared" si="9"/>
        <v>10.94943132441025</v>
      </c>
      <c r="P47" s="13">
        <f>L47/D47*100</f>
        <v>106.97033048950209</v>
      </c>
    </row>
    <row r="48" spans="1:16" x14ac:dyDescent="0.2">
      <c r="A48" s="8" t="s">
        <v>151</v>
      </c>
      <c r="B48" s="12" t="s">
        <v>145</v>
      </c>
      <c r="C48" s="13">
        <v>440621.3</v>
      </c>
      <c r="D48" s="13">
        <v>343898.5</v>
      </c>
      <c r="E48" s="13">
        <f t="shared" si="4"/>
        <v>96722.799999999988</v>
      </c>
      <c r="F48" s="13">
        <f t="shared" si="5"/>
        <v>78.048541911160456</v>
      </c>
      <c r="G48" s="13">
        <f t="shared" si="6"/>
        <v>0.19815208300242179</v>
      </c>
      <c r="H48" s="13">
        <v>801916.43</v>
      </c>
      <c r="I48" s="13">
        <v>811555.8</v>
      </c>
      <c r="J48" s="13">
        <v>1112731.46</v>
      </c>
      <c r="K48" s="13">
        <f>H48-J48</f>
        <v>-310815.02999999991</v>
      </c>
      <c r="L48" s="13">
        <v>483406.08000000002</v>
      </c>
      <c r="M48" s="13">
        <f t="shared" si="7"/>
        <v>629325.37999999989</v>
      </c>
      <c r="N48" s="13">
        <f t="shared" si="8"/>
        <v>43.443193382885035</v>
      </c>
      <c r="O48" s="13">
        <f t="shared" si="9"/>
        <v>0.22959519870449463</v>
      </c>
      <c r="P48" s="13">
        <f>L48/D48*100</f>
        <v>140.56649854535567</v>
      </c>
    </row>
    <row r="49" spans="1:16" x14ac:dyDescent="0.2">
      <c r="A49" s="8" t="s">
        <v>74</v>
      </c>
      <c r="B49" s="12" t="s">
        <v>75</v>
      </c>
      <c r="C49" s="13">
        <v>3901878.2</v>
      </c>
      <c r="D49" s="13">
        <v>3096581.5</v>
      </c>
      <c r="E49" s="13">
        <f t="shared" si="4"/>
        <v>805296.70000000019</v>
      </c>
      <c r="F49" s="13">
        <f t="shared" si="5"/>
        <v>79.36130604999407</v>
      </c>
      <c r="G49" s="13">
        <f t="shared" si="6"/>
        <v>1.7842301563157845</v>
      </c>
      <c r="H49" s="13">
        <v>4104471.26</v>
      </c>
      <c r="I49" s="13">
        <v>4366448.2</v>
      </c>
      <c r="J49" s="13">
        <v>4428594.03</v>
      </c>
      <c r="K49" s="13">
        <f>H49-J49</f>
        <v>-324122.77000000048</v>
      </c>
      <c r="L49" s="13">
        <v>3488683.51</v>
      </c>
      <c r="M49" s="13">
        <f t="shared" si="7"/>
        <v>939910.52000000048</v>
      </c>
      <c r="N49" s="13">
        <f t="shared" si="8"/>
        <v>78.776322380581803</v>
      </c>
      <c r="O49" s="13">
        <f t="shared" si="9"/>
        <v>1.6569609213345926</v>
      </c>
      <c r="P49" s="13">
        <f>L49/D49*100</f>
        <v>112.66241531185275</v>
      </c>
    </row>
    <row r="50" spans="1:16" ht="25.5" x14ac:dyDescent="0.2">
      <c r="A50" s="8" t="s">
        <v>76</v>
      </c>
      <c r="B50" s="12" t="s">
        <v>77</v>
      </c>
      <c r="C50" s="13">
        <v>435893.9</v>
      </c>
      <c r="D50" s="13">
        <v>311954</v>
      </c>
      <c r="E50" s="13">
        <f t="shared" si="4"/>
        <v>123939.90000000002</v>
      </c>
      <c r="F50" s="13">
        <f t="shared" si="5"/>
        <v>71.566498177652861</v>
      </c>
      <c r="G50" s="13">
        <f t="shared" si="6"/>
        <v>0.17974586949619578</v>
      </c>
      <c r="H50" s="13">
        <v>562070.03</v>
      </c>
      <c r="I50" s="13">
        <v>570016.30000000005</v>
      </c>
      <c r="J50" s="13">
        <v>548460.27</v>
      </c>
      <c r="K50" s="13">
        <f>H50-J50</f>
        <v>13609.760000000009</v>
      </c>
      <c r="L50" s="13">
        <v>433718.95</v>
      </c>
      <c r="M50" s="13">
        <f t="shared" si="7"/>
        <v>114741.32</v>
      </c>
      <c r="N50" s="13">
        <f t="shared" si="8"/>
        <v>79.079374336449206</v>
      </c>
      <c r="O50" s="13">
        <f t="shared" si="9"/>
        <v>0.20599614408481326</v>
      </c>
      <c r="P50" s="13">
        <f>L50/D50*100</f>
        <v>139.03298242689627</v>
      </c>
    </row>
    <row r="51" spans="1:16" x14ac:dyDescent="0.2">
      <c r="A51" s="8" t="s">
        <v>78</v>
      </c>
      <c r="B51" s="12" t="s">
        <v>146</v>
      </c>
      <c r="C51" s="13">
        <v>1094791.8999999999</v>
      </c>
      <c r="D51" s="13">
        <v>869570.5</v>
      </c>
      <c r="E51" s="13">
        <f t="shared" si="4"/>
        <v>225221.39999999991</v>
      </c>
      <c r="F51" s="13">
        <f t="shared" si="5"/>
        <v>79.427925983011022</v>
      </c>
      <c r="G51" s="13">
        <f t="shared" si="6"/>
        <v>0.50104087657392349</v>
      </c>
      <c r="H51" s="13">
        <v>1185961.3</v>
      </c>
      <c r="I51" s="13">
        <v>1368341.7</v>
      </c>
      <c r="J51" s="13">
        <v>1383363.3</v>
      </c>
      <c r="K51" s="13">
        <f>H51-J51</f>
        <v>-197402</v>
      </c>
      <c r="L51" s="13">
        <v>1131541.75</v>
      </c>
      <c r="M51" s="13">
        <f t="shared" si="7"/>
        <v>251821.55000000005</v>
      </c>
      <c r="N51" s="13">
        <f t="shared" si="8"/>
        <v>81.796426867764964</v>
      </c>
      <c r="O51" s="13">
        <f t="shared" si="9"/>
        <v>0.53742922086060974</v>
      </c>
      <c r="P51" s="13">
        <f>L51/D51*100</f>
        <v>130.1265107314473</v>
      </c>
    </row>
    <row r="52" spans="1:16" x14ac:dyDescent="0.2">
      <c r="A52" s="8" t="s">
        <v>79</v>
      </c>
      <c r="B52" s="12" t="s">
        <v>147</v>
      </c>
      <c r="C52" s="13">
        <v>770740.2</v>
      </c>
      <c r="D52" s="13">
        <v>521086.9</v>
      </c>
      <c r="E52" s="13">
        <f t="shared" si="4"/>
        <v>249653.29999999993</v>
      </c>
      <c r="F52" s="13">
        <f t="shared" si="5"/>
        <v>67.608631287170439</v>
      </c>
      <c r="G52" s="13">
        <f t="shared" si="6"/>
        <v>0.30024688871941768</v>
      </c>
      <c r="H52" s="13">
        <v>992438.28</v>
      </c>
      <c r="I52" s="13">
        <v>1155835.5</v>
      </c>
      <c r="J52" s="13">
        <v>1054807.18</v>
      </c>
      <c r="K52" s="13">
        <f>H52-J52</f>
        <v>-62368.899999999907</v>
      </c>
      <c r="L52" s="13">
        <v>625824.72</v>
      </c>
      <c r="M52" s="13">
        <f t="shared" si="7"/>
        <v>428982.45999999996</v>
      </c>
      <c r="N52" s="13">
        <f t="shared" si="8"/>
        <v>59.330722416963454</v>
      </c>
      <c r="O52" s="13">
        <f t="shared" si="9"/>
        <v>0.29723736809968276</v>
      </c>
      <c r="P52" s="13">
        <f>L52/D52*100</f>
        <v>120.09987585563941</v>
      </c>
    </row>
    <row r="53" spans="1:16" x14ac:dyDescent="0.2">
      <c r="A53" s="8" t="s">
        <v>80</v>
      </c>
      <c r="B53" s="12" t="s">
        <v>81</v>
      </c>
      <c r="C53" s="13">
        <v>1096355.2</v>
      </c>
      <c r="D53" s="13">
        <v>922660</v>
      </c>
      <c r="E53" s="13">
        <f t="shared" si="4"/>
        <v>173695.19999999995</v>
      </c>
      <c r="F53" s="13">
        <f t="shared" si="5"/>
        <v>84.157032319452668</v>
      </c>
      <c r="G53" s="13">
        <f t="shared" si="6"/>
        <v>0.53163070180013727</v>
      </c>
      <c r="H53" s="13">
        <v>1066993.22</v>
      </c>
      <c r="I53" s="13">
        <v>1224940.5</v>
      </c>
      <c r="J53" s="13">
        <v>1274211.28</v>
      </c>
      <c r="K53" s="13">
        <f>H53-J53</f>
        <v>-207218.06000000006</v>
      </c>
      <c r="L53" s="13">
        <v>1040213.77</v>
      </c>
      <c r="M53" s="13">
        <f t="shared" si="7"/>
        <v>233997.51</v>
      </c>
      <c r="N53" s="13">
        <f t="shared" si="8"/>
        <v>81.635894009665336</v>
      </c>
      <c r="O53" s="13">
        <f t="shared" si="9"/>
        <v>0.49405271695858993</v>
      </c>
      <c r="P53" s="13">
        <f>L53/D53*100</f>
        <v>112.74074632042139</v>
      </c>
    </row>
    <row r="54" spans="1:16" x14ac:dyDescent="0.2">
      <c r="A54" s="9" t="s">
        <v>82</v>
      </c>
      <c r="B54" s="10" t="s">
        <v>83</v>
      </c>
      <c r="C54" s="11">
        <v>5863779.9000000004</v>
      </c>
      <c r="D54" s="11">
        <v>3144378.9</v>
      </c>
      <c r="E54" s="11">
        <f t="shared" si="4"/>
        <v>2719401.0000000005</v>
      </c>
      <c r="F54" s="11">
        <f t="shared" si="5"/>
        <v>53.623753852016165</v>
      </c>
      <c r="G54" s="11">
        <f t="shared" si="6"/>
        <v>1.811770707879981</v>
      </c>
      <c r="H54" s="11">
        <v>5984436.3700000001</v>
      </c>
      <c r="I54" s="11">
        <v>6457618.5</v>
      </c>
      <c r="J54" s="11">
        <v>7211972.79</v>
      </c>
      <c r="K54" s="11">
        <f>H54-J54</f>
        <v>-1227536.42</v>
      </c>
      <c r="L54" s="11">
        <v>4121998.65</v>
      </c>
      <c r="M54" s="11">
        <f t="shared" si="7"/>
        <v>3089974.14</v>
      </c>
      <c r="N54" s="11">
        <f t="shared" si="8"/>
        <v>57.154939016346454</v>
      </c>
      <c r="O54" s="11">
        <f t="shared" si="9"/>
        <v>1.957755887361633</v>
      </c>
      <c r="P54" s="11">
        <f>L54/D54*100</f>
        <v>131.09102881971381</v>
      </c>
    </row>
    <row r="55" spans="1:16" x14ac:dyDescent="0.2">
      <c r="A55" s="8" t="s">
        <v>84</v>
      </c>
      <c r="B55" s="12" t="s">
        <v>85</v>
      </c>
      <c r="C55" s="13">
        <v>5735191.2000000002</v>
      </c>
      <c r="D55" s="13">
        <v>3098759.4</v>
      </c>
      <c r="E55" s="13">
        <f t="shared" si="4"/>
        <v>2636431.8000000003</v>
      </c>
      <c r="F55" s="13">
        <f t="shared" si="5"/>
        <v>54.030620635629369</v>
      </c>
      <c r="G55" s="13">
        <f t="shared" si="6"/>
        <v>1.7854850481561702</v>
      </c>
      <c r="H55" s="13">
        <v>5904201.3300000001</v>
      </c>
      <c r="I55" s="13">
        <v>6364390.5999999996</v>
      </c>
      <c r="J55" s="13">
        <v>7118697.6299999999</v>
      </c>
      <c r="K55" s="13">
        <f>H55-J55</f>
        <v>-1214496.2999999998</v>
      </c>
      <c r="L55" s="13">
        <v>4076206.69</v>
      </c>
      <c r="M55" s="13">
        <f t="shared" si="7"/>
        <v>3042490.94</v>
      </c>
      <c r="N55" s="13">
        <f t="shared" si="8"/>
        <v>57.260567899693193</v>
      </c>
      <c r="O55" s="13">
        <f t="shared" si="9"/>
        <v>1.9360068556670624</v>
      </c>
      <c r="P55" s="13">
        <f>L55/D55*100</f>
        <v>131.54318111951514</v>
      </c>
    </row>
    <row r="56" spans="1:16" x14ac:dyDescent="0.2">
      <c r="A56" s="8" t="s">
        <v>86</v>
      </c>
      <c r="B56" s="12" t="s">
        <v>87</v>
      </c>
      <c r="C56" s="13">
        <v>14400</v>
      </c>
      <c r="D56" s="13">
        <v>0</v>
      </c>
      <c r="E56" s="13">
        <f t="shared" si="4"/>
        <v>14400</v>
      </c>
      <c r="F56" s="13">
        <f t="shared" si="5"/>
        <v>0</v>
      </c>
      <c r="G56" s="13">
        <f t="shared" si="6"/>
        <v>0</v>
      </c>
      <c r="H56" s="13">
        <v>14400</v>
      </c>
      <c r="I56" s="13">
        <v>14400</v>
      </c>
      <c r="J56" s="13">
        <v>14400</v>
      </c>
      <c r="K56" s="13">
        <f>H56-J56</f>
        <v>0</v>
      </c>
      <c r="L56" s="13">
        <v>0</v>
      </c>
      <c r="M56" s="13">
        <f t="shared" si="7"/>
        <v>14400</v>
      </c>
      <c r="N56" s="13">
        <f t="shared" si="8"/>
        <v>0</v>
      </c>
      <c r="O56" s="13">
        <f t="shared" si="9"/>
        <v>0</v>
      </c>
      <c r="P56" s="14" t="e">
        <f>L56/D56*100</f>
        <v>#DIV/0!</v>
      </c>
    </row>
    <row r="57" spans="1:16" ht="25.5" x14ac:dyDescent="0.2">
      <c r="A57" s="8" t="s">
        <v>88</v>
      </c>
      <c r="B57" s="12" t="s">
        <v>89</v>
      </c>
      <c r="C57" s="13">
        <v>114188.7</v>
      </c>
      <c r="D57" s="13">
        <v>45619.5</v>
      </c>
      <c r="E57" s="13">
        <f t="shared" si="4"/>
        <v>68569.2</v>
      </c>
      <c r="F57" s="13">
        <f t="shared" si="5"/>
        <v>39.950975884654092</v>
      </c>
      <c r="G57" s="13">
        <f t="shared" si="6"/>
        <v>2.6285659723810896E-2</v>
      </c>
      <c r="H57" s="13">
        <v>65835.039999999994</v>
      </c>
      <c r="I57" s="13">
        <v>78827.899999999994</v>
      </c>
      <c r="J57" s="13">
        <v>78875.17</v>
      </c>
      <c r="K57" s="13">
        <f>H57-J57</f>
        <v>-13040.130000000005</v>
      </c>
      <c r="L57" s="13">
        <v>45791.97</v>
      </c>
      <c r="M57" s="13">
        <f t="shared" si="7"/>
        <v>33083.199999999997</v>
      </c>
      <c r="N57" s="13">
        <f t="shared" si="8"/>
        <v>58.056255219481621</v>
      </c>
      <c r="O57" s="13">
        <f t="shared" si="9"/>
        <v>2.1749036444101526E-2</v>
      </c>
      <c r="P57" s="13">
        <f>L57/D57*100</f>
        <v>100.37806201295498</v>
      </c>
    </row>
    <row r="58" spans="1:16" x14ac:dyDescent="0.2">
      <c r="A58" s="9" t="s">
        <v>90</v>
      </c>
      <c r="B58" s="10" t="s">
        <v>91</v>
      </c>
      <c r="C58" s="11">
        <v>26070309.699999999</v>
      </c>
      <c r="D58" s="11">
        <v>18713379.100000001</v>
      </c>
      <c r="E58" s="11">
        <f t="shared" si="4"/>
        <v>7356930.5999999978</v>
      </c>
      <c r="F58" s="11">
        <f t="shared" si="5"/>
        <v>71.780424994337537</v>
      </c>
      <c r="G58" s="11">
        <f t="shared" si="6"/>
        <v>10.782527544257929</v>
      </c>
      <c r="H58" s="11">
        <v>25861499.699999999</v>
      </c>
      <c r="I58" s="11">
        <v>27989907.5</v>
      </c>
      <c r="J58" s="11">
        <v>29745416.390000001</v>
      </c>
      <c r="K58" s="11">
        <f>H58-J58</f>
        <v>-3883916.6900000013</v>
      </c>
      <c r="L58" s="11">
        <v>22049050.870000001</v>
      </c>
      <c r="M58" s="11">
        <f t="shared" si="7"/>
        <v>7696365.5199999996</v>
      </c>
      <c r="N58" s="11">
        <f t="shared" si="8"/>
        <v>74.125877348325133</v>
      </c>
      <c r="O58" s="11">
        <f t="shared" si="9"/>
        <v>10.472264262259921</v>
      </c>
      <c r="P58" s="11">
        <f>L58/D58*100</f>
        <v>117.82506383360769</v>
      </c>
    </row>
    <row r="59" spans="1:16" x14ac:dyDescent="0.2">
      <c r="A59" s="8" t="s">
        <v>92</v>
      </c>
      <c r="B59" s="12" t="s">
        <v>93</v>
      </c>
      <c r="C59" s="13">
        <v>6893940.4000000004</v>
      </c>
      <c r="D59" s="13">
        <v>4622810.4000000004</v>
      </c>
      <c r="E59" s="13">
        <f t="shared" si="4"/>
        <v>2271130</v>
      </c>
      <c r="F59" s="13">
        <f t="shared" si="5"/>
        <v>67.056141071367549</v>
      </c>
      <c r="G59" s="13">
        <f t="shared" si="6"/>
        <v>2.6636333397361689</v>
      </c>
      <c r="H59" s="13">
        <v>7887127.5300000003</v>
      </c>
      <c r="I59" s="13">
        <v>8924529.3000000007</v>
      </c>
      <c r="J59" s="13">
        <v>9834628.4299999997</v>
      </c>
      <c r="K59" s="13">
        <f>H59-J59</f>
        <v>-1947500.8999999994</v>
      </c>
      <c r="L59" s="13">
        <v>7310921.6600000001</v>
      </c>
      <c r="M59" s="13">
        <f t="shared" si="7"/>
        <v>2523706.7699999996</v>
      </c>
      <c r="N59" s="13">
        <f t="shared" si="8"/>
        <v>74.338565122586957</v>
      </c>
      <c r="O59" s="13">
        <f t="shared" si="9"/>
        <v>3.4723446408466643</v>
      </c>
      <c r="P59" s="13">
        <f>L59/D59*100</f>
        <v>158.1488537795104</v>
      </c>
    </row>
    <row r="60" spans="1:16" x14ac:dyDescent="0.2">
      <c r="A60" s="8" t="s">
        <v>94</v>
      </c>
      <c r="B60" s="12" t="s">
        <v>95</v>
      </c>
      <c r="C60" s="13">
        <v>9248809.0999999996</v>
      </c>
      <c r="D60" s="13">
        <v>6575886</v>
      </c>
      <c r="E60" s="13">
        <f t="shared" si="4"/>
        <v>2672923.0999999996</v>
      </c>
      <c r="F60" s="13">
        <f t="shared" si="5"/>
        <v>71.099813272175766</v>
      </c>
      <c r="G60" s="13">
        <f t="shared" si="6"/>
        <v>3.7889828204730858</v>
      </c>
      <c r="H60" s="13">
        <v>11548448.65</v>
      </c>
      <c r="I60" s="13">
        <v>12281274.5</v>
      </c>
      <c r="J60" s="13">
        <v>12956766.41</v>
      </c>
      <c r="K60" s="13">
        <f>H60-J60</f>
        <v>-1408317.7599999998</v>
      </c>
      <c r="L60" s="13">
        <v>9488298.8200000003</v>
      </c>
      <c r="M60" s="13">
        <f t="shared" ref="M60:M85" si="10">J60-L60</f>
        <v>3468467.59</v>
      </c>
      <c r="N60" s="13">
        <f t="shared" ref="N60:N85" si="11">L60/J60*100</f>
        <v>73.230453646806154</v>
      </c>
      <c r="O60" s="13">
        <f t="shared" si="9"/>
        <v>4.5064965938068511</v>
      </c>
      <c r="P60" s="13">
        <f>L60/D60*100</f>
        <v>144.2892839079023</v>
      </c>
    </row>
    <row r="61" spans="1:16" ht="25.5" x14ac:dyDescent="0.2">
      <c r="A61" s="8" t="s">
        <v>96</v>
      </c>
      <c r="B61" s="12" t="s">
        <v>97</v>
      </c>
      <c r="C61" s="13">
        <v>81062.8</v>
      </c>
      <c r="D61" s="13">
        <v>59535.3</v>
      </c>
      <c r="E61" s="13">
        <f t="shared" si="4"/>
        <v>21527.5</v>
      </c>
      <c r="F61" s="13">
        <f t="shared" si="5"/>
        <v>73.443429045135375</v>
      </c>
      <c r="G61" s="13">
        <f t="shared" si="6"/>
        <v>3.4303853338046204E-2</v>
      </c>
      <c r="H61" s="13">
        <v>85801.58</v>
      </c>
      <c r="I61" s="13">
        <v>92350.6</v>
      </c>
      <c r="J61" s="13">
        <v>95523.46</v>
      </c>
      <c r="K61" s="13">
        <f>H61-J61</f>
        <v>-9721.8800000000047</v>
      </c>
      <c r="L61" s="13">
        <v>68533.13</v>
      </c>
      <c r="M61" s="13">
        <f t="shared" si="10"/>
        <v>26990.33</v>
      </c>
      <c r="N61" s="13">
        <f t="shared" si="11"/>
        <v>71.744815357400157</v>
      </c>
      <c r="O61" s="13">
        <f t="shared" si="9"/>
        <v>3.2550020058065801E-2</v>
      </c>
      <c r="P61" s="13">
        <f>L61/D61*100</f>
        <v>115.11343690214042</v>
      </c>
    </row>
    <row r="62" spans="1:16" x14ac:dyDescent="0.2">
      <c r="A62" s="8" t="s">
        <v>98</v>
      </c>
      <c r="B62" s="12" t="s">
        <v>99</v>
      </c>
      <c r="C62" s="13">
        <v>507709.6</v>
      </c>
      <c r="D62" s="13">
        <v>418208.2</v>
      </c>
      <c r="E62" s="13">
        <f t="shared" si="4"/>
        <v>89501.399999999965</v>
      </c>
      <c r="F62" s="13">
        <f t="shared" si="5"/>
        <v>82.371536799776891</v>
      </c>
      <c r="G62" s="13">
        <f t="shared" si="6"/>
        <v>0.24096884970040119</v>
      </c>
      <c r="H62" s="13">
        <v>494457.8</v>
      </c>
      <c r="I62" s="13">
        <v>653125.30000000005</v>
      </c>
      <c r="J62" s="13">
        <v>767110.72</v>
      </c>
      <c r="K62" s="13">
        <f>H62-J62</f>
        <v>-272652.92</v>
      </c>
      <c r="L62" s="13">
        <v>675477.53</v>
      </c>
      <c r="M62" s="13">
        <f t="shared" si="10"/>
        <v>91633.189999999944</v>
      </c>
      <c r="N62" s="13">
        <f t="shared" si="11"/>
        <v>88.05476346361057</v>
      </c>
      <c r="O62" s="13">
        <f t="shared" si="9"/>
        <v>0.32082012233021817</v>
      </c>
      <c r="P62" s="13">
        <f>L62/D62*100</f>
        <v>161.51704581593572</v>
      </c>
    </row>
    <row r="63" spans="1:16" x14ac:dyDescent="0.2">
      <c r="A63" s="8" t="s">
        <v>100</v>
      </c>
      <c r="B63" s="12" t="s">
        <v>101</v>
      </c>
      <c r="C63" s="13">
        <v>129862</v>
      </c>
      <c r="D63" s="13">
        <v>68715.899999999994</v>
      </c>
      <c r="E63" s="13">
        <f t="shared" si="4"/>
        <v>61146.100000000006</v>
      </c>
      <c r="F63" s="13">
        <f t="shared" si="5"/>
        <v>52.914555451171239</v>
      </c>
      <c r="G63" s="13">
        <f t="shared" si="6"/>
        <v>3.9593655454694086E-2</v>
      </c>
      <c r="H63" s="13">
        <v>149780.23000000001</v>
      </c>
      <c r="I63" s="13">
        <v>151934.79999999999</v>
      </c>
      <c r="J63" s="13">
        <v>132689.23000000001</v>
      </c>
      <c r="K63" s="13">
        <f>H63-J63</f>
        <v>17091</v>
      </c>
      <c r="L63" s="13">
        <v>90357.75</v>
      </c>
      <c r="M63" s="13">
        <f t="shared" si="10"/>
        <v>42331.48000000001</v>
      </c>
      <c r="N63" s="13">
        <f t="shared" si="11"/>
        <v>68.097275114189742</v>
      </c>
      <c r="O63" s="13">
        <f t="shared" si="9"/>
        <v>4.2915690191031627E-2</v>
      </c>
      <c r="P63" s="13">
        <f>L63/D63*100</f>
        <v>131.49467590470329</v>
      </c>
    </row>
    <row r="64" spans="1:16" ht="29.25" customHeight="1" x14ac:dyDescent="0.2">
      <c r="A64" s="8" t="s">
        <v>102</v>
      </c>
      <c r="B64" s="12" t="s">
        <v>103</v>
      </c>
      <c r="C64" s="13">
        <v>386963.5</v>
      </c>
      <c r="D64" s="13">
        <v>306285.59999999998</v>
      </c>
      <c r="E64" s="13">
        <f t="shared" si="4"/>
        <v>80677.900000000023</v>
      </c>
      <c r="F64" s="13">
        <f t="shared" si="5"/>
        <v>79.151031040395281</v>
      </c>
      <c r="G64" s="13">
        <f t="shared" si="6"/>
        <v>0.17647977421723721</v>
      </c>
      <c r="H64" s="13">
        <v>404938.8</v>
      </c>
      <c r="I64" s="13">
        <v>442352</v>
      </c>
      <c r="J64" s="13">
        <v>444164.42</v>
      </c>
      <c r="K64" s="13">
        <f>H64-J64</f>
        <v>-39225.619999999995</v>
      </c>
      <c r="L64" s="13">
        <v>360210.51</v>
      </c>
      <c r="M64" s="13">
        <f t="shared" si="10"/>
        <v>83953.909999999974</v>
      </c>
      <c r="N64" s="13">
        <f t="shared" si="11"/>
        <v>81.098461240997196</v>
      </c>
      <c r="O64" s="13">
        <f t="shared" si="9"/>
        <v>0.17108308529941815</v>
      </c>
      <c r="P64" s="13">
        <f>L64/D64*100</f>
        <v>117.60608725973407</v>
      </c>
    </row>
    <row r="65" spans="1:16" x14ac:dyDescent="0.2">
      <c r="A65" s="8" t="s">
        <v>104</v>
      </c>
      <c r="B65" s="12" t="s">
        <v>105</v>
      </c>
      <c r="C65" s="13">
        <v>8821962.3000000007</v>
      </c>
      <c r="D65" s="13">
        <v>6661937.7000000002</v>
      </c>
      <c r="E65" s="13">
        <f t="shared" si="4"/>
        <v>2160024.6000000006</v>
      </c>
      <c r="F65" s="13">
        <f t="shared" si="5"/>
        <v>75.515372583263016</v>
      </c>
      <c r="G65" s="13">
        <f t="shared" si="6"/>
        <v>3.838565251338296</v>
      </c>
      <c r="H65" s="13">
        <v>5290945.12</v>
      </c>
      <c r="I65" s="13">
        <v>5444341</v>
      </c>
      <c r="J65" s="13">
        <v>5514533.7300000004</v>
      </c>
      <c r="K65" s="13">
        <f>H65-J65</f>
        <v>-223588.61000000034</v>
      </c>
      <c r="L65" s="13">
        <v>4055251.47</v>
      </c>
      <c r="M65" s="13">
        <f t="shared" si="10"/>
        <v>1459282.2600000002</v>
      </c>
      <c r="N65" s="13">
        <f t="shared" si="11"/>
        <v>73.537522273891327</v>
      </c>
      <c r="O65" s="13">
        <f t="shared" si="9"/>
        <v>1.9260541097276724</v>
      </c>
      <c r="P65" s="13">
        <f>L65/D65*100</f>
        <v>60.871951264269555</v>
      </c>
    </row>
    <row r="66" spans="1:16" x14ac:dyDescent="0.2">
      <c r="A66" s="9" t="s">
        <v>106</v>
      </c>
      <c r="B66" s="10" t="s">
        <v>107</v>
      </c>
      <c r="C66" s="11">
        <v>56399840.5</v>
      </c>
      <c r="D66" s="11">
        <v>41371258.299999997</v>
      </c>
      <c r="E66" s="11">
        <f t="shared" si="4"/>
        <v>15028582.200000003</v>
      </c>
      <c r="F66" s="11">
        <f t="shared" si="5"/>
        <v>73.353502302901006</v>
      </c>
      <c r="G66" s="11">
        <f t="shared" si="6"/>
        <v>23.837850437196533</v>
      </c>
      <c r="H66" s="11">
        <v>59648988.340000004</v>
      </c>
      <c r="I66" s="11">
        <v>68324977.599999994</v>
      </c>
      <c r="J66" s="11">
        <v>69731535.549999997</v>
      </c>
      <c r="K66" s="11">
        <f>H66-J66</f>
        <v>-10082547.209999993</v>
      </c>
      <c r="L66" s="11">
        <v>52515888.700000003</v>
      </c>
      <c r="M66" s="11">
        <f t="shared" si="10"/>
        <v>17215646.849999994</v>
      </c>
      <c r="N66" s="11">
        <f t="shared" si="11"/>
        <v>75.311533419975007</v>
      </c>
      <c r="O66" s="11">
        <f t="shared" si="9"/>
        <v>24.942582230698516</v>
      </c>
      <c r="P66" s="11">
        <f>L66/D66*100</f>
        <v>126.93809871381167</v>
      </c>
    </row>
    <row r="67" spans="1:16" x14ac:dyDescent="0.2">
      <c r="A67" s="8" t="s">
        <v>108</v>
      </c>
      <c r="B67" s="12" t="s">
        <v>109</v>
      </c>
      <c r="C67" s="13">
        <v>608480.5</v>
      </c>
      <c r="D67" s="13">
        <v>460706.2</v>
      </c>
      <c r="E67" s="13">
        <f t="shared" si="4"/>
        <v>147774.29999999999</v>
      </c>
      <c r="F67" s="13">
        <f t="shared" si="5"/>
        <v>75.714209411805314</v>
      </c>
      <c r="G67" s="13">
        <f t="shared" si="6"/>
        <v>0.26545592138997509</v>
      </c>
      <c r="H67" s="13">
        <v>691565.66</v>
      </c>
      <c r="I67" s="13">
        <v>788308</v>
      </c>
      <c r="J67" s="13">
        <v>788308</v>
      </c>
      <c r="K67" s="13">
        <f>H67-J67</f>
        <v>-96742.339999999967</v>
      </c>
      <c r="L67" s="13">
        <v>585520</v>
      </c>
      <c r="M67" s="13">
        <f t="shared" si="10"/>
        <v>202788</v>
      </c>
      <c r="N67" s="13">
        <f t="shared" si="11"/>
        <v>74.275536972858319</v>
      </c>
      <c r="O67" s="13">
        <f t="shared" si="9"/>
        <v>0.27809451785433831</v>
      </c>
      <c r="P67" s="13">
        <f>L67/D67*100</f>
        <v>127.09184291420432</v>
      </c>
    </row>
    <row r="68" spans="1:16" x14ac:dyDescent="0.2">
      <c r="A68" s="8" t="s">
        <v>110</v>
      </c>
      <c r="B68" s="12" t="s">
        <v>111</v>
      </c>
      <c r="C68" s="13">
        <v>7208880.9000000004</v>
      </c>
      <c r="D68" s="13">
        <v>5811407.0999999996</v>
      </c>
      <c r="E68" s="13">
        <f t="shared" si="4"/>
        <v>1397473.8000000007</v>
      </c>
      <c r="F68" s="13">
        <f t="shared" si="5"/>
        <v>80.614552808050959</v>
      </c>
      <c r="G68" s="13">
        <f t="shared" si="6"/>
        <v>3.3484950415313333</v>
      </c>
      <c r="H68" s="13">
        <v>7785351.4199999999</v>
      </c>
      <c r="I68" s="13">
        <v>8248452.2999999998</v>
      </c>
      <c r="J68" s="13">
        <v>8578848.3100000005</v>
      </c>
      <c r="K68" s="13">
        <f>H68-J68</f>
        <v>-793496.8900000006</v>
      </c>
      <c r="L68" s="13">
        <v>6721787.3700000001</v>
      </c>
      <c r="M68" s="13">
        <f t="shared" si="10"/>
        <v>1857060.9400000004</v>
      </c>
      <c r="N68" s="13">
        <f t="shared" si="11"/>
        <v>78.353027435683842</v>
      </c>
      <c r="O68" s="13">
        <f t="shared" si="9"/>
        <v>3.192533504883746</v>
      </c>
      <c r="P68" s="13">
        <f>L68/D68*100</f>
        <v>115.66540175786344</v>
      </c>
    </row>
    <row r="69" spans="1:16" x14ac:dyDescent="0.2">
      <c r="A69" s="8" t="s">
        <v>112</v>
      </c>
      <c r="B69" s="12" t="s">
        <v>113</v>
      </c>
      <c r="C69" s="13">
        <v>36071515.299999997</v>
      </c>
      <c r="D69" s="13">
        <v>25596396.600000001</v>
      </c>
      <c r="E69" s="13">
        <f t="shared" si="4"/>
        <v>10475118.699999996</v>
      </c>
      <c r="F69" s="13">
        <f t="shared" si="5"/>
        <v>70.960136792479034</v>
      </c>
      <c r="G69" s="13">
        <f t="shared" si="6"/>
        <v>14.748477541036403</v>
      </c>
      <c r="H69" s="13">
        <v>38113207.75</v>
      </c>
      <c r="I69" s="13">
        <v>45910672.899999999</v>
      </c>
      <c r="J69" s="13">
        <v>46778970.890000001</v>
      </c>
      <c r="K69" s="13">
        <f>H69-J69</f>
        <v>-8665763.1400000006</v>
      </c>
      <c r="L69" s="13">
        <v>34893872.469999999</v>
      </c>
      <c r="M69" s="13">
        <f t="shared" si="10"/>
        <v>11885098.420000002</v>
      </c>
      <c r="N69" s="13">
        <f t="shared" si="11"/>
        <v>74.593074208606211</v>
      </c>
      <c r="O69" s="13">
        <f t="shared" si="9"/>
        <v>16.572951633787778</v>
      </c>
      <c r="P69" s="13">
        <f>L69/D69*100</f>
        <v>136.3233779164056</v>
      </c>
    </row>
    <row r="70" spans="1:16" x14ac:dyDescent="0.2">
      <c r="A70" s="8" t="s">
        <v>114</v>
      </c>
      <c r="B70" s="12" t="s">
        <v>115</v>
      </c>
      <c r="C70" s="13">
        <v>10223490.800000001</v>
      </c>
      <c r="D70" s="13">
        <v>7937966.5999999996</v>
      </c>
      <c r="E70" s="13">
        <f t="shared" si="4"/>
        <v>2285524.2000000011</v>
      </c>
      <c r="F70" s="13">
        <f t="shared" si="5"/>
        <v>77.644385418726046</v>
      </c>
      <c r="G70" s="13">
        <f t="shared" si="6"/>
        <v>4.5738048191360292</v>
      </c>
      <c r="H70" s="13">
        <v>10729641.99</v>
      </c>
      <c r="I70" s="13">
        <v>10928348.199999999</v>
      </c>
      <c r="J70" s="13">
        <v>10924773.25</v>
      </c>
      <c r="K70" s="13">
        <f>H70-J70</f>
        <v>-195131.25999999978</v>
      </c>
      <c r="L70" s="13">
        <v>8366838.6699999999</v>
      </c>
      <c r="M70" s="13">
        <f t="shared" si="10"/>
        <v>2557934.58</v>
      </c>
      <c r="N70" s="13">
        <f t="shared" si="11"/>
        <v>76.585925204443029</v>
      </c>
      <c r="O70" s="13">
        <f t="shared" si="9"/>
        <v>3.9738556597531822</v>
      </c>
      <c r="P70" s="13">
        <f>L70/D70*100</f>
        <v>105.40279509364527</v>
      </c>
    </row>
    <row r="71" spans="1:16" x14ac:dyDescent="0.2">
      <c r="A71" s="8" t="s">
        <v>116</v>
      </c>
      <c r="B71" s="12" t="s">
        <v>117</v>
      </c>
      <c r="C71" s="13">
        <v>2287473</v>
      </c>
      <c r="D71" s="13">
        <v>1564781.8</v>
      </c>
      <c r="E71" s="13">
        <f t="shared" si="4"/>
        <v>722691.2</v>
      </c>
      <c r="F71" s="13">
        <f t="shared" si="5"/>
        <v>68.406569170433926</v>
      </c>
      <c r="G71" s="13">
        <f t="shared" ref="G71:G85" si="12">D71/$D$8*100</f>
        <v>0.90161711410279188</v>
      </c>
      <c r="H71" s="13">
        <v>2329221.52</v>
      </c>
      <c r="I71" s="13">
        <v>2449196.2000000002</v>
      </c>
      <c r="J71" s="13">
        <v>2660635.1</v>
      </c>
      <c r="K71" s="13">
        <f>H71-J71</f>
        <v>-331413.58000000007</v>
      </c>
      <c r="L71" s="13">
        <v>1947870.19</v>
      </c>
      <c r="M71" s="13">
        <f t="shared" si="10"/>
        <v>712764.91000000015</v>
      </c>
      <c r="N71" s="13">
        <f t="shared" si="11"/>
        <v>73.21072288341982</v>
      </c>
      <c r="O71" s="13">
        <f t="shared" ref="O71:O85" si="13">L71/$L$8*100</f>
        <v>0.9251469144194705</v>
      </c>
      <c r="P71" s="13">
        <f>L71/D71*100</f>
        <v>124.48190476141785</v>
      </c>
    </row>
    <row r="72" spans="1:16" x14ac:dyDescent="0.2">
      <c r="A72" s="9" t="s">
        <v>118</v>
      </c>
      <c r="B72" s="10" t="s">
        <v>119</v>
      </c>
      <c r="C72" s="11">
        <v>3925349.9</v>
      </c>
      <c r="D72" s="11">
        <v>1492350.8</v>
      </c>
      <c r="E72" s="11">
        <f t="shared" si="4"/>
        <v>2432999.0999999996</v>
      </c>
      <c r="F72" s="11">
        <f t="shared" ref="F72:F85" si="14">D72/C72*100</f>
        <v>38.018287235999018</v>
      </c>
      <c r="G72" s="11">
        <f t="shared" si="12"/>
        <v>0.85988284214769928</v>
      </c>
      <c r="H72" s="11">
        <v>4047451.83</v>
      </c>
      <c r="I72" s="11">
        <v>4607994.5</v>
      </c>
      <c r="J72" s="11">
        <v>4411712.7699999996</v>
      </c>
      <c r="K72" s="11">
        <f>H72-J72</f>
        <v>-364260.93999999948</v>
      </c>
      <c r="L72" s="11">
        <v>2347568.0299999998</v>
      </c>
      <c r="M72" s="11">
        <f t="shared" si="10"/>
        <v>2064144.7399999998</v>
      </c>
      <c r="N72" s="11">
        <f t="shared" si="11"/>
        <v>53.212168434075089</v>
      </c>
      <c r="O72" s="11">
        <f t="shared" si="13"/>
        <v>1.1149846280794997</v>
      </c>
      <c r="P72" s="11">
        <f>L72/D72*100</f>
        <v>157.30671568641904</v>
      </c>
    </row>
    <row r="73" spans="1:16" x14ac:dyDescent="0.2">
      <c r="A73" s="8" t="s">
        <v>120</v>
      </c>
      <c r="B73" s="12" t="s">
        <v>121</v>
      </c>
      <c r="C73" s="13">
        <v>30249.9</v>
      </c>
      <c r="D73" s="13">
        <v>5022.5</v>
      </c>
      <c r="E73" s="13">
        <f t="shared" ref="E73:E85" si="15">C73-D73</f>
        <v>25227.4</v>
      </c>
      <c r="F73" s="13">
        <f t="shared" si="14"/>
        <v>16.603360672266685</v>
      </c>
      <c r="G73" s="13">
        <f t="shared" si="12"/>
        <v>2.8939318923451641E-3</v>
      </c>
      <c r="H73" s="13">
        <v>53594.400000000001</v>
      </c>
      <c r="I73" s="13">
        <v>105176.3</v>
      </c>
      <c r="J73" s="13">
        <v>101276.3</v>
      </c>
      <c r="K73" s="13">
        <f>H73-J73</f>
        <v>-47681.9</v>
      </c>
      <c r="L73" s="13">
        <v>44710.53</v>
      </c>
      <c r="M73" s="13">
        <f t="shared" si="10"/>
        <v>56565.770000000004</v>
      </c>
      <c r="N73" s="13">
        <f t="shared" si="11"/>
        <v>44.147080807651932</v>
      </c>
      <c r="O73" s="13">
        <f t="shared" si="13"/>
        <v>2.1235403202899863E-2</v>
      </c>
      <c r="P73" s="13">
        <f>L73/D73*100</f>
        <v>890.20467894474859</v>
      </c>
    </row>
    <row r="74" spans="1:16" x14ac:dyDescent="0.2">
      <c r="A74" s="8" t="s">
        <v>122</v>
      </c>
      <c r="B74" s="12" t="s">
        <v>123</v>
      </c>
      <c r="C74" s="13">
        <v>2731413.2</v>
      </c>
      <c r="D74" s="13">
        <v>589655.80000000005</v>
      </c>
      <c r="E74" s="13">
        <f t="shared" si="15"/>
        <v>2141757.4000000004</v>
      </c>
      <c r="F74" s="13">
        <f t="shared" si="14"/>
        <v>21.587938434214202</v>
      </c>
      <c r="G74" s="13">
        <f t="shared" si="12"/>
        <v>0.33975584372848217</v>
      </c>
      <c r="H74" s="13">
        <v>2773448.23</v>
      </c>
      <c r="I74" s="13">
        <v>3081083.3</v>
      </c>
      <c r="J74" s="13">
        <v>2831873.8</v>
      </c>
      <c r="K74" s="13">
        <f>H74-J74</f>
        <v>-58425.569999999832</v>
      </c>
      <c r="L74" s="13">
        <v>1182488.96</v>
      </c>
      <c r="M74" s="13">
        <f t="shared" si="10"/>
        <v>1649384.8399999999</v>
      </c>
      <c r="N74" s="13">
        <f t="shared" si="11"/>
        <v>41.756414427789828</v>
      </c>
      <c r="O74" s="13">
        <f t="shared" si="13"/>
        <v>0.5616267543367911</v>
      </c>
      <c r="P74" s="13">
        <f>L74/D74*100</f>
        <v>200.53884995280296</v>
      </c>
    </row>
    <row r="75" spans="1:16" x14ac:dyDescent="0.2">
      <c r="A75" s="8" t="s">
        <v>124</v>
      </c>
      <c r="B75" s="12" t="s">
        <v>125</v>
      </c>
      <c r="C75" s="13">
        <v>852614.7</v>
      </c>
      <c r="D75" s="13">
        <v>673802.7</v>
      </c>
      <c r="E75" s="13">
        <f t="shared" si="15"/>
        <v>178812</v>
      </c>
      <c r="F75" s="13">
        <f t="shared" si="14"/>
        <v>79.027807050476611</v>
      </c>
      <c r="G75" s="13">
        <f t="shared" si="12"/>
        <v>0.38824074120025504</v>
      </c>
      <c r="H75" s="13">
        <v>886089.87</v>
      </c>
      <c r="I75" s="13">
        <v>1069012.5</v>
      </c>
      <c r="J75" s="13">
        <v>1087840.25</v>
      </c>
      <c r="K75" s="13">
        <f>H75-J75</f>
        <v>-201750.38</v>
      </c>
      <c r="L75" s="13">
        <v>812677.84</v>
      </c>
      <c r="M75" s="13">
        <f t="shared" si="10"/>
        <v>275162.41000000003</v>
      </c>
      <c r="N75" s="13">
        <f t="shared" si="11"/>
        <v>74.705623367033908</v>
      </c>
      <c r="O75" s="13">
        <f t="shared" si="13"/>
        <v>0.385983829904538</v>
      </c>
      <c r="P75" s="13">
        <f>L75/D75*100</f>
        <v>120.61065353403897</v>
      </c>
    </row>
    <row r="76" spans="1:16" ht="25.5" x14ac:dyDescent="0.2">
      <c r="A76" s="8" t="s">
        <v>154</v>
      </c>
      <c r="B76" s="12" t="s">
        <v>155</v>
      </c>
      <c r="C76" s="13">
        <v>311072.09999999998</v>
      </c>
      <c r="D76" s="13">
        <v>223869.8</v>
      </c>
      <c r="E76" s="13">
        <f t="shared" si="15"/>
        <v>87202.299999999988</v>
      </c>
      <c r="F76" s="13">
        <f t="shared" si="14"/>
        <v>71.967174169589626</v>
      </c>
      <c r="G76" s="13">
        <f t="shared" si="12"/>
        <v>0.12899232532661689</v>
      </c>
      <c r="H76" s="13">
        <v>334319.33</v>
      </c>
      <c r="I76" s="13">
        <v>352722.4</v>
      </c>
      <c r="J76" s="13">
        <v>390722.43</v>
      </c>
      <c r="K76" s="13">
        <f>H76-J76</f>
        <v>-56403.099999999977</v>
      </c>
      <c r="L76" s="13">
        <v>307690.69</v>
      </c>
      <c r="M76" s="13">
        <f t="shared" si="10"/>
        <v>83031.739999999991</v>
      </c>
      <c r="N76" s="13">
        <f t="shared" si="11"/>
        <v>78.749174957782699</v>
      </c>
      <c r="O76" s="13">
        <f t="shared" si="13"/>
        <v>0.14613863588574033</v>
      </c>
      <c r="P76" s="13">
        <f>L76/D76*100</f>
        <v>137.44180322669695</v>
      </c>
    </row>
    <row r="77" spans="1:16" x14ac:dyDescent="0.2">
      <c r="A77" s="9" t="s">
        <v>126</v>
      </c>
      <c r="B77" s="10" t="s">
        <v>127</v>
      </c>
      <c r="C77" s="11">
        <v>548193.5</v>
      </c>
      <c r="D77" s="11">
        <v>422554.8</v>
      </c>
      <c r="E77" s="11">
        <f t="shared" si="15"/>
        <v>125638.70000000001</v>
      </c>
      <c r="F77" s="11">
        <f t="shared" si="14"/>
        <v>77.081322562197471</v>
      </c>
      <c r="G77" s="11">
        <f t="shared" si="12"/>
        <v>0.24347333240090241</v>
      </c>
      <c r="H77" s="11">
        <v>605035.04</v>
      </c>
      <c r="I77" s="11">
        <v>649531</v>
      </c>
      <c r="J77" s="11">
        <v>649531</v>
      </c>
      <c r="K77" s="11">
        <f>H77-J77</f>
        <v>-44495.959999999963</v>
      </c>
      <c r="L77" s="11">
        <v>498898.21</v>
      </c>
      <c r="M77" s="11">
        <f t="shared" si="10"/>
        <v>150632.78999999998</v>
      </c>
      <c r="N77" s="11">
        <f t="shared" si="11"/>
        <v>76.808991410725596</v>
      </c>
      <c r="O77" s="11">
        <f t="shared" si="13"/>
        <v>0.2369532333111464</v>
      </c>
      <c r="P77" s="11">
        <f>L77/D77*100</f>
        <v>118.06710277578199</v>
      </c>
    </row>
    <row r="78" spans="1:16" ht="18" customHeight="1" x14ac:dyDescent="0.2">
      <c r="A78" s="8" t="s">
        <v>128</v>
      </c>
      <c r="B78" s="12" t="s">
        <v>129</v>
      </c>
      <c r="C78" s="13">
        <v>435173.5</v>
      </c>
      <c r="D78" s="13">
        <v>333517.3</v>
      </c>
      <c r="E78" s="13">
        <f t="shared" si="15"/>
        <v>101656.20000000001</v>
      </c>
      <c r="F78" s="13">
        <f t="shared" si="14"/>
        <v>76.640075739906038</v>
      </c>
      <c r="G78" s="13">
        <f t="shared" si="12"/>
        <v>0.19217050296044794</v>
      </c>
      <c r="H78" s="13">
        <v>487145.55</v>
      </c>
      <c r="I78" s="13">
        <v>511645.5</v>
      </c>
      <c r="J78" s="13">
        <v>510959.04</v>
      </c>
      <c r="K78" s="13">
        <f>H78-J78</f>
        <v>-23813.489999999991</v>
      </c>
      <c r="L78" s="13">
        <v>391115.44</v>
      </c>
      <c r="M78" s="13">
        <f t="shared" si="10"/>
        <v>119843.59999999998</v>
      </c>
      <c r="N78" s="13">
        <f t="shared" si="11"/>
        <v>76.545360661394696</v>
      </c>
      <c r="O78" s="13">
        <f t="shared" si="13"/>
        <v>0.18576147648617877</v>
      </c>
      <c r="P78" s="13">
        <f>L78/D78*100</f>
        <v>117.26991073626468</v>
      </c>
    </row>
    <row r="79" spans="1:16" ht="18" customHeight="1" x14ac:dyDescent="0.2">
      <c r="A79" s="8" t="s">
        <v>130</v>
      </c>
      <c r="B79" s="12" t="s">
        <v>131</v>
      </c>
      <c r="C79" s="13">
        <v>113020</v>
      </c>
      <c r="D79" s="13">
        <v>89037.5</v>
      </c>
      <c r="E79" s="13">
        <f t="shared" si="15"/>
        <v>23982.5</v>
      </c>
      <c r="F79" s="13">
        <f t="shared" si="14"/>
        <v>78.7803043709078</v>
      </c>
      <c r="G79" s="13">
        <f t="shared" si="12"/>
        <v>5.1302829440454473E-2</v>
      </c>
      <c r="H79" s="13">
        <v>117889.49</v>
      </c>
      <c r="I79" s="13">
        <v>137885.5</v>
      </c>
      <c r="J79" s="13">
        <v>138571.96</v>
      </c>
      <c r="K79" s="13">
        <f>H79-J79</f>
        <v>-20682.469999999987</v>
      </c>
      <c r="L79" s="13">
        <v>107782.77</v>
      </c>
      <c r="M79" s="13">
        <f t="shared" si="10"/>
        <v>30789.189999999988</v>
      </c>
      <c r="N79" s="13">
        <f t="shared" si="11"/>
        <v>77.781082117911879</v>
      </c>
      <c r="O79" s="13">
        <f t="shared" si="13"/>
        <v>5.1191756824967627E-2</v>
      </c>
      <c r="P79" s="13">
        <f>L79/D79*100</f>
        <v>121.05323038045768</v>
      </c>
    </row>
    <row r="80" spans="1:16" ht="29.25" customHeight="1" x14ac:dyDescent="0.2">
      <c r="A80" s="9" t="s">
        <v>132</v>
      </c>
      <c r="B80" s="10" t="s">
        <v>179</v>
      </c>
      <c r="C80" s="11">
        <v>352723</v>
      </c>
      <c r="D80" s="11">
        <v>293.10000000000002</v>
      </c>
      <c r="E80" s="11">
        <f t="shared" si="15"/>
        <v>352429.9</v>
      </c>
      <c r="F80" s="11">
        <f t="shared" si="14"/>
        <v>8.3096367404450519E-2</v>
      </c>
      <c r="G80" s="11">
        <f t="shared" si="12"/>
        <v>1.6888231710231313E-4</v>
      </c>
      <c r="H80" s="11">
        <v>375637.65</v>
      </c>
      <c r="I80" s="11">
        <v>375637.7</v>
      </c>
      <c r="J80" s="11">
        <v>375637.65</v>
      </c>
      <c r="K80" s="11">
        <f>H80-J80</f>
        <v>0</v>
      </c>
      <c r="L80" s="11">
        <v>0</v>
      </c>
      <c r="M80" s="11">
        <f t="shared" si="10"/>
        <v>375637.65</v>
      </c>
      <c r="N80" s="11">
        <f t="shared" si="11"/>
        <v>0</v>
      </c>
      <c r="O80" s="11">
        <f t="shared" si="13"/>
        <v>0</v>
      </c>
      <c r="P80" s="11">
        <f>L80/D80*100</f>
        <v>0</v>
      </c>
    </row>
    <row r="81" spans="1:16" ht="27.75" customHeight="1" x14ac:dyDescent="0.2">
      <c r="A81" s="8" t="s">
        <v>133</v>
      </c>
      <c r="B81" s="12" t="s">
        <v>180</v>
      </c>
      <c r="C81" s="13">
        <v>352723</v>
      </c>
      <c r="D81" s="13">
        <v>293.10000000000002</v>
      </c>
      <c r="E81" s="13">
        <f t="shared" si="15"/>
        <v>352429.9</v>
      </c>
      <c r="F81" s="13">
        <f t="shared" si="14"/>
        <v>8.3096367404450519E-2</v>
      </c>
      <c r="G81" s="13">
        <f t="shared" si="12"/>
        <v>1.6888231710231313E-4</v>
      </c>
      <c r="H81" s="13">
        <v>375637.65</v>
      </c>
      <c r="I81" s="13">
        <v>375637.7</v>
      </c>
      <c r="J81" s="13">
        <v>375637.65</v>
      </c>
      <c r="K81" s="13">
        <f>H81-J81</f>
        <v>0</v>
      </c>
      <c r="L81" s="13">
        <v>0</v>
      </c>
      <c r="M81" s="13">
        <f t="shared" si="10"/>
        <v>375637.65</v>
      </c>
      <c r="N81" s="13">
        <f t="shared" si="11"/>
        <v>0</v>
      </c>
      <c r="O81" s="13">
        <f t="shared" si="13"/>
        <v>0</v>
      </c>
      <c r="P81" s="13">
        <f>L81/D81*100</f>
        <v>0</v>
      </c>
    </row>
    <row r="82" spans="1:16" ht="55.5" customHeight="1" x14ac:dyDescent="0.2">
      <c r="A82" s="9" t="s">
        <v>134</v>
      </c>
      <c r="B82" s="10" t="s">
        <v>181</v>
      </c>
      <c r="C82" s="11">
        <v>8876731.1999999993</v>
      </c>
      <c r="D82" s="11">
        <v>7412166.3000000007</v>
      </c>
      <c r="E82" s="11">
        <f t="shared" si="15"/>
        <v>1464564.8999999985</v>
      </c>
      <c r="F82" s="11">
        <f t="shared" si="14"/>
        <v>83.501078640299497</v>
      </c>
      <c r="G82" s="11">
        <f t="shared" si="12"/>
        <v>4.270842099937493</v>
      </c>
      <c r="H82" s="11">
        <v>10216693.41</v>
      </c>
      <c r="I82" s="11">
        <v>10421044.4</v>
      </c>
      <c r="J82" s="11">
        <v>10715278.08</v>
      </c>
      <c r="K82" s="11">
        <f>H82-J82</f>
        <v>-498584.66999999993</v>
      </c>
      <c r="L82" s="11">
        <v>9101683.0099999998</v>
      </c>
      <c r="M82" s="11">
        <f t="shared" si="10"/>
        <v>1613595.0700000003</v>
      </c>
      <c r="N82" s="11">
        <f t="shared" si="11"/>
        <v>84.94117410716791</v>
      </c>
      <c r="O82" s="11">
        <f t="shared" si="13"/>
        <v>4.3228722303746627</v>
      </c>
      <c r="P82" s="11">
        <f>L82/D82*100</f>
        <v>122.79383167644254</v>
      </c>
    </row>
    <row r="83" spans="1:16" ht="45" customHeight="1" x14ac:dyDescent="0.2">
      <c r="A83" s="8" t="s">
        <v>135</v>
      </c>
      <c r="B83" s="12" t="s">
        <v>136</v>
      </c>
      <c r="C83" s="13">
        <v>3957209.4</v>
      </c>
      <c r="D83" s="13">
        <v>3561488.5</v>
      </c>
      <c r="E83" s="13">
        <f t="shared" si="15"/>
        <v>395720.89999999991</v>
      </c>
      <c r="F83" s="13">
        <f t="shared" si="14"/>
        <v>90.000001010813321</v>
      </c>
      <c r="G83" s="13">
        <f t="shared" si="12"/>
        <v>2.05210655139284</v>
      </c>
      <c r="H83" s="13">
        <v>5164938.8</v>
      </c>
      <c r="I83" s="13">
        <v>5164938.8</v>
      </c>
      <c r="J83" s="13">
        <v>5164938.8</v>
      </c>
      <c r="K83" s="13">
        <f>H83-J83</f>
        <v>0</v>
      </c>
      <c r="L83" s="13">
        <v>4648444.92</v>
      </c>
      <c r="M83" s="13">
        <f t="shared" si="10"/>
        <v>516493.87999999989</v>
      </c>
      <c r="N83" s="13">
        <f t="shared" si="11"/>
        <v>90</v>
      </c>
      <c r="O83" s="13">
        <f t="shared" si="13"/>
        <v>2.2077931561686164</v>
      </c>
      <c r="P83" s="13">
        <f>L83/D83*100</f>
        <v>130.51972286306693</v>
      </c>
    </row>
    <row r="84" spans="1:16" ht="21" customHeight="1" x14ac:dyDescent="0.2">
      <c r="A84" s="8" t="s">
        <v>137</v>
      </c>
      <c r="B84" s="12" t="s">
        <v>138</v>
      </c>
      <c r="C84" s="13">
        <v>656675</v>
      </c>
      <c r="D84" s="13">
        <v>222757.7</v>
      </c>
      <c r="E84" s="13">
        <f t="shared" si="15"/>
        <v>433917.3</v>
      </c>
      <c r="F84" s="13">
        <f t="shared" si="14"/>
        <v>33.92206190276773</v>
      </c>
      <c r="G84" s="13">
        <f t="shared" si="12"/>
        <v>0.12835154052672104</v>
      </c>
      <c r="H84" s="13">
        <v>1001222.3</v>
      </c>
      <c r="I84" s="13">
        <v>1205222.3</v>
      </c>
      <c r="J84" s="13">
        <v>1499455.97</v>
      </c>
      <c r="K84" s="13">
        <f>H84-J84</f>
        <v>-498233.66999999993</v>
      </c>
      <c r="L84" s="13">
        <v>945528.78</v>
      </c>
      <c r="M84" s="13">
        <f t="shared" si="10"/>
        <v>553927.18999999994</v>
      </c>
      <c r="N84" s="13">
        <f t="shared" si="11"/>
        <v>63.058122340197833</v>
      </c>
      <c r="O84" s="13">
        <f t="shared" si="13"/>
        <v>0.44908179087221739</v>
      </c>
      <c r="P84" s="13">
        <f>L84/D84*100</f>
        <v>424.46513857882354</v>
      </c>
    </row>
    <row r="85" spans="1:16" ht="25.5" x14ac:dyDescent="0.2">
      <c r="A85" s="8" t="s">
        <v>139</v>
      </c>
      <c r="B85" s="12" t="s">
        <v>140</v>
      </c>
      <c r="C85" s="13">
        <v>4262846.8</v>
      </c>
      <c r="D85" s="13">
        <v>3627920.1</v>
      </c>
      <c r="E85" s="13">
        <f t="shared" si="15"/>
        <v>634926.69999999972</v>
      </c>
      <c r="F85" s="13">
        <f t="shared" si="14"/>
        <v>85.105570765526934</v>
      </c>
      <c r="G85" s="13">
        <f t="shared" si="12"/>
        <v>2.0903840080179306</v>
      </c>
      <c r="H85" s="13">
        <v>4050532.31</v>
      </c>
      <c r="I85" s="13">
        <v>4050883.3</v>
      </c>
      <c r="J85" s="13">
        <v>4050883.31</v>
      </c>
      <c r="K85" s="13">
        <f>H85-J85</f>
        <v>-351</v>
      </c>
      <c r="L85" s="13">
        <v>3507709.32</v>
      </c>
      <c r="M85" s="13">
        <f t="shared" si="10"/>
        <v>543173.99000000022</v>
      </c>
      <c r="N85" s="13">
        <f t="shared" si="11"/>
        <v>86.591221014460658</v>
      </c>
      <c r="O85" s="13">
        <f t="shared" si="13"/>
        <v>1.66599728808336</v>
      </c>
      <c r="P85" s="13">
        <f>L85/D85*100</f>
        <v>96.686509716683105</v>
      </c>
    </row>
    <row r="86" spans="1:16" ht="12.75" hidden="1" customHeight="1" x14ac:dyDescent="0.2">
      <c r="C86" s="2">
        <v>3602079.64</v>
      </c>
      <c r="D86" s="2">
        <v>1685217.8951099999</v>
      </c>
      <c r="F86" s="11">
        <f t="shared" ref="F86" si="16">D86/C86*100</f>
        <v>46.784581784260602</v>
      </c>
      <c r="G86" s="11">
        <f>G82+G80+G77+G72+G66+G58+G54+G45+G42+G37+G25+G21+G19+G9</f>
        <v>100.00000000000001</v>
      </c>
      <c r="H86" s="17">
        <v>4200951.5999999996</v>
      </c>
      <c r="I86" s="17">
        <v>4207415.2</v>
      </c>
      <c r="O86" s="11">
        <f>O82+O80+O77+O72+O66+O58+O54+O45+O42+O37+O25+O21+O19+O9</f>
        <v>100.00000000000003</v>
      </c>
    </row>
  </sheetData>
  <mergeCells count="8">
    <mergeCell ref="O1:P1"/>
    <mergeCell ref="B2:P2"/>
    <mergeCell ref="A3:G3"/>
    <mergeCell ref="A5:A6"/>
    <mergeCell ref="B5:B6"/>
    <mergeCell ref="C5:G5"/>
    <mergeCell ref="P5:P6"/>
    <mergeCell ref="H5:O5"/>
  </mergeCells>
  <pageMargins left="0.39370078740157483" right="0.39370078740157483" top="0.78740157480314965" bottom="0.78740157480314965" header="0.51181102362204722" footer="0.51181102362204722"/>
  <pageSetup paperSize="9" scale="59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01.10.2025</vt:lpstr>
      <vt:lpstr>'на 01.10.2025'!APPT</vt:lpstr>
      <vt:lpstr>'на 01.10.2025'!FIO</vt:lpstr>
      <vt:lpstr>'на 01.10.2025'!SIGN</vt:lpstr>
      <vt:lpstr>'на 01.10.2025'!Заголовки_для_печати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Федотова Елена Рифовна</cp:lastModifiedBy>
  <cp:lastPrinted>2023-07-12T07:06:19Z</cp:lastPrinted>
  <dcterms:created xsi:type="dcterms:W3CDTF">2002-03-11T10:22:12Z</dcterms:created>
  <dcterms:modified xsi:type="dcterms:W3CDTF">2025-10-07T14:06:46Z</dcterms:modified>
</cp:coreProperties>
</file>