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9" i="1" l="1"/>
  <c r="N16" i="1" l="1"/>
  <c r="F10" i="1" l="1"/>
  <c r="N17" i="1" l="1"/>
  <c r="N15" i="1"/>
  <c r="N14" i="1"/>
  <c r="N13" i="1"/>
  <c r="N12" i="1"/>
  <c r="N11" i="1"/>
  <c r="N10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J9" i="1"/>
  <c r="I9" i="1"/>
  <c r="K14" i="1" l="1"/>
  <c r="K13" i="1"/>
  <c r="K12" i="1"/>
  <c r="K11" i="1"/>
  <c r="K16" i="1"/>
  <c r="K10" i="1"/>
  <c r="K17" i="1"/>
  <c r="K9" i="1"/>
  <c r="K15" i="1"/>
  <c r="M9" i="1"/>
  <c r="L9" i="1"/>
  <c r="G17" i="1"/>
  <c r="G16" i="1"/>
  <c r="G15" i="1"/>
  <c r="G14" i="1"/>
  <c r="G13" i="1"/>
  <c r="G12" i="1"/>
  <c r="G11" i="1"/>
  <c r="G10" i="1"/>
  <c r="F17" i="1"/>
  <c r="F16" i="1"/>
  <c r="F15" i="1"/>
  <c r="F14" i="1"/>
  <c r="F13" i="1"/>
  <c r="F12" i="1"/>
  <c r="F11" i="1"/>
  <c r="D9" i="1"/>
  <c r="N9" i="1" s="1"/>
  <c r="C9" i="1"/>
  <c r="F9" i="1" l="1"/>
  <c r="E13" i="1"/>
  <c r="E14" i="1"/>
  <c r="E15" i="1"/>
  <c r="G9" i="1"/>
  <c r="E16" i="1"/>
  <c r="E9" i="1"/>
  <c r="E17" i="1"/>
  <c r="E10" i="1"/>
  <c r="E11" i="1"/>
  <c r="E12" i="1"/>
</calcChain>
</file>

<file path=xl/sharedStrings.xml><?xml version="1.0" encoding="utf-8"?>
<sst xmlns="http://schemas.openxmlformats.org/spreadsheetml/2006/main" count="50" uniqueCount="46">
  <si>
    <t>1.0.0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</si>
  <si>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</si>
  <si>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2.0.0</t>
  </si>
  <si>
    <t>Закупка товаров, работ и услуг для обеспечения государственных (муниципальных) нужд</t>
  </si>
  <si>
    <t>3.0.0</t>
  </si>
  <si>
    <t>Социальное обеспечение и иные выплаты населению</t>
  </si>
  <si>
    <t>4.0.0</t>
  </si>
  <si>
    <t>Капитальные вложения в объекты государственной (муниципальной) собственности</t>
  </si>
  <si>
    <t>5.0.0</t>
  </si>
  <si>
    <t>Межбюджетные трансферты</t>
  </si>
  <si>
    <t>6.0.0</t>
  </si>
  <si>
    <t>Предоставление субсидий бюджетным, автономным учреждениям и иным некоммерческим организациям</t>
  </si>
  <si>
    <t>7.0.0</t>
  </si>
  <si>
    <t>Обслуживание государственного (муниципального) долга</t>
  </si>
  <si>
    <t>8.0.0</t>
  </si>
  <si>
    <t>Иные бюджетные ассигнования</t>
  </si>
  <si>
    <t>Наименование вида расходов</t>
  </si>
  <si>
    <t>Расходы всего:</t>
  </si>
  <si>
    <t>Сумма</t>
  </si>
  <si>
    <t>Удельный  вес в общей сумме расходов, %</t>
  </si>
  <si>
    <t>Неисполненные назнчения</t>
  </si>
  <si>
    <t>тыс. рублей</t>
  </si>
  <si>
    <t>Приложение 14</t>
  </si>
  <si>
    <t>% от сводной бюджетной росписи с изменениями</t>
  </si>
  <si>
    <t>1</t>
  </si>
  <si>
    <t>2</t>
  </si>
  <si>
    <t>3</t>
  </si>
  <si>
    <t>4</t>
  </si>
  <si>
    <t>5</t>
  </si>
  <si>
    <t>6</t>
  </si>
  <si>
    <t>7</t>
  </si>
  <si>
    <t>8</t>
  </si>
  <si>
    <t>2024 год</t>
  </si>
  <si>
    <t>9</t>
  </si>
  <si>
    <t>10</t>
  </si>
  <si>
    <t>11</t>
  </si>
  <si>
    <t>12</t>
  </si>
  <si>
    <t>13</t>
  </si>
  <si>
    <t>2025 год</t>
  </si>
  <si>
    <t>Темп роста исполнения 2025 к 2024 году</t>
  </si>
  <si>
    <t xml:space="preserve">Плановые показатели в соответствии с областным законом от 20.12.2024 № 178-оз "Об областном бюджете Ленинградской области на 2025 год и на плановый период 2026 и 2027 годов" (с изменениями)
</t>
  </si>
  <si>
    <t>Сведения об исполнении расходной части бюджета на 01.10.2025 года в разрезе видов расходов</t>
  </si>
  <si>
    <t>Плановые назначения в соответствии со сводной бюджетной росписью на 01.10.2024</t>
  </si>
  <si>
    <t>Исполнено по состоянию на  01.10.2024</t>
  </si>
  <si>
    <t>Плановые назначения в соответствии со сводной бюджетной росписью на 01.10.2025</t>
  </si>
  <si>
    <t>Исполнено по состоянию на 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</si>
</sst>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top" wrapText="1" shrinkToFit="1"/>
    </xf>
    <xf numFmtId="0" fontId="1" fillId="2" borderId="0" xfId="0" applyFont="1" applyFill="1" applyAlignment="1">
      <alignment horizontal="center" vertical="top" wrapText="1" shrinkToFit="1"/>
    </xf>
    <xf numFmtId="0" fontId="7" fillId="2" borderId="0" xfId="0" applyFont="1" applyFill="1" applyAlignment="1">
      <alignment horizontal="center" vertical="top" wrapText="1" shrinkToFit="1"/>
    </xf>
    <xf numFmtId="49" fontId="2" fillId="2" borderId="1" xfId="0" applyNumberFormat="1" applyFont="1" applyFill="1" applyBorder="1" applyAlignment="1" applyProtection="1">
      <alignment horizontal="center" vertical="top" wrapText="1" shrinkToFit="1"/>
    </xf>
    <xf numFmtId="49" fontId="3" fillId="2" borderId="1" xfId="0" applyNumberFormat="1" applyFont="1" applyFill="1" applyBorder="1" applyAlignment="1" applyProtection="1">
      <alignment horizontal="center" vertical="top" wrapText="1" shrinkToFit="1"/>
    </xf>
    <xf numFmtId="49" fontId="4" fillId="2" borderId="1" xfId="0" applyNumberFormat="1" applyFont="1" applyFill="1" applyBorder="1" applyAlignment="1" applyProtection="1">
      <alignment horizontal="center" vertical="top" wrapText="1" shrinkToFit="1"/>
    </xf>
    <xf numFmtId="49" fontId="4" fillId="2" borderId="1" xfId="0" applyNumberFormat="1" applyFont="1" applyFill="1" applyBorder="1" applyAlignment="1" applyProtection="1">
      <alignment horizontal="left" vertical="top" wrapText="1" shrinkToFit="1"/>
    </xf>
    <xf numFmtId="164" fontId="4" fillId="2" borderId="1" xfId="0" applyNumberFormat="1" applyFont="1" applyFill="1" applyBorder="1" applyAlignment="1" applyProtection="1">
      <alignment horizontal="center" vertical="top" wrapText="1" shrinkToFit="1"/>
    </xf>
    <xf numFmtId="164" fontId="1" fillId="2" borderId="0" xfId="0" applyNumberFormat="1" applyFont="1" applyFill="1" applyAlignment="1">
      <alignment vertical="top" wrapText="1" shrinkToFit="1"/>
    </xf>
    <xf numFmtId="49" fontId="2" fillId="2" borderId="6" xfId="0" applyNumberFormat="1" applyFont="1" applyFill="1" applyBorder="1" applyAlignment="1" applyProtection="1">
      <alignment horizontal="center" vertical="top" wrapText="1" shrinkToFit="1"/>
    </xf>
    <xf numFmtId="164" fontId="8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Alignment="1">
      <alignment horizontal="center" vertical="top" wrapText="1" shrinkToFi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0" fontId="6" fillId="2" borderId="0" xfId="0" applyFont="1" applyFill="1" applyAlignment="1">
      <alignment horizontal="center" vertical="top" wrapText="1" shrinkToFit="1"/>
    </xf>
    <xf numFmtId="49" fontId="2" fillId="2" borderId="2" xfId="0" applyNumberFormat="1" applyFont="1" applyFill="1" applyBorder="1" applyAlignment="1" applyProtection="1">
      <alignment horizontal="center" vertical="top" wrapText="1" shrinkToFit="1"/>
    </xf>
    <xf numFmtId="49" fontId="2" fillId="2" borderId="7" xfId="0" applyNumberFormat="1" applyFont="1" applyFill="1" applyBorder="1" applyAlignment="1" applyProtection="1">
      <alignment horizontal="center" vertical="top" wrapText="1" shrinkToFit="1"/>
    </xf>
    <xf numFmtId="49" fontId="2" fillId="2" borderId="3" xfId="0" applyNumberFormat="1" applyFont="1" applyFill="1" applyBorder="1" applyAlignment="1" applyProtection="1">
      <alignment horizontal="center" vertical="top" wrapText="1" shrinkToFit="1"/>
    </xf>
    <xf numFmtId="49" fontId="2" fillId="2" borderId="4" xfId="0" applyNumberFormat="1" applyFont="1" applyFill="1" applyBorder="1" applyAlignment="1" applyProtection="1">
      <alignment horizontal="center" vertical="top" wrapText="1" shrinkToFit="1"/>
    </xf>
    <xf numFmtId="49" fontId="2" fillId="2" borderId="5" xfId="0" applyNumberFormat="1" applyFont="1" applyFill="1" applyBorder="1" applyAlignment="1" applyProtection="1">
      <alignment horizontal="center" vertical="top" wrapText="1" shrinkToFit="1"/>
    </xf>
    <xf numFmtId="49" fontId="2" fillId="2" borderId="6" xfId="0" applyNumberFormat="1" applyFont="1" applyFill="1" applyBorder="1" applyAlignment="1" applyProtection="1">
      <alignment horizontal="center" vertical="top" wrapText="1" shrinkToFi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D7" sqref="D7"/>
    </sheetView>
  </sheetViews>
  <sheetFormatPr defaultRowHeight="12.75" x14ac:dyDescent="0.2"/>
  <cols>
    <col min="1" max="1" width="7.28515625" style="1" customWidth="1"/>
    <col min="2" max="2" width="36.5703125" style="1" customWidth="1"/>
    <col min="3" max="3" width="12.85546875" style="1" customWidth="1"/>
    <col min="4" max="4" width="12.28515625" style="1" customWidth="1"/>
    <col min="5" max="5" width="11.28515625" style="1" customWidth="1"/>
    <col min="6" max="6" width="15.28515625" style="1" customWidth="1"/>
    <col min="7" max="7" width="11" style="1" customWidth="1"/>
    <col min="8" max="9" width="15.42578125" style="2" customWidth="1"/>
    <col min="10" max="10" width="14.7109375" style="2" customWidth="1"/>
    <col min="11" max="11" width="13.140625" style="2" customWidth="1"/>
    <col min="12" max="12" width="14.85546875" style="2" customWidth="1"/>
    <col min="13" max="13" width="13.140625" style="2" customWidth="1"/>
    <col min="14" max="14" width="16.140625" style="2" customWidth="1"/>
    <col min="15" max="16384" width="9.140625" style="1"/>
  </cols>
  <sheetData>
    <row r="1" spans="1:14" x14ac:dyDescent="0.2">
      <c r="N1" s="3" t="s">
        <v>22</v>
      </c>
    </row>
    <row r="2" spans="1:14" ht="19.5" customHeight="1" x14ac:dyDescent="0.2">
      <c r="A2" s="14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1:14" x14ac:dyDescent="0.2">
      <c r="N4" s="3" t="s">
        <v>21</v>
      </c>
    </row>
    <row r="5" spans="1:14" ht="44.25" customHeight="1" x14ac:dyDescent="0.2">
      <c r="A5" s="15"/>
      <c r="B5" s="15" t="s">
        <v>16</v>
      </c>
      <c r="C5" s="18" t="s">
        <v>32</v>
      </c>
      <c r="D5" s="19"/>
      <c r="E5" s="19"/>
      <c r="F5" s="19"/>
      <c r="G5" s="20"/>
      <c r="H5" s="18" t="s">
        <v>38</v>
      </c>
      <c r="I5" s="19"/>
      <c r="J5" s="19"/>
      <c r="K5" s="19"/>
      <c r="L5" s="19"/>
      <c r="M5" s="20"/>
      <c r="N5" s="15" t="s">
        <v>39</v>
      </c>
    </row>
    <row r="6" spans="1:14" ht="15" customHeight="1" x14ac:dyDescent="0.2">
      <c r="A6" s="16"/>
      <c r="B6" s="16"/>
      <c r="C6" s="15" t="s">
        <v>42</v>
      </c>
      <c r="D6" s="19" t="s">
        <v>43</v>
      </c>
      <c r="E6" s="19"/>
      <c r="F6" s="19"/>
      <c r="G6" s="20"/>
      <c r="H6" s="21" t="s">
        <v>40</v>
      </c>
      <c r="I6" s="15" t="s">
        <v>44</v>
      </c>
      <c r="J6" s="19" t="s">
        <v>45</v>
      </c>
      <c r="K6" s="19"/>
      <c r="L6" s="19"/>
      <c r="M6" s="20"/>
      <c r="N6" s="16"/>
    </row>
    <row r="7" spans="1:14" ht="188.25" customHeight="1" x14ac:dyDescent="0.2">
      <c r="A7" s="17"/>
      <c r="B7" s="17"/>
      <c r="C7" s="17"/>
      <c r="D7" s="10" t="s">
        <v>18</v>
      </c>
      <c r="E7" s="4" t="s">
        <v>19</v>
      </c>
      <c r="F7" s="4" t="s">
        <v>20</v>
      </c>
      <c r="G7" s="5" t="s">
        <v>23</v>
      </c>
      <c r="H7" s="22"/>
      <c r="I7" s="17"/>
      <c r="J7" s="10" t="s">
        <v>18</v>
      </c>
      <c r="K7" s="4" t="s">
        <v>19</v>
      </c>
      <c r="L7" s="4" t="s">
        <v>20</v>
      </c>
      <c r="M7" s="5" t="s">
        <v>23</v>
      </c>
      <c r="N7" s="17"/>
    </row>
    <row r="8" spans="1:14" ht="14.25" customHeight="1" x14ac:dyDescent="0.2">
      <c r="A8" s="4"/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30</v>
      </c>
      <c r="I8" s="4" t="s">
        <v>31</v>
      </c>
      <c r="J8" s="4" t="s">
        <v>33</v>
      </c>
      <c r="K8" s="4" t="s">
        <v>34</v>
      </c>
      <c r="L8" s="4" t="s">
        <v>35</v>
      </c>
      <c r="M8" s="4" t="s">
        <v>36</v>
      </c>
      <c r="N8" s="4" t="s">
        <v>37</v>
      </c>
    </row>
    <row r="9" spans="1:14" x14ac:dyDescent="0.2">
      <c r="A9" s="6"/>
      <c r="B9" s="7" t="s">
        <v>17</v>
      </c>
      <c r="C9" s="8">
        <f>C10+C11+C12+C13+C14+C15+C16+C17</f>
        <v>255600593.19999999</v>
      </c>
      <c r="D9" s="8">
        <f>D10+D11+D12+D13+D14+D15+D16+D17</f>
        <v>173552805.90000001</v>
      </c>
      <c r="E9" s="8">
        <f>D9/$D$9*100</f>
        <v>100</v>
      </c>
      <c r="F9" s="8">
        <f>F10+F11+F12+F13+F14+F15+F16+F17</f>
        <v>82047787.300000012</v>
      </c>
      <c r="G9" s="8">
        <f>D9/C9*100</f>
        <v>67.900001219558987</v>
      </c>
      <c r="H9" s="8">
        <f>H10+H11+H12+H13+H14+H15+H16+H17</f>
        <v>298356250.10000002</v>
      </c>
      <c r="I9" s="8">
        <f>I10+I11+I12+I13+I14+I15+I16+I17</f>
        <v>299540388.39999998</v>
      </c>
      <c r="J9" s="8">
        <f>J10+J11+J12+J13+J14+J15+J16+J17</f>
        <v>210547120.59999996</v>
      </c>
      <c r="K9" s="8">
        <f>J9/$J$9*100</f>
        <v>100</v>
      </c>
      <c r="L9" s="8">
        <f>L10+L11+L12+L13+L14+L15+L16+L17</f>
        <v>88993267.799999982</v>
      </c>
      <c r="M9" s="8">
        <f>J9/I9*100</f>
        <v>70.29006062409178</v>
      </c>
      <c r="N9" s="8">
        <f t="shared" ref="N9:N17" si="0">J9/D9*100</f>
        <v>121.3158839513755</v>
      </c>
    </row>
    <row r="10" spans="1:14" ht="71.25" customHeight="1" x14ac:dyDescent="0.2">
      <c r="A10" s="6" t="s">
        <v>0</v>
      </c>
      <c r="B10" s="7" t="s">
        <v>1</v>
      </c>
      <c r="C10" s="8">
        <v>14853896.1</v>
      </c>
      <c r="D10" s="8">
        <v>10125484.800000001</v>
      </c>
      <c r="E10" s="8">
        <f t="shared" ref="E10:E17" si="1">D10/$D$9*100</f>
        <v>5.8342386039176102</v>
      </c>
      <c r="F10" s="8">
        <f>C10-D10</f>
        <v>4728411.2999999989</v>
      </c>
      <c r="G10" s="8">
        <f t="shared" ref="G10:G17" si="2">D10/C10*100</f>
        <v>68.167198234273371</v>
      </c>
      <c r="H10" s="8">
        <v>17600454.699999996</v>
      </c>
      <c r="I10" s="8">
        <v>18564996.100000001</v>
      </c>
      <c r="J10" s="8">
        <v>12417273</v>
      </c>
      <c r="K10" s="8">
        <f t="shared" ref="K10:K17" si="3">J10/$J$9*100</f>
        <v>5.8976218552000477</v>
      </c>
      <c r="L10" s="8">
        <f>I10-J10</f>
        <v>6147723.1000000015</v>
      </c>
      <c r="M10" s="8">
        <f t="shared" ref="M10:M17" si="4">J10/I10*100</f>
        <v>66.885405917214271</v>
      </c>
      <c r="N10" s="8">
        <f t="shared" si="0"/>
        <v>122.63386144236767</v>
      </c>
    </row>
    <row r="11" spans="1:14" ht="40.5" customHeight="1" x14ac:dyDescent="0.2">
      <c r="A11" s="6" t="s">
        <v>2</v>
      </c>
      <c r="B11" s="7" t="s">
        <v>3</v>
      </c>
      <c r="C11" s="8">
        <v>27731057.899999999</v>
      </c>
      <c r="D11" s="8">
        <v>17284312.800000001</v>
      </c>
      <c r="E11" s="8">
        <f t="shared" si="1"/>
        <v>9.9591088201472857</v>
      </c>
      <c r="F11" s="8">
        <f t="shared" ref="F11:F17" si="5">C11-D11</f>
        <v>10446745.099999998</v>
      </c>
      <c r="G11" s="8">
        <f t="shared" si="2"/>
        <v>62.328357116156042</v>
      </c>
      <c r="H11" s="8">
        <v>22945394.100000016</v>
      </c>
      <c r="I11" s="8">
        <v>23496718.5</v>
      </c>
      <c r="J11" s="8">
        <v>13317033.300000001</v>
      </c>
      <c r="K11" s="8">
        <f t="shared" si="3"/>
        <v>6.3249657663568177</v>
      </c>
      <c r="L11" s="8">
        <f t="shared" ref="L11:L17" si="6">I11-J11</f>
        <v>10179685.199999999</v>
      </c>
      <c r="M11" s="8">
        <f t="shared" si="4"/>
        <v>56.676140968365438</v>
      </c>
      <c r="N11" s="8">
        <f t="shared" si="0"/>
        <v>77.046935299620358</v>
      </c>
    </row>
    <row r="12" spans="1:14" ht="27" customHeight="1" x14ac:dyDescent="0.2">
      <c r="A12" s="6" t="s">
        <v>4</v>
      </c>
      <c r="B12" s="7" t="s">
        <v>5</v>
      </c>
      <c r="C12" s="8">
        <v>33103325.699999999</v>
      </c>
      <c r="D12" s="8">
        <v>25485199.399999999</v>
      </c>
      <c r="E12" s="8">
        <f t="shared" si="1"/>
        <v>14.684406436323711</v>
      </c>
      <c r="F12" s="8">
        <f t="shared" si="5"/>
        <v>7618126.3000000007</v>
      </c>
      <c r="G12" s="8">
        <f t="shared" si="2"/>
        <v>76.986824921944319</v>
      </c>
      <c r="H12" s="8">
        <v>42753125.900000013</v>
      </c>
      <c r="I12" s="8">
        <v>43715637</v>
      </c>
      <c r="J12" s="8">
        <v>33125119.699999999</v>
      </c>
      <c r="K12" s="8">
        <f t="shared" si="3"/>
        <v>15.732877089747294</v>
      </c>
      <c r="L12" s="8">
        <f t="shared" si="6"/>
        <v>10590517.300000001</v>
      </c>
      <c r="M12" s="8">
        <f t="shared" si="4"/>
        <v>75.77407530399249</v>
      </c>
      <c r="N12" s="8">
        <f t="shared" si="0"/>
        <v>129.97787139150262</v>
      </c>
    </row>
    <row r="13" spans="1:14" ht="36.75" customHeight="1" x14ac:dyDescent="0.2">
      <c r="A13" s="6" t="s">
        <v>6</v>
      </c>
      <c r="B13" s="7" t="s">
        <v>7</v>
      </c>
      <c r="C13" s="8">
        <v>10753068</v>
      </c>
      <c r="D13" s="8">
        <v>4189384.2</v>
      </c>
      <c r="E13" s="8">
        <f t="shared" si="1"/>
        <v>2.4138959772358253</v>
      </c>
      <c r="F13" s="8">
        <f t="shared" si="5"/>
        <v>6563683.7999999998</v>
      </c>
      <c r="G13" s="8">
        <f t="shared" si="2"/>
        <v>38.959896840604003</v>
      </c>
      <c r="H13" s="8">
        <v>19394593.699999996</v>
      </c>
      <c r="I13" s="8">
        <v>19281486.199999999</v>
      </c>
      <c r="J13" s="8">
        <v>9583544.0999999996</v>
      </c>
      <c r="K13" s="8">
        <f t="shared" si="3"/>
        <v>4.5517336322100244</v>
      </c>
      <c r="L13" s="8">
        <f t="shared" si="6"/>
        <v>9697942.0999999996</v>
      </c>
      <c r="M13" s="8">
        <f t="shared" si="4"/>
        <v>49.703347556268767</v>
      </c>
      <c r="N13" s="8">
        <f t="shared" si="0"/>
        <v>228.75782316646917</v>
      </c>
    </row>
    <row r="14" spans="1:14" ht="19.5" customHeight="1" x14ac:dyDescent="0.2">
      <c r="A14" s="6" t="s">
        <v>8</v>
      </c>
      <c r="B14" s="7" t="s">
        <v>9</v>
      </c>
      <c r="C14" s="8">
        <v>95552465.700000003</v>
      </c>
      <c r="D14" s="8">
        <v>64047224.200000003</v>
      </c>
      <c r="E14" s="8">
        <f t="shared" si="1"/>
        <v>36.903594769250574</v>
      </c>
      <c r="F14" s="8">
        <f t="shared" si="5"/>
        <v>31505241.5</v>
      </c>
      <c r="G14" s="8">
        <f t="shared" si="2"/>
        <v>67.028332268352969</v>
      </c>
      <c r="H14" s="8">
        <v>91460014.100000039</v>
      </c>
      <c r="I14" s="8">
        <v>94143810.099999994</v>
      </c>
      <c r="J14" s="8">
        <v>66952320.100000001</v>
      </c>
      <c r="K14" s="8">
        <f t="shared" si="3"/>
        <v>31.799209558983637</v>
      </c>
      <c r="L14" s="8">
        <f t="shared" si="6"/>
        <v>27191489.999999993</v>
      </c>
      <c r="M14" s="8">
        <f t="shared" si="4"/>
        <v>71.117070818445669</v>
      </c>
      <c r="N14" s="8">
        <f t="shared" si="0"/>
        <v>104.53586542787284</v>
      </c>
    </row>
    <row r="15" spans="1:14" ht="41.25" customHeight="1" x14ac:dyDescent="0.2">
      <c r="A15" s="6" t="s">
        <v>10</v>
      </c>
      <c r="B15" s="7" t="s">
        <v>11</v>
      </c>
      <c r="C15" s="8">
        <v>34185654.100000001</v>
      </c>
      <c r="D15" s="8">
        <v>26527974.399999999</v>
      </c>
      <c r="E15" s="8">
        <f t="shared" si="1"/>
        <v>15.285246621299367</v>
      </c>
      <c r="F15" s="8">
        <f t="shared" si="5"/>
        <v>7657679.700000003</v>
      </c>
      <c r="G15" s="8">
        <f t="shared" si="2"/>
        <v>77.599727424843962</v>
      </c>
      <c r="H15" s="8">
        <v>58087155.300000004</v>
      </c>
      <c r="I15" s="8">
        <v>62365920.600000001</v>
      </c>
      <c r="J15" s="8">
        <v>50047122.700000003</v>
      </c>
      <c r="K15" s="8">
        <f t="shared" si="3"/>
        <v>23.770034259969837</v>
      </c>
      <c r="L15" s="8">
        <f t="shared" si="6"/>
        <v>12318797.899999999</v>
      </c>
      <c r="M15" s="8">
        <f t="shared" si="4"/>
        <v>80.24754901156706</v>
      </c>
      <c r="N15" s="8">
        <f t="shared" si="0"/>
        <v>188.65791238097697</v>
      </c>
    </row>
    <row r="16" spans="1:14" ht="29.25" customHeight="1" x14ac:dyDescent="0.2">
      <c r="A16" s="6" t="s">
        <v>12</v>
      </c>
      <c r="B16" s="7" t="s">
        <v>13</v>
      </c>
      <c r="C16" s="8">
        <v>352723</v>
      </c>
      <c r="D16" s="8">
        <v>293.10000000000002</v>
      </c>
      <c r="E16" s="8">
        <f t="shared" si="1"/>
        <v>1.6888231710231313E-4</v>
      </c>
      <c r="F16" s="8">
        <f t="shared" si="5"/>
        <v>352429.9</v>
      </c>
      <c r="G16" s="8">
        <f t="shared" si="2"/>
        <v>8.3096367404450519E-2</v>
      </c>
      <c r="H16" s="8">
        <v>375637.7</v>
      </c>
      <c r="I16" s="8">
        <v>375637.6</v>
      </c>
      <c r="J16" s="8">
        <v>0</v>
      </c>
      <c r="K16" s="8">
        <f t="shared" si="3"/>
        <v>0</v>
      </c>
      <c r="L16" s="8">
        <f t="shared" si="6"/>
        <v>375637.6</v>
      </c>
      <c r="M16" s="8">
        <f t="shared" si="4"/>
        <v>0</v>
      </c>
      <c r="N16" s="8">
        <f t="shared" si="0"/>
        <v>0</v>
      </c>
    </row>
    <row r="17" spans="1:14" ht="16.5" customHeight="1" x14ac:dyDescent="0.2">
      <c r="A17" s="6" t="s">
        <v>14</v>
      </c>
      <c r="B17" s="7" t="s">
        <v>15</v>
      </c>
      <c r="C17" s="8">
        <v>39068402.700000003</v>
      </c>
      <c r="D17" s="8">
        <v>25892933</v>
      </c>
      <c r="E17" s="8">
        <f t="shared" si="1"/>
        <v>14.919339889508521</v>
      </c>
      <c r="F17" s="8">
        <f t="shared" si="5"/>
        <v>13175469.700000003</v>
      </c>
      <c r="G17" s="8">
        <f t="shared" si="2"/>
        <v>66.275893588042692</v>
      </c>
      <c r="H17" s="8">
        <v>45739874.599999994</v>
      </c>
      <c r="I17" s="8">
        <v>37596182.299999997</v>
      </c>
      <c r="J17" s="8">
        <v>25104707.699999999</v>
      </c>
      <c r="K17" s="8">
        <f t="shared" si="3"/>
        <v>11.923557837532357</v>
      </c>
      <c r="L17" s="8">
        <f t="shared" si="6"/>
        <v>12491474.599999998</v>
      </c>
      <c r="M17" s="8">
        <f t="shared" si="4"/>
        <v>66.774619560241902</v>
      </c>
      <c r="N17" s="8">
        <f t="shared" si="0"/>
        <v>96.955828449407406</v>
      </c>
    </row>
    <row r="18" spans="1:14" x14ac:dyDescent="0.2">
      <c r="I18" s="11"/>
      <c r="J18" s="11"/>
    </row>
    <row r="19" spans="1:14" x14ac:dyDescent="0.2">
      <c r="C19" s="9"/>
      <c r="D19" s="9"/>
      <c r="H19" s="12"/>
      <c r="I19" s="13"/>
      <c r="J19" s="13"/>
    </row>
  </sheetData>
  <mergeCells count="11">
    <mergeCell ref="A2:N2"/>
    <mergeCell ref="B5:B7"/>
    <mergeCell ref="C5:G5"/>
    <mergeCell ref="A5:A7"/>
    <mergeCell ref="D6:G6"/>
    <mergeCell ref="C6:C7"/>
    <mergeCell ref="I6:I7"/>
    <mergeCell ref="J6:M6"/>
    <mergeCell ref="H5:M5"/>
    <mergeCell ref="H6:H7"/>
    <mergeCell ref="N5:N7"/>
  </mergeCells>
  <pageMargins left="0.78740157480314965" right="0.78740157480314965" top="0.78740157480314965" bottom="0.3937007874015748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cp:lastPrinted>2025-04-28T10:44:01Z</cp:lastPrinted>
  <dcterms:created xsi:type="dcterms:W3CDTF">2024-06-11T07:07:46Z</dcterms:created>
  <dcterms:modified xsi:type="dcterms:W3CDTF">2025-10-27T06:14:56Z</dcterms:modified>
</cp:coreProperties>
</file>