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на 01.10.2025" sheetId="1" r:id="rId1"/>
  </sheets>
  <calcPr calcId="145621"/>
</workbook>
</file>

<file path=xl/calcChain.xml><?xml version="1.0" encoding="utf-8"?>
<calcChain xmlns="http://schemas.openxmlformats.org/spreadsheetml/2006/main">
  <c r="G56" i="1" l="1"/>
  <c r="I55" i="1"/>
  <c r="G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D41" i="1"/>
  <c r="C41" i="1"/>
  <c r="I38" i="1"/>
  <c r="F38" i="1"/>
  <c r="C38" i="1"/>
  <c r="J37" i="1"/>
  <c r="I37" i="1"/>
  <c r="H37" i="1"/>
  <c r="E37" i="1"/>
  <c r="J36" i="1"/>
  <c r="I36" i="1"/>
  <c r="H36" i="1"/>
  <c r="E36" i="1"/>
  <c r="H35" i="1"/>
  <c r="G35" i="1"/>
  <c r="I35" i="1" s="1"/>
  <c r="F35" i="1"/>
  <c r="D35" i="1"/>
  <c r="J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H22" i="1"/>
  <c r="G22" i="1"/>
  <c r="I22" i="1" s="1"/>
  <c r="F22" i="1"/>
  <c r="D22" i="1"/>
  <c r="J22" i="1" s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H9" i="1"/>
  <c r="G9" i="1"/>
  <c r="G39" i="1" s="1"/>
  <c r="F9" i="1"/>
  <c r="D9" i="1"/>
  <c r="E9" i="1" s="1"/>
  <c r="C9" i="1"/>
  <c r="I39" i="1" l="1"/>
  <c r="I9" i="1"/>
  <c r="E22" i="1"/>
  <c r="E35" i="1"/>
  <c r="J9" i="1"/>
  <c r="D39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<sst xmlns="http://schemas.openxmlformats.org/spreadsheetml/2006/main" count="79" uniqueCount="75">
  <si>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01.10.2025</t>
  </si>
  <si>
    <t>(по данным месячного отчета)</t>
  </si>
  <si>
    <t>тыс.руб.</t>
  </si>
  <si>
    <t>Раздел</t>
  </si>
  <si>
    <t>Наименование раздела</t>
  </si>
  <si>
    <t>на 01.10.2024.</t>
  </si>
  <si>
    <t>на 01.10.2025.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</si>
  <si>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</si>
  <si>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</si>
  <si>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</si>
  <si>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</si>
  <si>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</si>
  <si>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</si>
  <si>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</si>
  <si>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</si>
  <si>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</si>
  <si>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</si>
  <si>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</si>
  <si>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</si>
  <si>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</si>
  <si>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</si>
  <si>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</si>
  <si>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</si>
  <si>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</si>
  <si>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</si>
  <si>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</si>
  <si>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</si>
  <si>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</si>
  <si>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</si>
  <si>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</si>
  <si>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</si>
  <si>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</si>
  <si>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</si>
  <si>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</si>
  <si>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</si>
  <si>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</si>
  <si>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</si>
  <si>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</si>
  <si>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</si>
  <si>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</si>
  <si>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</si>
  <si>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</si>
  <si>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</si>
  <si>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</si>
  <si>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</si>
  <si>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</si>
  <si>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</si>
  <si>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</si>
  <si>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</si>
  <si>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</si>
  <si>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</si>
  <si>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</si>
  <si>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</si>
  <si>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</si>
  <si>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</si>
  <si>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</si>
  <si>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</si>
  <si>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</si>
  <si>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</si>
  <si>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 xml:space="preserve">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</si>
  <si>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</si>
  <si>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</si>
  <si>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</si>
  <si>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</si>
  <si>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</si>
  <si>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</si>
  <si>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</si>
  <si>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</si>
  <si>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</si>
  <si>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</si>
  <si>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</si>
  <si>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</si>
  <si>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</si>
  <si>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</si>
  <si>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Приложение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</si>
</sst>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5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21" fillId="0" borderId="0"/>
    <xf numFmtId="49" fontId="24" fillId="0" borderId="0">
      <alignment horizontal="center"/>
    </xf>
    <xf numFmtId="49" fontId="24" fillId="0" borderId="0">
      <alignment horizontal="center"/>
    </xf>
    <xf numFmtId="0" fontId="25" fillId="0" borderId="8"/>
    <xf numFmtId="49" fontId="24" fillId="0" borderId="9">
      <alignment horizontal="center" wrapText="1"/>
    </xf>
    <xf numFmtId="49" fontId="24" fillId="0" borderId="9">
      <alignment horizontal="center" wrapText="1"/>
    </xf>
    <xf numFmtId="0" fontId="24" fillId="0" borderId="10">
      <alignment horizontal="left" wrapText="1" indent="1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4" fillId="0" borderId="12">
      <alignment horizontal="left" wrapText="1"/>
    </xf>
    <xf numFmtId="49" fontId="24" fillId="0" borderId="13">
      <alignment horizontal="center"/>
    </xf>
    <xf numFmtId="49" fontId="24" fillId="0" borderId="13">
      <alignment horizontal="center"/>
    </xf>
    <xf numFmtId="0" fontId="24" fillId="0" borderId="12">
      <alignment horizontal="left" wrapText="1" indent="2"/>
    </xf>
    <xf numFmtId="49" fontId="24" fillId="0" borderId="8"/>
    <xf numFmtId="49" fontId="24" fillId="0" borderId="8"/>
    <xf numFmtId="0" fontId="22" fillId="0" borderId="14"/>
    <xf numFmtId="4" fontId="24" fillId="0" borderId="13">
      <alignment horizontal="right"/>
    </xf>
    <xf numFmtId="4" fontId="24" fillId="0" borderId="13">
      <alignment horizontal="right"/>
    </xf>
    <xf numFmtId="0" fontId="24" fillId="0" borderId="0">
      <alignment horizontal="center" wrapText="1"/>
    </xf>
    <xf numFmtId="4" fontId="24" fillId="0" borderId="9">
      <alignment horizontal="right"/>
    </xf>
    <xf numFmtId="4" fontId="24" fillId="0" borderId="9">
      <alignment horizontal="right"/>
    </xf>
    <xf numFmtId="49" fontId="24" fillId="0" borderId="8">
      <alignment horizontal="left"/>
    </xf>
    <xf numFmtId="49" fontId="24" fillId="0" borderId="0">
      <alignment horizontal="right"/>
    </xf>
    <xf numFmtId="49" fontId="24" fillId="0" borderId="0">
      <alignment horizontal="right"/>
    </xf>
    <xf numFmtId="49" fontId="24" fillId="0" borderId="15">
      <alignment horizontal="center" wrapText="1"/>
    </xf>
    <xf numFmtId="4" fontId="24" fillId="0" borderId="16">
      <alignment horizontal="right"/>
    </xf>
    <xf numFmtId="4" fontId="24" fillId="0" borderId="16">
      <alignment horizontal="right"/>
    </xf>
    <xf numFmtId="49" fontId="24" fillId="0" borderId="15">
      <alignment horizontal="center"/>
    </xf>
    <xf numFmtId="49" fontId="24" fillId="0" borderId="17">
      <alignment horizontal="center"/>
    </xf>
    <xf numFmtId="49" fontId="24" fillId="0" borderId="17">
      <alignment horizontal="center"/>
    </xf>
    <xf numFmtId="0" fontId="25" fillId="0" borderId="0">
      <alignment horizontal="center"/>
    </xf>
    <xf numFmtId="4" fontId="24" fillId="0" borderId="18">
      <alignment horizontal="right"/>
    </xf>
    <xf numFmtId="4" fontId="24" fillId="0" borderId="18">
      <alignment horizontal="right"/>
    </xf>
    <xf numFmtId="49" fontId="24" fillId="0" borderId="13">
      <alignment horizontal="center"/>
    </xf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19">
      <alignment horizontal="left" wrapText="1" indent="1"/>
    </xf>
    <xf numFmtId="0" fontId="25" fillId="0" borderId="20">
      <alignment horizontal="left" wrapText="1"/>
    </xf>
    <xf numFmtId="0" fontId="25" fillId="0" borderId="20">
      <alignment horizontal="left" wrapText="1"/>
    </xf>
    <xf numFmtId="0" fontId="24" fillId="0" borderId="21">
      <alignment horizontal="left" wrapText="1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21">
      <alignment horizontal="left" wrapText="1" indent="2"/>
    </xf>
    <xf numFmtId="0" fontId="22" fillId="0" borderId="14"/>
    <xf numFmtId="0" fontId="22" fillId="0" borderId="14"/>
    <xf numFmtId="0" fontId="22" fillId="0" borderId="23"/>
    <xf numFmtId="0" fontId="24" fillId="0" borderId="8"/>
    <xf numFmtId="0" fontId="24" fillId="0" borderId="8"/>
    <xf numFmtId="0" fontId="22" fillId="0" borderId="24"/>
    <xf numFmtId="0" fontId="22" fillId="0" borderId="8"/>
    <xf numFmtId="0" fontId="22" fillId="0" borderId="8"/>
    <xf numFmtId="0" fontId="25" fillId="0" borderId="25">
      <alignment horizontal="center" vertical="center" textRotation="90" wrapText="1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14">
      <alignment horizontal="center" vertical="center" textRotation="90" wrapText="1"/>
    </xf>
    <xf numFmtId="0" fontId="25" fillId="0" borderId="8"/>
    <xf numFmtId="0" fontId="25" fillId="0" borderId="8"/>
    <xf numFmtId="0" fontId="24" fillId="0" borderId="0">
      <alignment vertical="center"/>
    </xf>
    <xf numFmtId="0" fontId="24" fillId="0" borderId="12">
      <alignment horizontal="left" wrapText="1"/>
    </xf>
    <xf numFmtId="0" fontId="24" fillId="0" borderId="12">
      <alignment horizontal="left" wrapText="1"/>
    </xf>
    <xf numFmtId="0" fontId="25" fillId="0" borderId="8">
      <alignment horizontal="center" vertical="center" textRotation="90" wrapText="1"/>
    </xf>
    <xf numFmtId="0" fontId="24" fillId="0" borderId="10">
      <alignment horizontal="left" wrapText="1" indent="1"/>
    </xf>
    <xf numFmtId="0" fontId="24" fillId="0" borderId="10">
      <alignment horizontal="left" wrapText="1" indent="1"/>
    </xf>
    <xf numFmtId="0" fontId="25" fillId="0" borderId="14">
      <alignment horizontal="center" vertical="center" textRotation="90"/>
    </xf>
    <xf numFmtId="0" fontId="24" fillId="0" borderId="12">
      <alignment horizontal="left" wrapText="1" indent="2"/>
    </xf>
    <xf numFmtId="0" fontId="24" fillId="0" borderId="12">
      <alignment horizontal="left" wrapText="1" indent="2"/>
    </xf>
    <xf numFmtId="0" fontId="25" fillId="0" borderId="8">
      <alignment horizontal="center" vertical="center" textRotation="90"/>
    </xf>
    <xf numFmtId="0" fontId="22" fillId="3" borderId="26"/>
    <xf numFmtId="0" fontId="22" fillId="3" borderId="26"/>
    <xf numFmtId="0" fontId="25" fillId="0" borderId="25">
      <alignment horizontal="center" vertical="center" textRotation="90"/>
    </xf>
    <xf numFmtId="0" fontId="24" fillId="0" borderId="27">
      <alignment horizontal="left" wrapText="1" indent="2"/>
    </xf>
    <xf numFmtId="0" fontId="24" fillId="0" borderId="27">
      <alignment horizontal="left" wrapText="1" indent="2"/>
    </xf>
    <xf numFmtId="0" fontId="25" fillId="0" borderId="28">
      <alignment horizontal="center" vertical="center" textRotation="90"/>
    </xf>
    <xf numFmtId="0" fontId="24" fillId="0" borderId="0">
      <alignment horizontal="center" wrapText="1"/>
    </xf>
    <xf numFmtId="0" fontId="24" fillId="0" borderId="0">
      <alignment horizontal="center" wrapText="1"/>
    </xf>
    <xf numFmtId="0" fontId="26" fillId="0" borderId="8">
      <alignment wrapText="1"/>
    </xf>
    <xf numFmtId="49" fontId="24" fillId="0" borderId="8">
      <alignment horizontal="left"/>
    </xf>
    <xf numFmtId="49" fontId="24" fillId="0" borderId="8">
      <alignment horizontal="left"/>
    </xf>
    <xf numFmtId="0" fontId="26" fillId="0" borderId="14">
      <alignment wrapText="1"/>
    </xf>
    <xf numFmtId="49" fontId="24" fillId="0" borderId="15">
      <alignment horizontal="center" wrapText="1"/>
    </xf>
    <xf numFmtId="49" fontId="24" fillId="0" borderId="15">
      <alignment horizontal="center" wrapText="1"/>
    </xf>
    <xf numFmtId="0" fontId="24" fillId="0" borderId="28">
      <alignment horizontal="center" vertical="top" wrapText="1"/>
    </xf>
    <xf numFmtId="49" fontId="24" fillId="0" borderId="15">
      <alignment horizontal="center" shrinkToFit="1"/>
    </xf>
    <xf numFmtId="49" fontId="24" fillId="0" borderId="15">
      <alignment horizontal="center" shrinkToFit="1"/>
    </xf>
    <xf numFmtId="0" fontId="25" fillId="0" borderId="29"/>
    <xf numFmtId="49" fontId="24" fillId="0" borderId="13">
      <alignment horizontal="center" shrinkToFit="1"/>
    </xf>
    <xf numFmtId="49" fontId="24" fillId="0" borderId="13">
      <alignment horizontal="center" shrinkToFit="1"/>
    </xf>
    <xf numFmtId="49" fontId="27" fillId="0" borderId="30">
      <alignment horizontal="left" vertical="center" wrapText="1"/>
    </xf>
    <xf numFmtId="0" fontId="24" fillId="0" borderId="21">
      <alignment horizontal="left" wrapText="1"/>
    </xf>
    <xf numFmtId="0" fontId="24" fillId="0" borderId="21">
      <alignment horizontal="left" wrapText="1"/>
    </xf>
    <xf numFmtId="49" fontId="24" fillId="0" borderId="31">
      <alignment horizontal="left" vertical="center" wrapText="1" indent="2"/>
    </xf>
    <xf numFmtId="0" fontId="24" fillId="0" borderId="19">
      <alignment horizontal="left" wrapText="1" indent="1"/>
    </xf>
    <xf numFmtId="0" fontId="24" fillId="0" borderId="19">
      <alignment horizontal="left" wrapText="1" indent="1"/>
    </xf>
    <xf numFmtId="49" fontId="24" fillId="0" borderId="27">
      <alignment horizontal="left" vertical="center" wrapText="1" indent="3"/>
    </xf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49" fontId="24" fillId="0" borderId="30">
      <alignment horizontal="left" vertical="center" wrapText="1" indent="3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49" fontId="24" fillId="0" borderId="32">
      <alignment horizontal="left" vertical="center" wrapText="1" indent="3"/>
    </xf>
    <xf numFmtId="0" fontId="22" fillId="0" borderId="23"/>
    <xf numFmtId="0" fontId="22" fillId="0" borderId="23"/>
    <xf numFmtId="0" fontId="27" fillId="0" borderId="29">
      <alignment horizontal="left" vertical="center" wrapText="1"/>
    </xf>
    <xf numFmtId="0" fontId="22" fillId="0" borderId="24"/>
    <xf numFmtId="0" fontId="22" fillId="0" borderId="24"/>
    <xf numFmtId="49" fontId="24" fillId="0" borderId="14">
      <alignment horizontal="left" vertical="center" wrapText="1" indent="3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49" fontId="24" fillId="0" borderId="0">
      <alignment horizontal="left" vertical="center" wrapText="1" indent="3"/>
    </xf>
    <xf numFmtId="0" fontId="25" fillId="0" borderId="14">
      <alignment horizontal="center" vertical="center" textRotation="90" wrapText="1"/>
    </xf>
    <xf numFmtId="0" fontId="25" fillId="0" borderId="14">
      <alignment horizontal="center" vertical="center" textRotation="90" wrapText="1"/>
    </xf>
    <xf numFmtId="49" fontId="24" fillId="0" borderId="8">
      <alignment horizontal="left" vertical="center" wrapText="1" indent="3"/>
    </xf>
    <xf numFmtId="0" fontId="24" fillId="0" borderId="0">
      <alignment vertical="center"/>
    </xf>
    <xf numFmtId="0" fontId="24" fillId="0" borderId="0">
      <alignment vertical="center"/>
    </xf>
    <xf numFmtId="49" fontId="27" fillId="0" borderId="29">
      <alignment horizontal="left" vertical="center" wrapText="1"/>
    </xf>
    <xf numFmtId="0" fontId="25" fillId="0" borderId="8">
      <alignment horizontal="center" vertical="center" textRotation="90" wrapText="1"/>
    </xf>
    <xf numFmtId="0" fontId="25" fillId="0" borderId="8">
      <alignment horizontal="center" vertical="center" textRotation="90" wrapText="1"/>
    </xf>
    <xf numFmtId="0" fontId="24" fillId="0" borderId="30">
      <alignment horizontal="left" vertical="center" wrapText="1"/>
    </xf>
    <xf numFmtId="0" fontId="25" fillId="0" borderId="14">
      <alignment horizontal="center" vertical="center" textRotation="90"/>
    </xf>
    <xf numFmtId="0" fontId="25" fillId="0" borderId="14">
      <alignment horizontal="center" vertical="center" textRotation="90"/>
    </xf>
    <xf numFmtId="0" fontId="24" fillId="0" borderId="32">
      <alignment horizontal="left" vertical="center" wrapText="1"/>
    </xf>
    <xf numFmtId="0" fontId="25" fillId="0" borderId="8">
      <alignment horizontal="center" vertical="center" textRotation="90"/>
    </xf>
    <xf numFmtId="0" fontId="25" fillId="0" borderId="8">
      <alignment horizontal="center" vertical="center" textRotation="90"/>
    </xf>
    <xf numFmtId="49" fontId="24" fillId="0" borderId="30">
      <alignment horizontal="left" vertical="center" wrapText="1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49" fontId="24" fillId="0" borderId="32">
      <alignment horizontal="left" vertical="center" wrapText="1"/>
    </xf>
    <xf numFmtId="0" fontId="25" fillId="0" borderId="28">
      <alignment horizontal="center" vertical="center" textRotation="90"/>
    </xf>
    <xf numFmtId="0" fontId="25" fillId="0" borderId="28">
      <alignment horizontal="center" vertical="center" textRotation="90"/>
    </xf>
    <xf numFmtId="49" fontId="25" fillId="0" borderId="33">
      <alignment horizontal="center"/>
    </xf>
    <xf numFmtId="0" fontId="26" fillId="0" borderId="8">
      <alignment wrapText="1"/>
    </xf>
    <xf numFmtId="0" fontId="26" fillId="0" borderId="8">
      <alignment wrapText="1"/>
    </xf>
    <xf numFmtId="49" fontId="25" fillId="0" borderId="34">
      <alignment horizontal="center" vertical="center" wrapText="1"/>
    </xf>
    <xf numFmtId="0" fontId="26" fillId="0" borderId="28">
      <alignment wrapText="1"/>
    </xf>
    <xf numFmtId="0" fontId="26" fillId="0" borderId="28">
      <alignment wrapText="1"/>
    </xf>
    <xf numFmtId="49" fontId="24" fillId="0" borderId="35">
      <alignment horizontal="center" vertical="center" wrapText="1"/>
    </xf>
    <xf numFmtId="0" fontId="26" fillId="0" borderId="14">
      <alignment wrapText="1"/>
    </xf>
    <xf numFmtId="0" fontId="26" fillId="0" borderId="14">
      <alignment wrapText="1"/>
    </xf>
    <xf numFmtId="49" fontId="24" fillId="0" borderId="15">
      <alignment horizontal="center" vertical="center" wrapText="1"/>
    </xf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49" fontId="24" fillId="0" borderId="34">
      <alignment horizontal="center" vertical="center" wrapText="1"/>
    </xf>
    <xf numFmtId="0" fontId="25" fillId="0" borderId="29"/>
    <xf numFmtId="0" fontId="25" fillId="0" borderId="29"/>
    <xf numFmtId="49" fontId="24" fillId="0" borderId="36">
      <alignment horizontal="center" vertical="center" wrapText="1"/>
    </xf>
    <xf numFmtId="49" fontId="27" fillId="0" borderId="30">
      <alignment horizontal="left" vertical="center" wrapText="1"/>
    </xf>
    <xf numFmtId="49" fontId="27" fillId="0" borderId="30">
      <alignment horizontal="left" vertical="center" wrapText="1"/>
    </xf>
    <xf numFmtId="49" fontId="24" fillId="0" borderId="37">
      <alignment horizontal="center" vertical="center" wrapText="1"/>
    </xf>
    <xf numFmtId="49" fontId="24" fillId="0" borderId="31">
      <alignment horizontal="left" vertical="center" wrapText="1" indent="2"/>
    </xf>
    <xf numFmtId="49" fontId="24" fillId="0" borderId="31">
      <alignment horizontal="left" vertical="center" wrapText="1" indent="2"/>
    </xf>
    <xf numFmtId="49" fontId="24" fillId="0" borderId="0">
      <alignment horizontal="center" vertical="center" wrapText="1"/>
    </xf>
    <xf numFmtId="49" fontId="24" fillId="0" borderId="27">
      <alignment horizontal="left" vertical="center" wrapText="1" indent="3"/>
    </xf>
    <xf numFmtId="49" fontId="24" fillId="0" borderId="27">
      <alignment horizontal="left" vertical="center" wrapText="1" indent="3"/>
    </xf>
    <xf numFmtId="49" fontId="24" fillId="0" borderId="8">
      <alignment horizontal="center" vertical="center" wrapText="1"/>
    </xf>
    <xf numFmtId="49" fontId="24" fillId="0" borderId="30">
      <alignment horizontal="left" vertical="center" wrapText="1" indent="3"/>
    </xf>
    <xf numFmtId="49" fontId="24" fillId="0" borderId="30">
      <alignment horizontal="left" vertical="center" wrapText="1" indent="3"/>
    </xf>
    <xf numFmtId="49" fontId="25" fillId="0" borderId="33">
      <alignment horizontal="center" vertical="center" wrapText="1"/>
    </xf>
    <xf numFmtId="49" fontId="24" fillId="0" borderId="32">
      <alignment horizontal="left" vertical="center" wrapText="1" indent="3"/>
    </xf>
    <xf numFmtId="49" fontId="24" fillId="0" borderId="32">
      <alignment horizontal="left" vertical="center" wrapText="1" indent="3"/>
    </xf>
    <xf numFmtId="0" fontId="25" fillId="0" borderId="33">
      <alignment horizontal="center" vertical="center"/>
    </xf>
    <xf numFmtId="0" fontId="27" fillId="0" borderId="29">
      <alignment horizontal="left" vertical="center" wrapText="1"/>
    </xf>
    <xf numFmtId="0" fontId="27" fillId="0" borderId="29">
      <alignment horizontal="left" vertical="center" wrapText="1"/>
    </xf>
    <xf numFmtId="0" fontId="24" fillId="0" borderId="35">
      <alignment horizontal="center" vertical="center"/>
    </xf>
    <xf numFmtId="49" fontId="24" fillId="0" borderId="14">
      <alignment horizontal="left" vertical="center" wrapText="1" indent="3"/>
    </xf>
    <xf numFmtId="49" fontId="24" fillId="0" borderId="14">
      <alignment horizontal="left" vertical="center" wrapText="1" indent="3"/>
    </xf>
    <xf numFmtId="0" fontId="24" fillId="0" borderId="15">
      <alignment horizontal="center" vertical="center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0" fontId="24" fillId="0" borderId="34">
      <alignment horizontal="center" vertical="center"/>
    </xf>
    <xf numFmtId="49" fontId="24" fillId="0" borderId="8">
      <alignment horizontal="left" vertical="center" wrapText="1" indent="3"/>
    </xf>
    <xf numFmtId="49" fontId="24" fillId="0" borderId="8">
      <alignment horizontal="left" vertical="center" wrapText="1" indent="3"/>
    </xf>
    <xf numFmtId="0" fontId="25" fillId="0" borderId="34">
      <alignment horizontal="center" vertical="center"/>
    </xf>
    <xf numFmtId="49" fontId="27" fillId="0" borderId="29">
      <alignment horizontal="left" vertical="center" wrapText="1"/>
    </xf>
    <xf numFmtId="49" fontId="27" fillId="0" borderId="29">
      <alignment horizontal="left" vertical="center" wrapText="1"/>
    </xf>
    <xf numFmtId="0" fontId="24" fillId="0" borderId="36">
      <alignment horizontal="center" vertical="center"/>
    </xf>
    <xf numFmtId="0" fontId="24" fillId="0" borderId="30">
      <alignment horizontal="left" vertical="center" wrapText="1"/>
    </xf>
    <xf numFmtId="0" fontId="24" fillId="0" borderId="30">
      <alignment horizontal="left" vertical="center" wrapText="1"/>
    </xf>
    <xf numFmtId="49" fontId="25" fillId="0" borderId="33">
      <alignment horizontal="center" vertical="center"/>
    </xf>
    <xf numFmtId="0" fontId="24" fillId="0" borderId="32">
      <alignment horizontal="left" vertical="center" wrapText="1"/>
    </xf>
    <xf numFmtId="0" fontId="24" fillId="0" borderId="32">
      <alignment horizontal="left" vertical="center" wrapText="1"/>
    </xf>
    <xf numFmtId="49" fontId="24" fillId="0" borderId="35">
      <alignment horizontal="center" vertical="center"/>
    </xf>
    <xf numFmtId="49" fontId="24" fillId="0" borderId="30">
      <alignment horizontal="left" vertical="center" wrapText="1"/>
    </xf>
    <xf numFmtId="49" fontId="24" fillId="0" borderId="30">
      <alignment horizontal="left" vertical="center" wrapText="1"/>
    </xf>
    <xf numFmtId="49" fontId="24" fillId="0" borderId="15">
      <alignment horizontal="center" vertical="center"/>
    </xf>
    <xf numFmtId="49" fontId="24" fillId="0" borderId="32">
      <alignment horizontal="left" vertical="center" wrapText="1"/>
    </xf>
    <xf numFmtId="49" fontId="24" fillId="0" borderId="32">
      <alignment horizontal="left" vertical="center" wrapText="1"/>
    </xf>
    <xf numFmtId="49" fontId="24" fillId="0" borderId="34">
      <alignment horizontal="center" vertical="center"/>
    </xf>
    <xf numFmtId="49" fontId="25" fillId="0" borderId="33">
      <alignment horizontal="center"/>
    </xf>
    <xf numFmtId="49" fontId="25" fillId="0" borderId="33">
      <alignment horizontal="center"/>
    </xf>
    <xf numFmtId="49" fontId="24" fillId="0" borderId="36">
      <alignment horizontal="center" vertical="center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9" fontId="24" fillId="0" borderId="28">
      <alignment horizontal="center" vertical="top" wrapText="1"/>
    </xf>
    <xf numFmtId="49" fontId="24" fillId="0" borderId="35">
      <alignment horizontal="center" vertical="center" wrapText="1"/>
    </xf>
    <xf numFmtId="49" fontId="24" fillId="0" borderId="35">
      <alignment horizontal="center" vertical="center" wrapText="1"/>
    </xf>
    <xf numFmtId="0" fontId="24" fillId="0" borderId="23"/>
    <xf numFmtId="49" fontId="24" fillId="0" borderId="15">
      <alignment horizontal="center" vertical="center" wrapText="1"/>
    </xf>
    <xf numFmtId="49" fontId="24" fillId="0" borderId="15">
      <alignment horizontal="center" vertical="center" wrapText="1"/>
    </xf>
    <xf numFmtId="4" fontId="24" fillId="0" borderId="38">
      <alignment horizontal="right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" fontId="24" fillId="0" borderId="37">
      <alignment horizontal="right"/>
    </xf>
    <xf numFmtId="49" fontId="24" fillId="0" borderId="36">
      <alignment horizontal="center" vertical="center" wrapText="1"/>
    </xf>
    <xf numFmtId="49" fontId="24" fillId="0" borderId="36">
      <alignment horizontal="center" vertical="center" wrapText="1"/>
    </xf>
    <xf numFmtId="4" fontId="24" fillId="0" borderId="0">
      <alignment horizontal="right" shrinkToFit="1"/>
    </xf>
    <xf numFmtId="49" fontId="24" fillId="0" borderId="37">
      <alignment horizontal="center" vertical="center" wrapText="1"/>
    </xf>
    <xf numFmtId="49" fontId="24" fillId="0" borderId="37">
      <alignment horizontal="center" vertical="center" wrapText="1"/>
    </xf>
    <xf numFmtId="4" fontId="24" fillId="0" borderId="8">
      <alignment horizontal="right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8">
      <alignment horizontal="center" wrapText="1"/>
    </xf>
    <xf numFmtId="49" fontId="24" fillId="0" borderId="8">
      <alignment horizontal="center" vertical="center" wrapText="1"/>
    </xf>
    <xf numFmtId="49" fontId="24" fillId="0" borderId="8">
      <alignment horizontal="center" vertical="center" wrapText="1"/>
    </xf>
    <xf numFmtId="0" fontId="24" fillId="0" borderId="14">
      <alignment horizontal="center"/>
    </xf>
    <xf numFmtId="49" fontId="25" fillId="0" borderId="33">
      <alignment horizontal="center" vertical="center" wrapText="1"/>
    </xf>
    <xf numFmtId="49" fontId="25" fillId="0" borderId="33">
      <alignment horizontal="center" vertical="center" wrapText="1"/>
    </xf>
    <xf numFmtId="0" fontId="28" fillId="0" borderId="8"/>
    <xf numFmtId="0" fontId="25" fillId="0" borderId="33">
      <alignment horizontal="center" vertical="center"/>
    </xf>
    <xf numFmtId="0" fontId="25" fillId="0" borderId="33">
      <alignment horizontal="center" vertical="center"/>
    </xf>
    <xf numFmtId="0" fontId="28" fillId="0" borderId="14"/>
    <xf numFmtId="0" fontId="24" fillId="0" borderId="35">
      <alignment horizontal="center" vertical="center"/>
    </xf>
    <xf numFmtId="0" fontId="24" fillId="0" borderId="35">
      <alignment horizontal="center" vertical="center"/>
    </xf>
    <xf numFmtId="0" fontId="24" fillId="0" borderId="8">
      <alignment horizontal="center"/>
    </xf>
    <xf numFmtId="0" fontId="24" fillId="0" borderId="15">
      <alignment horizontal="center" vertical="center"/>
    </xf>
    <xf numFmtId="0" fontId="24" fillId="0" borderId="15">
      <alignment horizontal="center" vertical="center"/>
    </xf>
    <xf numFmtId="49" fontId="24" fillId="0" borderId="14">
      <alignment horizontal="center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9" fontId="24" fillId="0" borderId="0">
      <alignment horizontal="left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" fontId="24" fillId="0" borderId="23">
      <alignment horizontal="right"/>
    </xf>
    <xf numFmtId="0" fontId="24" fillId="0" borderId="36">
      <alignment horizontal="center" vertical="center"/>
    </xf>
    <xf numFmtId="0" fontId="24" fillId="0" borderId="36">
      <alignment horizontal="center" vertical="center"/>
    </xf>
    <xf numFmtId="0" fontId="24" fillId="0" borderId="28">
      <alignment horizontal="center" vertical="top"/>
    </xf>
    <xf numFmtId="49" fontId="25" fillId="0" borderId="33">
      <alignment horizontal="center" vertical="center"/>
    </xf>
    <xf numFmtId="49" fontId="25" fillId="0" borderId="33">
      <alignment horizontal="center" vertical="center"/>
    </xf>
    <xf numFmtId="4" fontId="24" fillId="0" borderId="24">
      <alignment horizontal="right"/>
    </xf>
    <xf numFmtId="49" fontId="24" fillId="0" borderId="35">
      <alignment horizontal="center" vertical="center"/>
    </xf>
    <xf numFmtId="49" fontId="24" fillId="0" borderId="35">
      <alignment horizontal="center" vertical="center"/>
    </xf>
    <xf numFmtId="4" fontId="24" fillId="0" borderId="39">
      <alignment horizontal="right"/>
    </xf>
    <xf numFmtId="49" fontId="24" fillId="0" borderId="15">
      <alignment horizontal="center" vertical="center"/>
    </xf>
    <xf numFmtId="49" fontId="24" fillId="0" borderId="15">
      <alignment horizontal="center" vertical="center"/>
    </xf>
    <xf numFmtId="0" fontId="24" fillId="0" borderId="24"/>
    <xf numFmtId="49" fontId="24" fillId="0" borderId="34">
      <alignment horizontal="center" vertical="center"/>
    </xf>
    <xf numFmtId="49" fontId="24" fillId="0" borderId="34">
      <alignment horizontal="center" vertical="center"/>
    </xf>
    <xf numFmtId="0" fontId="26" fillId="0" borderId="28">
      <alignment wrapText="1"/>
    </xf>
    <xf numFmtId="49" fontId="24" fillId="0" borderId="36">
      <alignment horizontal="center" vertical="center"/>
    </xf>
    <xf numFmtId="49" fontId="24" fillId="0" borderId="36">
      <alignment horizontal="center" vertical="center"/>
    </xf>
    <xf numFmtId="0" fontId="23" fillId="0" borderId="40"/>
    <xf numFmtId="49" fontId="24" fillId="0" borderId="8">
      <alignment horizontal="center"/>
    </xf>
    <xf numFmtId="49" fontId="24" fillId="0" borderId="8">
      <alignment horizontal="center"/>
    </xf>
    <xf numFmtId="0" fontId="24" fillId="0" borderId="14">
      <alignment horizontal="center"/>
    </xf>
    <xf numFmtId="0" fontId="24" fillId="0" borderId="14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49" fontId="24" fillId="0" borderId="8"/>
    <xf numFmtId="49" fontId="24" fillId="0" borderId="8"/>
    <xf numFmtId="0" fontId="24" fillId="0" borderId="28">
      <alignment horizontal="center" vertical="top"/>
    </xf>
    <xf numFmtId="0" fontId="24" fillId="0" borderId="28">
      <alignment horizontal="center" vertical="top"/>
    </xf>
    <xf numFmtId="49" fontId="24" fillId="0" borderId="28">
      <alignment horizontal="center" vertical="top" wrapText="1"/>
    </xf>
    <xf numFmtId="49" fontId="24" fillId="0" borderId="28">
      <alignment horizontal="center" vertical="top" wrapText="1"/>
    </xf>
    <xf numFmtId="0" fontId="24" fillId="0" borderId="23"/>
    <xf numFmtId="0" fontId="24" fillId="0" borderId="23"/>
    <xf numFmtId="4" fontId="24" fillId="0" borderId="38">
      <alignment horizontal="right"/>
    </xf>
    <xf numFmtId="4" fontId="24" fillId="0" borderId="38">
      <alignment horizontal="right"/>
    </xf>
    <xf numFmtId="4" fontId="24" fillId="0" borderId="37">
      <alignment horizontal="right"/>
    </xf>
    <xf numFmtId="4" fontId="24" fillId="0" borderId="37">
      <alignment horizontal="right"/>
    </xf>
    <xf numFmtId="4" fontId="24" fillId="0" borderId="0">
      <alignment horizontal="right" shrinkToFit="1"/>
    </xf>
    <xf numFmtId="4" fontId="24" fillId="0" borderId="0">
      <alignment horizontal="right" shrinkToFit="1"/>
    </xf>
    <xf numFmtId="4" fontId="24" fillId="0" borderId="8">
      <alignment horizontal="right"/>
    </xf>
    <xf numFmtId="4" fontId="24" fillId="0" borderId="8">
      <alignment horizontal="right"/>
    </xf>
    <xf numFmtId="0" fontId="24" fillId="0" borderId="14"/>
    <xf numFmtId="0" fontId="24" fillId="0" borderId="14"/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0" fontId="24" fillId="0" borderId="8">
      <alignment horizontal="center"/>
    </xf>
    <xf numFmtId="0" fontId="24" fillId="0" borderId="8">
      <alignment horizontal="center"/>
    </xf>
    <xf numFmtId="49" fontId="24" fillId="0" borderId="14">
      <alignment horizontal="center"/>
    </xf>
    <xf numFmtId="49" fontId="24" fillId="0" borderId="14">
      <alignment horizontal="center"/>
    </xf>
    <xf numFmtId="49" fontId="24" fillId="0" borderId="0">
      <alignment horizontal="left"/>
    </xf>
    <xf numFmtId="49" fontId="24" fillId="0" borderId="0">
      <alignment horizontal="left"/>
    </xf>
    <xf numFmtId="4" fontId="24" fillId="0" borderId="23">
      <alignment horizontal="right"/>
    </xf>
    <xf numFmtId="4" fontId="24" fillId="0" borderId="23">
      <alignment horizontal="right"/>
    </xf>
    <xf numFmtId="0" fontId="24" fillId="0" borderId="28">
      <alignment horizontal="center" vertical="top"/>
    </xf>
    <xf numFmtId="0" fontId="24" fillId="0" borderId="28">
      <alignment horizontal="center" vertical="top"/>
    </xf>
    <xf numFmtId="4" fontId="24" fillId="0" borderId="24">
      <alignment horizontal="right"/>
    </xf>
    <xf numFmtId="4" fontId="24" fillId="0" borderId="24">
      <alignment horizontal="right"/>
    </xf>
    <xf numFmtId="4" fontId="24" fillId="0" borderId="39">
      <alignment horizontal="right"/>
    </xf>
    <xf numFmtId="4" fontId="24" fillId="0" borderId="39">
      <alignment horizontal="right"/>
    </xf>
    <xf numFmtId="0" fontId="24" fillId="0" borderId="24"/>
    <xf numFmtId="0" fontId="24" fillId="0" borderId="24"/>
    <xf numFmtId="0" fontId="23" fillId="0" borderId="40"/>
    <xf numFmtId="0" fontId="23" fillId="0" borderId="40"/>
    <xf numFmtId="0" fontId="22" fillId="3" borderId="0"/>
    <xf numFmtId="0" fontId="22" fillId="3" borderId="0"/>
    <xf numFmtId="0" fontId="22" fillId="4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4" fillId="0" borderId="0">
      <alignment horizontal="left"/>
    </xf>
    <xf numFmtId="0" fontId="24" fillId="0" borderId="0">
      <alignment horizontal="left"/>
    </xf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3" borderId="8"/>
    <xf numFmtId="0" fontId="22" fillId="3" borderId="8"/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1">
      <alignment horizontal="left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12">
      <alignment horizontal="left" wrapText="1" indent="1"/>
    </xf>
    <xf numFmtId="0" fontId="22" fillId="3" borderId="42"/>
    <xf numFmtId="0" fontId="22" fillId="3" borderId="42"/>
    <xf numFmtId="0" fontId="24" fillId="0" borderId="17">
      <alignment horizontal="left" wrapText="1" indent="2"/>
    </xf>
    <xf numFmtId="0" fontId="24" fillId="0" borderId="41">
      <alignment horizontal="left" wrapText="1"/>
    </xf>
    <xf numFmtId="0" fontId="24" fillId="0" borderId="41">
      <alignment horizontal="left" wrapText="1"/>
    </xf>
    <xf numFmtId="0" fontId="23" fillId="0" borderId="0"/>
    <xf numFmtId="0" fontId="24" fillId="0" borderId="12">
      <alignment horizontal="left" wrapText="1" indent="1"/>
    </xf>
    <xf numFmtId="0" fontId="24" fillId="0" borderId="12">
      <alignment horizontal="left" wrapText="1" indent="1"/>
    </xf>
    <xf numFmtId="0" fontId="30" fillId="0" borderId="0">
      <alignment horizontal="center" vertical="top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4" fillId="0" borderId="14">
      <alignment horizontal="left"/>
    </xf>
    <xf numFmtId="0" fontId="22" fillId="3" borderId="14"/>
    <xf numFmtId="0" fontId="22" fillId="3" borderId="14"/>
    <xf numFmtId="49" fontId="24" fillId="0" borderId="33">
      <alignment horizontal="center" wrapText="1"/>
    </xf>
    <xf numFmtId="0" fontId="31" fillId="0" borderId="0">
      <alignment horizontal="center" wrapText="1"/>
    </xf>
    <xf numFmtId="0" fontId="31" fillId="0" borderId="0">
      <alignment horizontal="center" wrapText="1"/>
    </xf>
    <xf numFmtId="49" fontId="24" fillId="0" borderId="35">
      <alignment horizontal="center" wrapText="1"/>
    </xf>
    <xf numFmtId="0" fontId="30" fillId="0" borderId="0">
      <alignment horizontal="center" vertical="top"/>
    </xf>
    <xf numFmtId="0" fontId="30" fillId="0" borderId="0">
      <alignment horizontal="center" vertical="top"/>
    </xf>
    <xf numFmtId="49" fontId="24" fillId="0" borderId="34">
      <alignment horizontal="center"/>
    </xf>
    <xf numFmtId="0" fontId="24" fillId="0" borderId="8">
      <alignment wrapText="1"/>
    </xf>
    <xf numFmtId="0" fontId="24" fillId="0" borderId="8">
      <alignment wrapText="1"/>
    </xf>
    <xf numFmtId="0" fontId="24" fillId="0" borderId="37"/>
    <xf numFmtId="0" fontId="24" fillId="0" borderId="42">
      <alignment wrapText="1"/>
    </xf>
    <xf numFmtId="0" fontId="24" fillId="0" borderId="42">
      <alignment wrapText="1"/>
    </xf>
    <xf numFmtId="49" fontId="24" fillId="0" borderId="14"/>
    <xf numFmtId="0" fontId="24" fillId="0" borderId="14">
      <alignment horizontal="left"/>
    </xf>
    <xf numFmtId="0" fontId="24" fillId="0" borderId="14">
      <alignment horizontal="left"/>
    </xf>
    <xf numFmtId="49" fontId="24" fillId="0" borderId="0"/>
    <xf numFmtId="0" fontId="22" fillId="3" borderId="43"/>
    <xf numFmtId="0" fontId="22" fillId="3" borderId="43"/>
    <xf numFmtId="49" fontId="24" fillId="0" borderId="9">
      <alignment horizontal="center"/>
    </xf>
    <xf numFmtId="49" fontId="24" fillId="0" borderId="33">
      <alignment horizontal="center" wrapText="1"/>
    </xf>
    <xf numFmtId="49" fontId="24" fillId="0" borderId="33">
      <alignment horizontal="center" wrapText="1"/>
    </xf>
    <xf numFmtId="49" fontId="24" fillId="0" borderId="23">
      <alignment horizontal="center"/>
    </xf>
    <xf numFmtId="49" fontId="24" fillId="0" borderId="35">
      <alignment horizontal="center" wrapText="1"/>
    </xf>
    <xf numFmtId="49" fontId="24" fillId="0" borderId="35">
      <alignment horizontal="center" wrapText="1"/>
    </xf>
    <xf numFmtId="49" fontId="24" fillId="0" borderId="28">
      <alignment horizontal="center"/>
    </xf>
    <xf numFmtId="49" fontId="24" fillId="0" borderId="34">
      <alignment horizontal="center"/>
    </xf>
    <xf numFmtId="49" fontId="24" fillId="0" borderId="34">
      <alignment horizontal="center"/>
    </xf>
    <xf numFmtId="49" fontId="24" fillId="0" borderId="38">
      <alignment horizontal="center" vertical="center" wrapText="1"/>
    </xf>
    <xf numFmtId="0" fontId="22" fillId="3" borderId="44"/>
    <xf numFmtId="0" fontId="22" fillId="3" borderId="44"/>
    <xf numFmtId="4" fontId="24" fillId="0" borderId="28">
      <alignment horizontal="right"/>
    </xf>
    <xf numFmtId="0" fontId="24" fillId="0" borderId="37"/>
    <xf numFmtId="0" fontId="24" fillId="0" borderId="37"/>
    <xf numFmtId="0" fontId="24" fillId="5" borderId="0"/>
    <xf numFmtId="0" fontId="24" fillId="0" borderId="0">
      <alignment horizontal="center"/>
    </xf>
    <xf numFmtId="0" fontId="24" fillId="0" borderId="0">
      <alignment horizontal="center"/>
    </xf>
    <xf numFmtId="0" fontId="31" fillId="0" borderId="0">
      <alignment horizontal="center" wrapText="1"/>
    </xf>
    <xf numFmtId="49" fontId="24" fillId="0" borderId="14"/>
    <xf numFmtId="49" fontId="24" fillId="0" borderId="14"/>
    <xf numFmtId="0" fontId="24" fillId="0" borderId="0">
      <alignment horizontal="center"/>
    </xf>
    <xf numFmtId="49" fontId="24" fillId="0" borderId="0"/>
    <xf numFmtId="49" fontId="24" fillId="0" borderId="0"/>
    <xf numFmtId="0" fontId="24" fillId="0" borderId="8">
      <alignment wrapText="1"/>
    </xf>
    <xf numFmtId="49" fontId="24" fillId="0" borderId="9">
      <alignment horizontal="center"/>
    </xf>
    <xf numFmtId="49" fontId="24" fillId="0" borderId="9">
      <alignment horizontal="center"/>
    </xf>
    <xf numFmtId="0" fontId="24" fillId="0" borderId="42">
      <alignment wrapText="1"/>
    </xf>
    <xf numFmtId="49" fontId="24" fillId="0" borderId="23">
      <alignment horizontal="center"/>
    </xf>
    <xf numFmtId="49" fontId="24" fillId="0" borderId="23">
      <alignment horizontal="center"/>
    </xf>
    <xf numFmtId="0" fontId="32" fillId="0" borderId="45"/>
    <xf numFmtId="49" fontId="24" fillId="0" borderId="28">
      <alignment horizontal="center"/>
    </xf>
    <xf numFmtId="49" fontId="24" fillId="0" borderId="28">
      <alignment horizontal="center"/>
    </xf>
    <xf numFmtId="49" fontId="33" fillId="0" borderId="46">
      <alignment horizontal="right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6">
      <alignment horizontal="right"/>
    </xf>
    <xf numFmtId="49" fontId="24" fillId="0" borderId="38">
      <alignment horizontal="center" vertical="center" wrapText="1"/>
    </xf>
    <xf numFmtId="49" fontId="24" fillId="0" borderId="38">
      <alignment horizontal="center" vertical="center" wrapText="1"/>
    </xf>
    <xf numFmtId="0" fontId="32" fillId="0" borderId="8"/>
    <xf numFmtId="0" fontId="22" fillId="3" borderId="47"/>
    <xf numFmtId="0" fontId="22" fillId="3" borderId="47"/>
    <xf numFmtId="0" fontId="23" fillId="0" borderId="37"/>
    <xf numFmtId="4" fontId="24" fillId="0" borderId="28">
      <alignment horizontal="right"/>
    </xf>
    <xf numFmtId="4" fontId="24" fillId="0" borderId="28">
      <alignment horizontal="right"/>
    </xf>
    <xf numFmtId="0" fontId="24" fillId="0" borderId="38">
      <alignment horizontal="center"/>
    </xf>
    <xf numFmtId="0" fontId="24" fillId="5" borderId="37"/>
    <xf numFmtId="0" fontId="24" fillId="5" borderId="37"/>
    <xf numFmtId="49" fontId="22" fillId="0" borderId="48">
      <alignment horizontal="center"/>
    </xf>
    <xf numFmtId="0" fontId="24" fillId="5" borderId="0"/>
    <xf numFmtId="0" fontId="24" fillId="5" borderId="0"/>
    <xf numFmtId="166" fontId="24" fillId="0" borderId="20">
      <alignment horizontal="center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24" fillId="0" borderId="49">
      <alignment horizontal="center"/>
    </xf>
    <xf numFmtId="0" fontId="32" fillId="0" borderId="45"/>
    <xf numFmtId="0" fontId="32" fillId="0" borderId="45"/>
    <xf numFmtId="49" fontId="24" fillId="0" borderId="22">
      <alignment horizontal="center"/>
    </xf>
    <xf numFmtId="49" fontId="33" fillId="0" borderId="46">
      <alignment horizontal="right"/>
    </xf>
    <xf numFmtId="49" fontId="33" fillId="0" borderId="46">
      <alignment horizontal="right"/>
    </xf>
    <xf numFmtId="49" fontId="24" fillId="0" borderId="20">
      <alignment horizontal="center"/>
    </xf>
    <xf numFmtId="0" fontId="24" fillId="0" borderId="46">
      <alignment horizontal="right"/>
    </xf>
    <xf numFmtId="0" fontId="24" fillId="0" borderId="46">
      <alignment horizontal="right"/>
    </xf>
    <xf numFmtId="0" fontId="24" fillId="0" borderId="20">
      <alignment horizontal="center"/>
    </xf>
    <xf numFmtId="0" fontId="32" fillId="0" borderId="8"/>
    <xf numFmtId="0" fontId="32" fillId="0" borderId="8"/>
    <xf numFmtId="49" fontId="24" fillId="0" borderId="50">
      <alignment horizontal="center"/>
    </xf>
    <xf numFmtId="0" fontId="24" fillId="0" borderId="38">
      <alignment horizontal="center"/>
    </xf>
    <xf numFmtId="0" fontId="24" fillId="0" borderId="38">
      <alignment horizontal="center"/>
    </xf>
    <xf numFmtId="0" fontId="32" fillId="0" borderId="0"/>
    <xf numFmtId="49" fontId="22" fillId="0" borderId="48">
      <alignment horizontal="center"/>
    </xf>
    <xf numFmtId="49" fontId="22" fillId="0" borderId="48">
      <alignment horizontal="center"/>
    </xf>
    <xf numFmtId="0" fontId="22" fillId="0" borderId="51"/>
    <xf numFmtId="166" fontId="24" fillId="0" borderId="20">
      <alignment horizontal="center"/>
    </xf>
    <xf numFmtId="166" fontId="24" fillId="0" borderId="20">
      <alignment horizontal="center"/>
    </xf>
    <xf numFmtId="0" fontId="22" fillId="0" borderId="40"/>
    <xf numFmtId="0" fontId="24" fillId="0" borderId="49">
      <alignment horizontal="center"/>
    </xf>
    <xf numFmtId="0" fontId="24" fillId="0" borderId="49">
      <alignment horizontal="center"/>
    </xf>
    <xf numFmtId="4" fontId="24" fillId="0" borderId="17">
      <alignment horizontal="right"/>
    </xf>
    <xf numFmtId="49" fontId="24" fillId="0" borderId="22">
      <alignment horizontal="center"/>
    </xf>
    <xf numFmtId="49" fontId="24" fillId="0" borderId="22">
      <alignment horizontal="center"/>
    </xf>
    <xf numFmtId="49" fontId="24" fillId="0" borderId="24">
      <alignment horizontal="center"/>
    </xf>
    <xf numFmtId="49" fontId="24" fillId="0" borderId="20">
      <alignment horizontal="center"/>
    </xf>
    <xf numFmtId="49" fontId="24" fillId="0" borderId="20">
      <alignment horizontal="center"/>
    </xf>
    <xf numFmtId="0" fontId="24" fillId="0" borderId="52">
      <alignment horizontal="left" wrapText="1"/>
    </xf>
    <xf numFmtId="0" fontId="24" fillId="0" borderId="20">
      <alignment horizontal="center"/>
    </xf>
    <xf numFmtId="0" fontId="24" fillId="0" borderId="20">
      <alignment horizontal="center"/>
    </xf>
    <xf numFmtId="0" fontId="24" fillId="0" borderId="21">
      <alignment horizontal="left" wrapText="1" indent="1"/>
    </xf>
    <xf numFmtId="49" fontId="24" fillId="0" borderId="50">
      <alignment horizontal="center"/>
    </xf>
    <xf numFmtId="49" fontId="24" fillId="0" borderId="50">
      <alignment horizontal="center"/>
    </xf>
    <xf numFmtId="0" fontId="24" fillId="0" borderId="53">
      <alignment horizontal="left" wrapText="1" indent="2"/>
    </xf>
    <xf numFmtId="0" fontId="23" fillId="0" borderId="37"/>
    <xf numFmtId="0" fontId="23" fillId="0" borderId="37"/>
    <xf numFmtId="0" fontId="24" fillId="5" borderId="37"/>
    <xf numFmtId="0" fontId="32" fillId="0" borderId="0"/>
    <xf numFmtId="0" fontId="32" fillId="0" borderId="0"/>
    <xf numFmtId="0" fontId="31" fillId="0" borderId="0">
      <alignment horizontal="left" wrapText="1"/>
    </xf>
    <xf numFmtId="0" fontId="22" fillId="0" borderId="51"/>
    <xf numFmtId="0" fontId="22" fillId="0" borderId="51"/>
    <xf numFmtId="49" fontId="22" fillId="0" borderId="0"/>
    <xf numFmtId="0" fontId="22" fillId="0" borderId="40"/>
    <xf numFmtId="0" fontId="22" fillId="0" borderId="40"/>
    <xf numFmtId="0" fontId="24" fillId="0" borderId="0">
      <alignment horizontal="right"/>
    </xf>
    <xf numFmtId="4" fontId="24" fillId="0" borderId="17">
      <alignment horizontal="right"/>
    </xf>
    <xf numFmtId="4" fontId="24" fillId="0" borderId="17">
      <alignment horizontal="right"/>
    </xf>
    <xf numFmtId="49" fontId="24" fillId="0" borderId="0">
      <alignment horizontal="right"/>
    </xf>
    <xf numFmtId="49" fontId="24" fillId="0" borderId="24">
      <alignment horizontal="center"/>
    </xf>
    <xf numFmtId="49" fontId="24" fillId="0" borderId="24">
      <alignment horizontal="center"/>
    </xf>
    <xf numFmtId="0" fontId="24" fillId="0" borderId="0">
      <alignment horizontal="left" wrapText="1"/>
    </xf>
    <xf numFmtId="0" fontId="24" fillId="0" borderId="52">
      <alignment horizontal="left" wrapText="1"/>
    </xf>
    <xf numFmtId="0" fontId="24" fillId="0" borderId="52">
      <alignment horizontal="left" wrapText="1"/>
    </xf>
    <xf numFmtId="0" fontId="24" fillId="0" borderId="8">
      <alignment horizontal="left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4" fillId="0" borderId="10">
      <alignment horizontal="left" wrapText="1"/>
    </xf>
    <xf numFmtId="0" fontId="24" fillId="0" borderId="20">
      <alignment horizontal="left" wrapText="1" indent="2"/>
    </xf>
    <xf numFmtId="0" fontId="24" fillId="0" borderId="20">
      <alignment horizontal="left" wrapText="1" indent="2"/>
    </xf>
    <xf numFmtId="0" fontId="24" fillId="0" borderId="42"/>
    <xf numFmtId="0" fontId="22" fillId="3" borderId="54"/>
    <xf numFmtId="0" fontId="22" fillId="3" borderId="54"/>
    <xf numFmtId="0" fontId="25" fillId="0" borderId="53">
      <alignment horizontal="left" wrapText="1"/>
    </xf>
    <xf numFmtId="0" fontId="24" fillId="5" borderId="26"/>
    <xf numFmtId="0" fontId="24" fillId="5" borderId="26"/>
    <xf numFmtId="49" fontId="24" fillId="0" borderId="0">
      <alignment horizontal="center" wrapText="1"/>
    </xf>
    <xf numFmtId="0" fontId="31" fillId="0" borderId="0">
      <alignment horizontal="left" wrapText="1"/>
    </xf>
    <xf numFmtId="0" fontId="31" fillId="0" borderId="0">
      <alignment horizontal="left" wrapText="1"/>
    </xf>
    <xf numFmtId="49" fontId="24" fillId="0" borderId="34">
      <alignment horizontal="center" wrapText="1"/>
    </xf>
    <xf numFmtId="49" fontId="22" fillId="0" borderId="0"/>
    <xf numFmtId="49" fontId="22" fillId="0" borderId="0"/>
    <xf numFmtId="0" fontId="24" fillId="0" borderId="55"/>
    <xf numFmtId="0" fontId="24" fillId="0" borderId="0">
      <alignment horizontal="right"/>
    </xf>
    <xf numFmtId="0" fontId="24" fillId="0" borderId="0">
      <alignment horizontal="right"/>
    </xf>
    <xf numFmtId="0" fontId="24" fillId="0" borderId="56">
      <alignment horizontal="center" wrapText="1"/>
    </xf>
    <xf numFmtId="49" fontId="24" fillId="0" borderId="0">
      <alignment horizontal="right"/>
    </xf>
    <xf numFmtId="49" fontId="24" fillId="0" borderId="0">
      <alignment horizontal="right"/>
    </xf>
    <xf numFmtId="0" fontId="22" fillId="0" borderId="37"/>
    <xf numFmtId="0" fontId="24" fillId="0" borderId="0">
      <alignment horizontal="left" wrapText="1"/>
    </xf>
    <xf numFmtId="0" fontId="24" fillId="0" borderId="0">
      <alignment horizontal="left" wrapText="1"/>
    </xf>
    <xf numFmtId="49" fontId="24" fillId="0" borderId="0">
      <alignment horizontal="center"/>
    </xf>
    <xf numFmtId="0" fontId="24" fillId="0" borderId="8">
      <alignment horizontal="left"/>
    </xf>
    <xf numFmtId="0" fontId="24" fillId="0" borderId="8">
      <alignment horizontal="left"/>
    </xf>
    <xf numFmtId="49" fontId="24" fillId="0" borderId="9">
      <alignment horizontal="center" wrapText="1"/>
    </xf>
    <xf numFmtId="0" fontId="24" fillId="0" borderId="10">
      <alignment horizontal="left" wrapText="1"/>
    </xf>
    <xf numFmtId="0" fontId="24" fillId="0" borderId="10">
      <alignment horizontal="left" wrapText="1"/>
    </xf>
    <xf numFmtId="49" fontId="24" fillId="0" borderId="11">
      <alignment horizontal="center" wrapText="1"/>
    </xf>
    <xf numFmtId="0" fontId="24" fillId="0" borderId="42"/>
    <xf numFmtId="0" fontId="24" fillId="0" borderId="42"/>
    <xf numFmtId="49" fontId="24" fillId="0" borderId="8"/>
    <xf numFmtId="0" fontId="25" fillId="0" borderId="53">
      <alignment horizontal="left" wrapText="1"/>
    </xf>
    <xf numFmtId="0" fontId="25" fillId="0" borderId="53">
      <alignment horizontal="left" wrapText="1"/>
    </xf>
    <xf numFmtId="4" fontId="24" fillId="0" borderId="13">
      <alignment horizontal="right"/>
    </xf>
    <xf numFmtId="0" fontId="24" fillId="0" borderId="16">
      <alignment horizontal="left" wrapText="1" indent="2"/>
    </xf>
    <xf numFmtId="0" fontId="24" fillId="0" borderId="16">
      <alignment horizontal="left" wrapText="1" indent="2"/>
    </xf>
    <xf numFmtId="4" fontId="24" fillId="0" borderId="9">
      <alignment horizontal="right"/>
    </xf>
    <xf numFmtId="49" fontId="24" fillId="0" borderId="0">
      <alignment horizontal="center" wrapText="1"/>
    </xf>
    <xf numFmtId="49" fontId="24" fillId="0" borderId="0">
      <alignment horizontal="center" wrapText="1"/>
    </xf>
    <xf numFmtId="4" fontId="24" fillId="0" borderId="16">
      <alignment horizontal="right"/>
    </xf>
    <xf numFmtId="49" fontId="24" fillId="0" borderId="34">
      <alignment horizontal="center" wrapText="1"/>
    </xf>
    <xf numFmtId="49" fontId="24" fillId="0" borderId="34">
      <alignment horizontal="center" wrapText="1"/>
    </xf>
    <xf numFmtId="49" fontId="24" fillId="0" borderId="17">
      <alignment horizontal="center"/>
    </xf>
    <xf numFmtId="0" fontId="24" fillId="0" borderId="55"/>
    <xf numFmtId="0" fontId="24" fillId="0" borderId="55"/>
    <xf numFmtId="4" fontId="24" fillId="0" borderId="18">
      <alignment horizontal="right"/>
    </xf>
    <xf numFmtId="0" fontId="24" fillId="0" borderId="56">
      <alignment horizontal="center" wrapText="1"/>
    </xf>
    <xf numFmtId="0" fontId="24" fillId="0" borderId="56">
      <alignment horizontal="center" wrapText="1"/>
    </xf>
    <xf numFmtId="0" fontId="24" fillId="0" borderId="19">
      <alignment horizontal="left" wrapText="1"/>
    </xf>
    <xf numFmtId="0" fontId="22" fillId="3" borderId="37"/>
    <xf numFmtId="0" fontId="22" fillId="3" borderId="37"/>
    <xf numFmtId="0" fontId="25" fillId="0" borderId="20">
      <alignment horizontal="left" wrapText="1"/>
    </xf>
    <xf numFmtId="49" fontId="24" fillId="0" borderId="15">
      <alignment horizontal="center"/>
    </xf>
    <xf numFmtId="49" fontId="24" fillId="0" borderId="15">
      <alignment horizontal="center"/>
    </xf>
    <xf numFmtId="0" fontId="24" fillId="0" borderId="8"/>
    <xf numFmtId="0" fontId="22" fillId="0" borderId="37"/>
    <xf numFmtId="0" fontId="22" fillId="0" borderId="37"/>
    <xf numFmtId="0" fontId="22" fillId="0" borderId="8"/>
    <xf numFmtId="0" fontId="21" fillId="0" borderId="0"/>
    <xf numFmtId="0" fontId="34" fillId="0" borderId="0"/>
  </cellStyleXfs>
  <cellXfs count="81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8" fillId="0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164" fontId="10" fillId="0" borderId="7" xfId="1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164" fontId="12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4" fillId="2" borderId="7" xfId="1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164" fontId="9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6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17" fillId="2" borderId="7" xfId="0" applyFont="1" applyFill="1" applyBorder="1" applyAlignment="1">
      <alignment vertical="top" shrinkToFit="1"/>
    </xf>
    <xf numFmtId="0" fontId="17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7" fillId="2" borderId="0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4" fontId="4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164" fontId="18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20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7" zoomScale="70" zoomScaleNormal="70" workbookViewId="0">
      <selection activeCell="A57" sqref="A57"/>
    </sheetView>
  </sheetViews>
  <sheetFormatPr defaultRowHeight="15" x14ac:dyDescent="0.2"/>
  <cols>
    <col min="1" max="1" width="9.7109375" style="1" customWidth="1"/>
    <col min="2" max="2" width="124.5703125" style="1" customWidth="1"/>
    <col min="3" max="3" width="21.7109375" style="1" customWidth="1"/>
    <col min="4" max="4" width="18.7109375" style="1" customWidth="1"/>
    <col min="5" max="5" width="13.7109375" style="1" customWidth="1"/>
    <col min="6" max="6" width="21.28515625" style="1" customWidth="1"/>
    <col min="7" max="7" width="22.5703125" style="1" customWidth="1"/>
    <col min="8" max="8" width="15.42578125" style="1" customWidth="1"/>
    <col min="9" max="9" width="17.42578125" style="1" customWidth="1"/>
    <col min="10" max="10" width="15" style="1" customWidth="1"/>
    <col min="11" max="16384" width="9.140625" style="1"/>
  </cols>
  <sheetData>
    <row r="1" spans="1:10" x14ac:dyDescent="0.2">
      <c r="C1" s="2"/>
      <c r="D1" s="3"/>
      <c r="E1" s="2"/>
      <c r="F1" s="2"/>
      <c r="G1" s="71" t="s">
        <v>74</v>
      </c>
      <c r="H1" s="71"/>
      <c r="I1" s="71"/>
      <c r="J1" s="71"/>
    </row>
    <row r="2" spans="1:10" ht="26.2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2">
      <c r="A4" s="4"/>
      <c r="B4" s="5"/>
      <c r="C4" s="6"/>
      <c r="D4" s="5"/>
      <c r="E4" s="5"/>
      <c r="F4" s="7"/>
      <c r="G4" s="7"/>
      <c r="H4" s="6"/>
      <c r="I4" s="8"/>
      <c r="J4" s="9" t="s">
        <v>2</v>
      </c>
    </row>
    <row r="5" spans="1:10" x14ac:dyDescent="0.2">
      <c r="A5" s="67" t="s">
        <v>3</v>
      </c>
      <c r="B5" s="67" t="s">
        <v>4</v>
      </c>
      <c r="C5" s="75" t="s">
        <v>5</v>
      </c>
      <c r="D5" s="76"/>
      <c r="E5" s="77"/>
      <c r="F5" s="75" t="s">
        <v>6</v>
      </c>
      <c r="G5" s="76"/>
      <c r="H5" s="77"/>
      <c r="I5" s="67" t="s">
        <v>7</v>
      </c>
      <c r="J5" s="78" t="s">
        <v>8</v>
      </c>
    </row>
    <row r="6" spans="1:10" ht="15" customHeight="1" x14ac:dyDescent="0.2">
      <c r="A6" s="74"/>
      <c r="B6" s="74"/>
      <c r="C6" s="67" t="s">
        <v>9</v>
      </c>
      <c r="D6" s="67" t="s">
        <v>10</v>
      </c>
      <c r="E6" s="69" t="s">
        <v>11</v>
      </c>
      <c r="F6" s="67" t="s">
        <v>9</v>
      </c>
      <c r="G6" s="67" t="s">
        <v>10</v>
      </c>
      <c r="H6" s="69" t="s">
        <v>11</v>
      </c>
      <c r="I6" s="74"/>
      <c r="J6" s="79"/>
    </row>
    <row r="7" spans="1:10" ht="40.5" customHeight="1" x14ac:dyDescent="0.2">
      <c r="A7" s="68"/>
      <c r="B7" s="68"/>
      <c r="C7" s="68"/>
      <c r="D7" s="68"/>
      <c r="E7" s="70"/>
      <c r="F7" s="68"/>
      <c r="G7" s="68"/>
      <c r="H7" s="70"/>
      <c r="I7" s="68"/>
      <c r="J7" s="80"/>
    </row>
    <row r="8" spans="1:10" ht="17.25" customHeight="1" x14ac:dyDescent="0.2">
      <c r="A8" s="10">
        <v>1</v>
      </c>
      <c r="B8" s="10">
        <v>2</v>
      </c>
      <c r="C8" s="10">
        <v>3</v>
      </c>
      <c r="D8" s="10">
        <v>4</v>
      </c>
      <c r="E8" s="10" t="s">
        <v>12</v>
      </c>
      <c r="F8" s="10">
        <v>6</v>
      </c>
      <c r="G8" s="10">
        <v>7</v>
      </c>
      <c r="H8" s="10" t="s">
        <v>13</v>
      </c>
      <c r="I8" s="10" t="s">
        <v>14</v>
      </c>
      <c r="J8" s="11" t="s">
        <v>15</v>
      </c>
    </row>
    <row r="9" spans="1:10" ht="15.75" x14ac:dyDescent="0.2">
      <c r="A9" s="12"/>
      <c r="B9" s="13" t="s">
        <v>16</v>
      </c>
      <c r="C9" s="14">
        <f>C10+C19</f>
        <v>273739467.60000002</v>
      </c>
      <c r="D9" s="14">
        <f>D10+D19</f>
        <v>237415345.5</v>
      </c>
      <c r="E9" s="15">
        <f t="shared" ref="E9:E20" si="0">D9/C9*100</f>
        <v>86.730403760016657</v>
      </c>
      <c r="F9" s="14">
        <f>F10+F19</f>
        <v>315547587.39999998</v>
      </c>
      <c r="G9" s="16">
        <f>G10+G19</f>
        <v>259869757.40000001</v>
      </c>
      <c r="H9" s="15">
        <f t="shared" ref="H9:H20" si="1">G9/F9*100</f>
        <v>82.355171700482472</v>
      </c>
      <c r="I9" s="17">
        <f t="shared" ref="I9:I20" si="2">G9-D9</f>
        <v>22454411.900000006</v>
      </c>
      <c r="J9" s="17">
        <f t="shared" ref="J9:J20" si="3">G9/D9*100</f>
        <v>109.45786038080676</v>
      </c>
    </row>
    <row r="10" spans="1:10" x14ac:dyDescent="0.2">
      <c r="A10" s="12"/>
      <c r="B10" s="18" t="s">
        <v>17</v>
      </c>
      <c r="C10" s="19">
        <v>257300985</v>
      </c>
      <c r="D10" s="19">
        <v>222215522.59999999</v>
      </c>
      <c r="E10" s="20">
        <f t="shared" si="0"/>
        <v>86.364038831798482</v>
      </c>
      <c r="F10" s="19">
        <v>294559239.5</v>
      </c>
      <c r="G10" s="19">
        <v>241748939.59999999</v>
      </c>
      <c r="H10" s="20">
        <f t="shared" si="1"/>
        <v>82.071416265996973</v>
      </c>
      <c r="I10" s="21">
        <f t="shared" si="2"/>
        <v>19533417</v>
      </c>
      <c r="J10" s="21">
        <f t="shared" si="3"/>
        <v>108.79030266268177</v>
      </c>
    </row>
    <row r="11" spans="1:10" x14ac:dyDescent="0.2">
      <c r="A11" s="12"/>
      <c r="B11" s="18" t="s">
        <v>18</v>
      </c>
      <c r="C11" s="19">
        <v>247458798.40000001</v>
      </c>
      <c r="D11" s="19">
        <v>203570960.5</v>
      </c>
      <c r="E11" s="20">
        <f t="shared" si="0"/>
        <v>82.264587808650731</v>
      </c>
      <c r="F11" s="19">
        <v>282707418</v>
      </c>
      <c r="G11" s="19">
        <v>216033553.69999999</v>
      </c>
      <c r="H11" s="20">
        <f t="shared" si="1"/>
        <v>76.415948059771111</v>
      </c>
      <c r="I11" s="21">
        <f t="shared" si="2"/>
        <v>12462593.199999988</v>
      </c>
      <c r="J11" s="21">
        <f t="shared" si="3"/>
        <v>106.12198968329767</v>
      </c>
    </row>
    <row r="12" spans="1:10" x14ac:dyDescent="0.2">
      <c r="A12" s="12"/>
      <c r="B12" s="18" t="s">
        <v>19</v>
      </c>
      <c r="C12" s="19">
        <v>98508895.200000003</v>
      </c>
      <c r="D12" s="19">
        <v>81360865.799999997</v>
      </c>
      <c r="E12" s="20">
        <f t="shared" si="0"/>
        <v>82.592405117137062</v>
      </c>
      <c r="F12" s="19">
        <v>104553022</v>
      </c>
      <c r="G12" s="22">
        <v>76953990</v>
      </c>
      <c r="H12" s="20">
        <f t="shared" si="1"/>
        <v>73.602836654496713</v>
      </c>
      <c r="I12" s="21">
        <f t="shared" si="2"/>
        <v>-4406875.799999997</v>
      </c>
      <c r="J12" s="21">
        <f t="shared" si="3"/>
        <v>94.583543627924371</v>
      </c>
    </row>
    <row r="13" spans="1:10" x14ac:dyDescent="0.2">
      <c r="A13" s="12"/>
      <c r="B13" s="23" t="s">
        <v>20</v>
      </c>
      <c r="C13" s="19">
        <v>76550754.099999994</v>
      </c>
      <c r="D13" s="19">
        <v>67059796.799999997</v>
      </c>
      <c r="E13" s="20">
        <f t="shared" si="0"/>
        <v>87.601745519578103</v>
      </c>
      <c r="F13" s="19">
        <v>96910445.5</v>
      </c>
      <c r="G13" s="19">
        <v>77964311.099999994</v>
      </c>
      <c r="H13" s="20">
        <f t="shared" si="1"/>
        <v>80.449853158501881</v>
      </c>
      <c r="I13" s="21">
        <f t="shared" si="2"/>
        <v>10904514.299999997</v>
      </c>
      <c r="J13" s="21">
        <f t="shared" si="3"/>
        <v>116.26088181048588</v>
      </c>
    </row>
    <row r="14" spans="1:10" x14ac:dyDescent="0.2">
      <c r="A14" s="12"/>
      <c r="B14" s="23" t="s">
        <v>21</v>
      </c>
      <c r="C14" s="19">
        <v>14349549.199999999</v>
      </c>
      <c r="D14" s="19">
        <v>12968099.699999999</v>
      </c>
      <c r="E14" s="20">
        <f t="shared" si="0"/>
        <v>90.372871783317066</v>
      </c>
      <c r="F14" s="19">
        <v>17236537.399999999</v>
      </c>
      <c r="G14" s="19">
        <v>14860557.9</v>
      </c>
      <c r="H14" s="20">
        <f t="shared" si="1"/>
        <v>86.21544777317051</v>
      </c>
      <c r="I14" s="21">
        <f t="shared" si="2"/>
        <v>1892458.2000000011</v>
      </c>
      <c r="J14" s="21">
        <f t="shared" si="3"/>
        <v>114.59318052590235</v>
      </c>
    </row>
    <row r="15" spans="1:10" ht="15" customHeight="1" x14ac:dyDescent="0.2">
      <c r="A15" s="12"/>
      <c r="B15" s="24" t="s">
        <v>22</v>
      </c>
      <c r="C15" s="19">
        <v>42002525.299999997</v>
      </c>
      <c r="D15" s="19">
        <v>30019869.300000001</v>
      </c>
      <c r="E15" s="20">
        <f t="shared" si="0"/>
        <v>71.471581971763015</v>
      </c>
      <c r="F15" s="19">
        <v>42088924.899999999</v>
      </c>
      <c r="G15" s="19">
        <v>30354552.100000001</v>
      </c>
      <c r="H15" s="20">
        <f>G15/F15*100</f>
        <v>72.120046240477862</v>
      </c>
      <c r="I15" s="21">
        <f t="shared" si="2"/>
        <v>334682.80000000075</v>
      </c>
      <c r="J15" s="21">
        <f t="shared" si="3"/>
        <v>101.11487094315896</v>
      </c>
    </row>
    <row r="16" spans="1:10" ht="15" customHeight="1" x14ac:dyDescent="0.2">
      <c r="A16" s="12"/>
      <c r="B16" s="24" t="s">
        <v>23</v>
      </c>
      <c r="C16" s="19">
        <v>4995079.0999999996</v>
      </c>
      <c r="D16" s="19">
        <v>3258236.3</v>
      </c>
      <c r="E16" s="20">
        <f t="shared" si="0"/>
        <v>65.228923001439554</v>
      </c>
      <c r="F16" s="19">
        <v>5313823.8</v>
      </c>
      <c r="G16" s="19">
        <v>4017425.4</v>
      </c>
      <c r="H16" s="20">
        <f>G16/F16*100</f>
        <v>75.603285904963585</v>
      </c>
      <c r="I16" s="21">
        <f t="shared" si="2"/>
        <v>759189.10000000009</v>
      </c>
      <c r="J16" s="21">
        <f t="shared" si="3"/>
        <v>123.30061512113164</v>
      </c>
    </row>
    <row r="17" spans="1:10" x14ac:dyDescent="0.2">
      <c r="A17" s="12"/>
      <c r="B17" s="24" t="s">
        <v>24</v>
      </c>
      <c r="C17" s="25">
        <v>14811910.199999999</v>
      </c>
      <c r="D17" s="25">
        <v>10709297.300000001</v>
      </c>
      <c r="E17" s="20">
        <f t="shared" si="0"/>
        <v>72.301932400319316</v>
      </c>
      <c r="F17" s="25">
        <v>19786490.100000001</v>
      </c>
      <c r="G17" s="26">
        <v>14067041.199999999</v>
      </c>
      <c r="H17" s="20">
        <f>G17/F17*100</f>
        <v>71.09417147207931</v>
      </c>
      <c r="I17" s="21">
        <f t="shared" si="2"/>
        <v>3357743.8999999985</v>
      </c>
      <c r="J17" s="21">
        <f t="shared" si="3"/>
        <v>131.35354081541837</v>
      </c>
    </row>
    <row r="18" spans="1:10" ht="15" customHeight="1" x14ac:dyDescent="0.2">
      <c r="A18" s="12"/>
      <c r="B18" s="24" t="s">
        <v>25</v>
      </c>
      <c r="C18" s="25">
        <v>9842186.5999999996</v>
      </c>
      <c r="D18" s="25">
        <v>18644562.100000001</v>
      </c>
      <c r="E18" s="20">
        <f t="shared" si="0"/>
        <v>189.4351616946584</v>
      </c>
      <c r="F18" s="25">
        <v>11851821.5</v>
      </c>
      <c r="G18" s="25">
        <v>25715385.899999999</v>
      </c>
      <c r="H18" s="20">
        <f>G18/F18*100</f>
        <v>216.97412418842114</v>
      </c>
      <c r="I18" s="21">
        <f t="shared" si="2"/>
        <v>7070823.799999997</v>
      </c>
      <c r="J18" s="21">
        <f t="shared" si="3"/>
        <v>137.92432218078213</v>
      </c>
    </row>
    <row r="19" spans="1:10" x14ac:dyDescent="0.2">
      <c r="A19" s="12"/>
      <c r="B19" s="27" t="s">
        <v>26</v>
      </c>
      <c r="C19" s="25">
        <v>16438482.6</v>
      </c>
      <c r="D19" s="25">
        <v>15199822.9</v>
      </c>
      <c r="E19" s="20">
        <f t="shared" si="0"/>
        <v>92.464878114723319</v>
      </c>
      <c r="F19" s="25">
        <v>20988347.899999999</v>
      </c>
      <c r="G19" s="25">
        <v>18120817.800000001</v>
      </c>
      <c r="H19" s="20">
        <f t="shared" si="1"/>
        <v>86.337513968881765</v>
      </c>
      <c r="I19" s="21">
        <f t="shared" si="2"/>
        <v>2920994.9000000004</v>
      </c>
      <c r="J19" s="21">
        <f t="shared" si="3"/>
        <v>119.21729561730618</v>
      </c>
    </row>
    <row r="20" spans="1:10" ht="22.5" customHeight="1" x14ac:dyDescent="0.2">
      <c r="A20" s="12"/>
      <c r="B20" s="27" t="s">
        <v>27</v>
      </c>
      <c r="C20" s="25">
        <v>15676160.699999999</v>
      </c>
      <c r="D20" s="25">
        <v>12599297.6</v>
      </c>
      <c r="E20" s="20">
        <f t="shared" si="0"/>
        <v>80.372342699957144</v>
      </c>
      <c r="F20" s="25">
        <v>20967594.100000001</v>
      </c>
      <c r="G20" s="25">
        <v>16994395.399999999</v>
      </c>
      <c r="H20" s="20">
        <f t="shared" si="1"/>
        <v>81.050764903923806</v>
      </c>
      <c r="I20" s="21">
        <f t="shared" si="2"/>
        <v>4395097.7999999989</v>
      </c>
      <c r="J20" s="21">
        <f t="shared" si="3"/>
        <v>134.88367319778206</v>
      </c>
    </row>
    <row r="21" spans="1:10" ht="20.25" customHeight="1" x14ac:dyDescent="0.2">
      <c r="A21" s="12"/>
      <c r="B21" s="28"/>
      <c r="C21" s="29"/>
      <c r="D21" s="29"/>
      <c r="E21" s="20"/>
      <c r="F21" s="29"/>
      <c r="G21" s="29"/>
      <c r="H21" s="20"/>
      <c r="I21" s="21"/>
      <c r="J21" s="21"/>
    </row>
    <row r="22" spans="1:10" ht="15.75" x14ac:dyDescent="0.2">
      <c r="A22" s="12"/>
      <c r="B22" s="30" t="s">
        <v>28</v>
      </c>
      <c r="C22" s="31">
        <f>C23+C24+C25+C26+C27+C28+C29+C30+C31+C32+C33+C34+C36+C37</f>
        <v>330102454.80000001</v>
      </c>
      <c r="D22" s="31">
        <f>D23+D24+D25+D26+D27+D28+D29+D30+D31+D32+D33+D34+D36+D37</f>
        <v>209159029.80000001</v>
      </c>
      <c r="E22" s="15">
        <f>D22/C22*100</f>
        <v>63.361852285140898</v>
      </c>
      <c r="F22" s="31">
        <f>F23+F24+F25+F26+F27+F28+F29+F30+F31+F32+F33+F34+F36+F37</f>
        <v>391675013.40005988</v>
      </c>
      <c r="G22" s="31">
        <f>G23+G24+G25+G26+G27+G28+G29+G30+G31+G32+G33+G34+G36+G37</f>
        <v>255523926.79999998</v>
      </c>
      <c r="H22" s="15">
        <f>G22/F22*100</f>
        <v>65.238761232646183</v>
      </c>
      <c r="I22" s="17">
        <f t="shared" ref="I22:I39" si="4">G22-D22</f>
        <v>46364896.99999997</v>
      </c>
      <c r="J22" s="17">
        <f t="shared" ref="J22:J37" si="5">G22/D22*100</f>
        <v>122.16729396972943</v>
      </c>
    </row>
    <row r="23" spans="1:10" x14ac:dyDescent="0.2">
      <c r="A23" s="32" t="s">
        <v>29</v>
      </c>
      <c r="B23" s="33" t="s">
        <v>30</v>
      </c>
      <c r="C23" s="34">
        <v>31321623.100000001</v>
      </c>
      <c r="D23" s="34">
        <v>16609243.199999999</v>
      </c>
      <c r="E23" s="20">
        <f t="shared" ref="E23:E37" si="6">D23/C23*100</f>
        <v>53.028041193688971</v>
      </c>
      <c r="F23" s="35">
        <v>40944000.799999997</v>
      </c>
      <c r="G23" s="34">
        <v>20875533.800000001</v>
      </c>
      <c r="H23" s="20">
        <f t="shared" ref="H23:H37" si="7">G23/F23*100</f>
        <v>50.985573935412788</v>
      </c>
      <c r="I23" s="36">
        <f t="shared" si="4"/>
        <v>4266290.6000000015</v>
      </c>
      <c r="J23" s="36">
        <f t="shared" si="5"/>
        <v>125.68624318776909</v>
      </c>
    </row>
    <row r="24" spans="1:10" ht="18" customHeight="1" x14ac:dyDescent="0.2">
      <c r="A24" s="32" t="s">
        <v>31</v>
      </c>
      <c r="B24" s="33" t="s">
        <v>32</v>
      </c>
      <c r="C24" s="34">
        <v>1762928.6</v>
      </c>
      <c r="D24" s="34">
        <v>1243255.1000000001</v>
      </c>
      <c r="E24" s="20">
        <f t="shared" si="6"/>
        <v>70.522147068236336</v>
      </c>
      <c r="F24" s="34">
        <v>1061022.3999999999</v>
      </c>
      <c r="G24" s="34">
        <v>766086.9</v>
      </c>
      <c r="H24" s="20">
        <f t="shared" si="7"/>
        <v>72.202707501745493</v>
      </c>
      <c r="I24" s="36">
        <f t="shared" si="4"/>
        <v>-477168.20000000007</v>
      </c>
      <c r="J24" s="36">
        <f t="shared" si="5"/>
        <v>61.619445598895993</v>
      </c>
    </row>
    <row r="25" spans="1:10" ht="18.75" customHeight="1" x14ac:dyDescent="0.2">
      <c r="A25" s="32" t="s">
        <v>33</v>
      </c>
      <c r="B25" s="33" t="s">
        <v>34</v>
      </c>
      <c r="C25" s="34">
        <v>5786522.2000000002</v>
      </c>
      <c r="D25" s="34">
        <v>3441393.4</v>
      </c>
      <c r="E25" s="20">
        <f t="shared" si="6"/>
        <v>59.472568860100459</v>
      </c>
      <c r="F25" s="34">
        <v>7421566.2000000002</v>
      </c>
      <c r="G25" s="34">
        <v>4341798</v>
      </c>
      <c r="H25" s="20">
        <f t="shared" si="7"/>
        <v>58.502449253905468</v>
      </c>
      <c r="I25" s="36">
        <f t="shared" si="4"/>
        <v>900404.60000000009</v>
      </c>
      <c r="J25" s="36">
        <f t="shared" si="5"/>
        <v>126.16395440288808</v>
      </c>
    </row>
    <row r="26" spans="1:10" x14ac:dyDescent="0.2">
      <c r="A26" s="32" t="s">
        <v>35</v>
      </c>
      <c r="B26" s="33" t="s">
        <v>36</v>
      </c>
      <c r="C26" s="34">
        <v>60315089.200000003</v>
      </c>
      <c r="D26" s="34">
        <v>38166685.299999997</v>
      </c>
      <c r="E26" s="20">
        <f t="shared" si="6"/>
        <v>63.27883421251741</v>
      </c>
      <c r="F26" s="35">
        <v>78708549.200000003</v>
      </c>
      <c r="G26" s="34">
        <v>51906364.399999999</v>
      </c>
      <c r="H26" s="20">
        <f t="shared" si="7"/>
        <v>65.947555796137067</v>
      </c>
      <c r="I26" s="36">
        <f t="shared" si="4"/>
        <v>13739679.100000001</v>
      </c>
      <c r="J26" s="36">
        <f t="shared" si="5"/>
        <v>135.99914163884702</v>
      </c>
    </row>
    <row r="27" spans="1:10" x14ac:dyDescent="0.2">
      <c r="A27" s="32" t="s">
        <v>37</v>
      </c>
      <c r="B27" s="33" t="s">
        <v>38</v>
      </c>
      <c r="C27" s="34">
        <v>40223966.899999999</v>
      </c>
      <c r="D27" s="34">
        <v>19777942.699999999</v>
      </c>
      <c r="E27" s="20">
        <f t="shared" si="6"/>
        <v>49.169547969173571</v>
      </c>
      <c r="F27" s="34">
        <v>38338713.399999999</v>
      </c>
      <c r="G27" s="34">
        <v>23073873.5</v>
      </c>
      <c r="H27" s="20">
        <f t="shared" si="7"/>
        <v>60.184266642604655</v>
      </c>
      <c r="I27" s="36">
        <f t="shared" si="4"/>
        <v>3295930.8000000007</v>
      </c>
      <c r="J27" s="36">
        <f t="shared" si="5"/>
        <v>116.6646796888536</v>
      </c>
    </row>
    <row r="28" spans="1:10" x14ac:dyDescent="0.2">
      <c r="A28" s="32" t="s">
        <v>39</v>
      </c>
      <c r="B28" s="33" t="s">
        <v>40</v>
      </c>
      <c r="C28" s="34">
        <v>834284.5</v>
      </c>
      <c r="D28" s="34">
        <v>501801.4</v>
      </c>
      <c r="E28" s="20">
        <f t="shared" si="6"/>
        <v>60.147515625664873</v>
      </c>
      <c r="F28" s="34">
        <v>1066007.2</v>
      </c>
      <c r="G28" s="34">
        <v>658585.4</v>
      </c>
      <c r="H28" s="20">
        <f t="shared" si="7"/>
        <v>61.780577091787002</v>
      </c>
      <c r="I28" s="36">
        <f t="shared" si="4"/>
        <v>156784</v>
      </c>
      <c r="J28" s="36">
        <f t="shared" si="5"/>
        <v>131.24423327635196</v>
      </c>
    </row>
    <row r="29" spans="1:10" x14ac:dyDescent="0.2">
      <c r="A29" s="32" t="s">
        <v>41</v>
      </c>
      <c r="B29" s="33" t="s">
        <v>42</v>
      </c>
      <c r="C29" s="34">
        <v>84328680.299999997</v>
      </c>
      <c r="D29" s="34">
        <v>57675723.399999999</v>
      </c>
      <c r="E29" s="20">
        <f t="shared" si="6"/>
        <v>68.393959439206355</v>
      </c>
      <c r="F29" s="34">
        <v>96051221.799999997</v>
      </c>
      <c r="G29" s="35">
        <v>63807115.100000001</v>
      </c>
      <c r="H29" s="20">
        <f>G29/F29*100</f>
        <v>66.430300317116846</v>
      </c>
      <c r="I29" s="36">
        <f t="shared" si="4"/>
        <v>6131391.700000003</v>
      </c>
      <c r="J29" s="36">
        <f t="shared" si="5"/>
        <v>110.63080155488782</v>
      </c>
    </row>
    <row r="30" spans="1:10" x14ac:dyDescent="0.2">
      <c r="A30" s="32" t="s">
        <v>43</v>
      </c>
      <c r="B30" s="33" t="s">
        <v>44</v>
      </c>
      <c r="C30" s="37">
        <v>12059462</v>
      </c>
      <c r="D30" s="38">
        <v>7020182.5999999996</v>
      </c>
      <c r="E30" s="20">
        <f t="shared" si="6"/>
        <v>58.213066221362112</v>
      </c>
      <c r="F30" s="37">
        <v>14906173.699999999</v>
      </c>
      <c r="G30" s="38">
        <v>8800171.5999999996</v>
      </c>
      <c r="H30" s="20">
        <f>G30/F30*100</f>
        <v>59.037092798670386</v>
      </c>
      <c r="I30" s="36">
        <f t="shared" si="4"/>
        <v>1779989</v>
      </c>
      <c r="J30" s="36">
        <f t="shared" si="5"/>
        <v>125.35530913398179</v>
      </c>
    </row>
    <row r="31" spans="1:10" x14ac:dyDescent="0.2">
      <c r="A31" s="32" t="s">
        <v>45</v>
      </c>
      <c r="B31" s="33" t="s">
        <v>46</v>
      </c>
      <c r="C31" s="34">
        <v>26070309.699999999</v>
      </c>
      <c r="D31" s="34">
        <v>18713379.100000001</v>
      </c>
      <c r="E31" s="20">
        <f t="shared" si="6"/>
        <v>71.780424994337537</v>
      </c>
      <c r="F31" s="34">
        <v>29745416.399999999</v>
      </c>
      <c r="G31" s="34">
        <v>22049050.899999999</v>
      </c>
      <c r="H31" s="20">
        <f>G31/F31*100</f>
        <v>74.125877424260906</v>
      </c>
      <c r="I31" s="36">
        <f t="shared" si="4"/>
        <v>3335671.799999997</v>
      </c>
      <c r="J31" s="36">
        <f t="shared" si="5"/>
        <v>117.82506399392079</v>
      </c>
    </row>
    <row r="32" spans="1:10" x14ac:dyDescent="0.2">
      <c r="A32" s="32" t="s">
        <v>47</v>
      </c>
      <c r="B32" s="33" t="s">
        <v>48</v>
      </c>
      <c r="C32" s="34">
        <v>57408780.200000003</v>
      </c>
      <c r="D32" s="34">
        <v>41429143.299999997</v>
      </c>
      <c r="E32" s="20">
        <f t="shared" si="6"/>
        <v>72.165169083317309</v>
      </c>
      <c r="F32" s="34">
        <v>71086855.599999994</v>
      </c>
      <c r="G32" s="34">
        <v>52777476.5</v>
      </c>
      <c r="H32" s="20">
        <f>G32/F32*100</f>
        <v>74.243650326826398</v>
      </c>
      <c r="I32" s="36">
        <f t="shared" si="4"/>
        <v>11348333.200000003</v>
      </c>
      <c r="J32" s="36">
        <f t="shared" si="5"/>
        <v>127.39215029821773</v>
      </c>
    </row>
    <row r="33" spans="1:10" x14ac:dyDescent="0.2">
      <c r="A33" s="32" t="s">
        <v>49</v>
      </c>
      <c r="B33" s="33" t="s">
        <v>50</v>
      </c>
      <c r="C33" s="34">
        <v>8178246.0999999996</v>
      </c>
      <c r="D33" s="34">
        <v>4013125.7</v>
      </c>
      <c r="E33" s="20">
        <f t="shared" si="6"/>
        <v>49.070737795479161</v>
      </c>
      <c r="F33" s="34">
        <v>10495468.700059999</v>
      </c>
      <c r="G33" s="34">
        <v>5787417.0999999996</v>
      </c>
      <c r="H33" s="20">
        <f t="shared" si="7"/>
        <v>55.142054779953895</v>
      </c>
      <c r="I33" s="36">
        <f t="shared" si="4"/>
        <v>1774291.3999999994</v>
      </c>
      <c r="J33" s="36">
        <f t="shared" si="5"/>
        <v>144.21220596205094</v>
      </c>
    </row>
    <row r="34" spans="1:10" ht="15" customHeight="1" x14ac:dyDescent="0.2">
      <c r="A34" s="32" t="s">
        <v>51</v>
      </c>
      <c r="B34" s="33" t="s">
        <v>52</v>
      </c>
      <c r="C34" s="34">
        <v>747231.3</v>
      </c>
      <c r="D34" s="34">
        <v>563841.30000000005</v>
      </c>
      <c r="E34" s="20">
        <f t="shared" si="6"/>
        <v>75.457398532422289</v>
      </c>
      <c r="F34" s="35">
        <v>897538.9</v>
      </c>
      <c r="G34" s="34">
        <v>678520</v>
      </c>
      <c r="H34" s="20">
        <f t="shared" si="7"/>
        <v>75.597837597902441</v>
      </c>
      <c r="I34" s="36">
        <f t="shared" si="4"/>
        <v>114678.69999999995</v>
      </c>
      <c r="J34" s="36">
        <f t="shared" si="5"/>
        <v>120.33882583627698</v>
      </c>
    </row>
    <row r="35" spans="1:10" ht="15.75" x14ac:dyDescent="0.2">
      <c r="A35" s="39"/>
      <c r="B35" s="13" t="s">
        <v>53</v>
      </c>
      <c r="C35" s="17">
        <f>C29+C30+C31+C32+C33+C34</f>
        <v>188792709.59999999</v>
      </c>
      <c r="D35" s="17">
        <f>D29+D30+D31+D32+D33+D34</f>
        <v>129415395.39999999</v>
      </c>
      <c r="E35" s="15">
        <f t="shared" si="6"/>
        <v>68.548936912974938</v>
      </c>
      <c r="F35" s="17">
        <f>F29+F30+F31+F32+F33+F34</f>
        <v>223182675.10006002</v>
      </c>
      <c r="G35" s="17">
        <f>G29+G30+G31+G32+G33+G34</f>
        <v>153899751.19999999</v>
      </c>
      <c r="H35" s="15">
        <f t="shared" si="7"/>
        <v>68.956853900510765</v>
      </c>
      <c r="I35" s="40">
        <f t="shared" si="4"/>
        <v>24484355.799999997</v>
      </c>
      <c r="J35" s="40">
        <f t="shared" si="5"/>
        <v>118.91919869681904</v>
      </c>
    </row>
    <row r="36" spans="1:10" ht="21.75" customHeight="1" x14ac:dyDescent="0.2">
      <c r="A36" s="32" t="s">
        <v>54</v>
      </c>
      <c r="B36" s="33" t="s">
        <v>55</v>
      </c>
      <c r="C36" s="34">
        <v>359676.7</v>
      </c>
      <c r="D36" s="34">
        <v>510.3</v>
      </c>
      <c r="E36" s="20">
        <f t="shared" si="6"/>
        <v>0.14187741379967064</v>
      </c>
      <c r="F36" s="34">
        <v>387285.2</v>
      </c>
      <c r="G36" s="34">
        <v>1933.6</v>
      </c>
      <c r="H36" s="20">
        <f t="shared" si="7"/>
        <v>0.49927030519110982</v>
      </c>
      <c r="I36" s="36">
        <f t="shared" si="4"/>
        <v>1423.3</v>
      </c>
      <c r="J36" s="36">
        <f t="shared" si="5"/>
        <v>378.91436409954923</v>
      </c>
    </row>
    <row r="37" spans="1:10" ht="19.5" customHeight="1" x14ac:dyDescent="0.2">
      <c r="A37" s="32" t="s">
        <v>56</v>
      </c>
      <c r="B37" s="33" t="s">
        <v>57</v>
      </c>
      <c r="C37" s="34">
        <v>705654</v>
      </c>
      <c r="D37" s="34">
        <v>2803</v>
      </c>
      <c r="E37" s="20">
        <f t="shared" si="6"/>
        <v>0.39722016739081756</v>
      </c>
      <c r="F37" s="34">
        <v>565193.9</v>
      </c>
      <c r="G37" s="34">
        <v>0</v>
      </c>
      <c r="H37" s="20">
        <f t="shared" si="7"/>
        <v>0</v>
      </c>
      <c r="I37" s="36">
        <f t="shared" si="4"/>
        <v>-2803</v>
      </c>
      <c r="J37" s="36">
        <f t="shared" si="5"/>
        <v>0</v>
      </c>
    </row>
    <row r="38" spans="1:10" s="5" customFormat="1" ht="15.75" x14ac:dyDescent="0.2">
      <c r="A38" s="39"/>
      <c r="B38" s="13" t="s">
        <v>58</v>
      </c>
      <c r="C38" s="41">
        <f>-C41</f>
        <v>-52779296.200000003</v>
      </c>
      <c r="D38" s="41"/>
      <c r="E38" s="42"/>
      <c r="F38" s="41">
        <f>-F41</f>
        <v>-71663054.600000009</v>
      </c>
      <c r="G38" s="41"/>
      <c r="H38" s="42"/>
      <c r="I38" s="40">
        <f t="shared" si="4"/>
        <v>0</v>
      </c>
      <c r="J38" s="40"/>
    </row>
    <row r="39" spans="1:10" s="5" customFormat="1" ht="15.75" x14ac:dyDescent="0.2">
      <c r="A39" s="39"/>
      <c r="B39" s="13" t="s">
        <v>59</v>
      </c>
      <c r="C39" s="41"/>
      <c r="D39" s="41">
        <f>D9-D22</f>
        <v>28256315.699999988</v>
      </c>
      <c r="E39" s="42"/>
      <c r="F39" s="41"/>
      <c r="G39" s="41">
        <f>G9-G22</f>
        <v>4345830.6000000238</v>
      </c>
      <c r="H39" s="42"/>
      <c r="I39" s="40">
        <f t="shared" si="4"/>
        <v>-23910485.099999964</v>
      </c>
      <c r="J39" s="40"/>
    </row>
    <row r="40" spans="1:10" ht="15.75" x14ac:dyDescent="0.2">
      <c r="A40" s="39"/>
      <c r="B40" s="13"/>
      <c r="C40" s="43"/>
      <c r="D40" s="43"/>
      <c r="E40" s="43"/>
      <c r="F40" s="43"/>
      <c r="G40" s="43"/>
      <c r="H40" s="43"/>
      <c r="I40" s="40"/>
      <c r="J40" s="17"/>
    </row>
    <row r="41" spans="1:10" ht="15.75" x14ac:dyDescent="0.2">
      <c r="A41" s="44"/>
      <c r="B41" s="13" t="s">
        <v>60</v>
      </c>
      <c r="C41" s="45">
        <f>SUM(C42:C51)</f>
        <v>52779296.200000003</v>
      </c>
      <c r="D41" s="45">
        <f>SUM(D42:D51)</f>
        <v>-28256315.699999996</v>
      </c>
      <c r="E41" s="43"/>
      <c r="F41" s="45">
        <f>SUM(F42:F51)</f>
        <v>71663054.600000009</v>
      </c>
      <c r="G41" s="45">
        <f>SUM(G42:G51)</f>
        <v>-4345830.5999999987</v>
      </c>
      <c r="H41" s="43"/>
      <c r="I41" s="40">
        <f t="shared" ref="I41:I51" si="8">G41-D41</f>
        <v>23910485.099999998</v>
      </c>
      <c r="J41" s="17"/>
    </row>
    <row r="42" spans="1:10" ht="15.75" x14ac:dyDescent="0.2">
      <c r="A42" s="44"/>
      <c r="B42" s="46" t="s">
        <v>61</v>
      </c>
      <c r="C42" s="47">
        <v>730854.3</v>
      </c>
      <c r="D42" s="47">
        <v>-1000</v>
      </c>
      <c r="E42" s="48"/>
      <c r="F42" s="47">
        <v>841140.8</v>
      </c>
      <c r="G42" s="47">
        <v>-23000</v>
      </c>
      <c r="H42" s="48"/>
      <c r="I42" s="47">
        <f t="shared" si="8"/>
        <v>-22000</v>
      </c>
      <c r="J42" s="17"/>
    </row>
    <row r="43" spans="1:10" ht="15" customHeight="1" x14ac:dyDescent="0.2">
      <c r="A43" s="44"/>
      <c r="B43" s="46" t="s">
        <v>62</v>
      </c>
      <c r="C43" s="47">
        <v>4275872.7</v>
      </c>
      <c r="D43" s="47">
        <v>2097016.8</v>
      </c>
      <c r="E43" s="48"/>
      <c r="F43" s="47">
        <v>2837083</v>
      </c>
      <c r="G43" s="47">
        <v>-43850.1</v>
      </c>
      <c r="H43" s="48"/>
      <c r="I43" s="47">
        <f t="shared" si="8"/>
        <v>-2140866.9</v>
      </c>
      <c r="J43" s="17"/>
    </row>
    <row r="44" spans="1:10" ht="15.75" x14ac:dyDescent="0.2">
      <c r="A44" s="44"/>
      <c r="B44" s="46" t="s">
        <v>63</v>
      </c>
      <c r="C44" s="47">
        <v>20874519.199999999</v>
      </c>
      <c r="D44" s="47">
        <v>-10128615.1</v>
      </c>
      <c r="E44" s="48"/>
      <c r="F44" s="47">
        <v>29116521.899999999</v>
      </c>
      <c r="G44" s="47">
        <v>-1137364.5</v>
      </c>
      <c r="H44" s="48"/>
      <c r="I44" s="47">
        <f t="shared" si="8"/>
        <v>8991250.5999999996</v>
      </c>
      <c r="J44" s="17"/>
    </row>
    <row r="45" spans="1:10" ht="16.5" customHeight="1" x14ac:dyDescent="0.2">
      <c r="A45" s="44"/>
      <c r="B45" s="46" t="s">
        <v>64</v>
      </c>
      <c r="C45" s="47">
        <v>27000000</v>
      </c>
      <c r="D45" s="47">
        <v>-30000000</v>
      </c>
      <c r="E45" s="48"/>
      <c r="F45" s="47">
        <v>38700000</v>
      </c>
      <c r="G45" s="47">
        <v>-6000000</v>
      </c>
      <c r="H45" s="48"/>
      <c r="I45" s="47">
        <f t="shared" si="8"/>
        <v>24000000</v>
      </c>
      <c r="J45" s="17"/>
    </row>
    <row r="46" spans="1:10" ht="18" customHeight="1" x14ac:dyDescent="0.2">
      <c r="A46" s="44"/>
      <c r="B46" s="46" t="s">
        <v>65</v>
      </c>
      <c r="C46" s="47">
        <v>0</v>
      </c>
      <c r="D46" s="47">
        <v>0</v>
      </c>
      <c r="E46" s="48"/>
      <c r="F46" s="47">
        <v>231608.9</v>
      </c>
      <c r="G46" s="47">
        <v>100</v>
      </c>
      <c r="H46" s="48"/>
      <c r="I46" s="47">
        <f t="shared" si="8"/>
        <v>100</v>
      </c>
      <c r="J46" s="17"/>
    </row>
    <row r="47" spans="1:10" ht="16.5" customHeight="1" x14ac:dyDescent="0.2">
      <c r="A47" s="44"/>
      <c r="B47" s="46" t="s">
        <v>66</v>
      </c>
      <c r="C47" s="47">
        <v>-63700</v>
      </c>
      <c r="D47" s="47">
        <v>-33700</v>
      </c>
      <c r="E47" s="48"/>
      <c r="F47" s="47">
        <v>-2000</v>
      </c>
      <c r="G47" s="47">
        <v>0</v>
      </c>
      <c r="H47" s="48"/>
      <c r="I47" s="47">
        <f t="shared" si="8"/>
        <v>33700</v>
      </c>
      <c r="J47" s="17"/>
    </row>
    <row r="48" spans="1:10" ht="18.75" customHeight="1" x14ac:dyDescent="0.2">
      <c r="A48" s="44"/>
      <c r="B48" s="46" t="s">
        <v>67</v>
      </c>
      <c r="C48" s="47">
        <v>-40250</v>
      </c>
      <c r="D48" s="47">
        <v>0</v>
      </c>
      <c r="E48" s="48"/>
      <c r="F48" s="47">
        <v>-70000</v>
      </c>
      <c r="G48" s="47">
        <v>0</v>
      </c>
      <c r="H48" s="48"/>
      <c r="I48" s="47">
        <f t="shared" si="8"/>
        <v>0</v>
      </c>
      <c r="J48" s="17"/>
    </row>
    <row r="49" spans="1:10" ht="18.75" customHeight="1" x14ac:dyDescent="0.2">
      <c r="A49" s="12"/>
      <c r="B49" s="49" t="s">
        <v>68</v>
      </c>
      <c r="C49" s="47">
        <v>2000</v>
      </c>
      <c r="D49" s="47">
        <v>0</v>
      </c>
      <c r="E49" s="48"/>
      <c r="F49" s="47">
        <v>8700</v>
      </c>
      <c r="G49" s="47">
        <v>4466.7</v>
      </c>
      <c r="H49" s="48"/>
      <c r="I49" s="47">
        <f t="shared" si="8"/>
        <v>4466.7</v>
      </c>
      <c r="J49" s="17"/>
    </row>
    <row r="50" spans="1:10" ht="22.5" customHeight="1" x14ac:dyDescent="0.2">
      <c r="A50" s="12"/>
      <c r="B50" s="50" t="s">
        <v>69</v>
      </c>
      <c r="C50" s="47">
        <v>0</v>
      </c>
      <c r="D50" s="47">
        <v>6809982.5999999996</v>
      </c>
      <c r="E50" s="48"/>
      <c r="F50" s="47">
        <v>0</v>
      </c>
      <c r="G50" s="47">
        <v>12453817.300000001</v>
      </c>
      <c r="H50" s="48"/>
      <c r="I50" s="47">
        <f t="shared" si="8"/>
        <v>5643834.7000000011</v>
      </c>
      <c r="J50" s="17"/>
    </row>
    <row r="51" spans="1:10" ht="39" customHeight="1" x14ac:dyDescent="0.2">
      <c r="A51" s="12"/>
      <c r="B51" s="51" t="s">
        <v>70</v>
      </c>
      <c r="C51" s="47">
        <v>0</v>
      </c>
      <c r="D51" s="47">
        <v>3000000</v>
      </c>
      <c r="E51" s="48"/>
      <c r="F51" s="47">
        <v>0</v>
      </c>
      <c r="G51" s="47">
        <v>-9600000</v>
      </c>
      <c r="H51" s="48"/>
      <c r="I51" s="47">
        <f t="shared" si="8"/>
        <v>-12600000</v>
      </c>
      <c r="J51" s="17"/>
    </row>
    <row r="52" spans="1:10" ht="15.75" customHeight="1" x14ac:dyDescent="0.2">
      <c r="A52" s="52"/>
      <c r="B52" s="53"/>
      <c r="C52" s="54"/>
      <c r="D52" s="54"/>
      <c r="E52" s="54"/>
      <c r="F52" s="55"/>
      <c r="G52" s="55"/>
      <c r="H52" s="54"/>
      <c r="I52" s="56"/>
      <c r="J52" s="57"/>
    </row>
    <row r="53" spans="1:10" ht="15.75" customHeight="1" x14ac:dyDescent="0.2">
      <c r="A53" s="58"/>
      <c r="B53" s="59" t="s">
        <v>71</v>
      </c>
      <c r="C53" s="42"/>
      <c r="D53" s="20">
        <v>11691003.300000001</v>
      </c>
      <c r="E53" s="42"/>
      <c r="F53" s="42"/>
      <c r="G53" s="20">
        <v>11253280.1</v>
      </c>
      <c r="H53" s="42"/>
      <c r="I53" s="47">
        <f>G53-D53</f>
        <v>-437723.20000000112</v>
      </c>
      <c r="J53" s="36"/>
    </row>
    <row r="54" spans="1:10" ht="15.75" customHeight="1" x14ac:dyDescent="0.2">
      <c r="A54" s="58"/>
      <c r="B54" s="60" t="s">
        <v>72</v>
      </c>
      <c r="C54" s="42"/>
      <c r="D54" s="20">
        <v>4.5437071684743069</v>
      </c>
      <c r="E54" s="61"/>
      <c r="F54" s="42"/>
      <c r="G54" s="20">
        <f>G53/F10*100</f>
        <v>3.8203792619446926</v>
      </c>
      <c r="H54" s="61"/>
      <c r="I54" s="47"/>
      <c r="J54" s="17"/>
    </row>
    <row r="55" spans="1:10" ht="15.75" customHeight="1" x14ac:dyDescent="0.2">
      <c r="A55" s="58"/>
      <c r="B55" s="60" t="s">
        <v>73</v>
      </c>
      <c r="C55" s="62"/>
      <c r="D55" s="20">
        <v>2000</v>
      </c>
      <c r="E55" s="61"/>
      <c r="F55" s="62"/>
      <c r="G55" s="20">
        <v>0</v>
      </c>
      <c r="H55" s="61"/>
      <c r="I55" s="47">
        <f>G55-D55</f>
        <v>-2000</v>
      </c>
      <c r="J55" s="36"/>
    </row>
    <row r="56" spans="1:10" ht="20.25" customHeight="1" x14ac:dyDescent="0.2">
      <c r="A56" s="58"/>
      <c r="B56" s="60" t="s">
        <v>72</v>
      </c>
      <c r="C56" s="62"/>
      <c r="D56" s="20">
        <v>7.7729978375325702E-4</v>
      </c>
      <c r="E56" s="61"/>
      <c r="F56" s="62"/>
      <c r="G56" s="20">
        <f>G55/F10*100</f>
        <v>0</v>
      </c>
      <c r="H56" s="61"/>
      <c r="I56" s="47"/>
      <c r="J56" s="63"/>
    </row>
    <row r="57" spans="1:10" x14ac:dyDescent="0.2">
      <c r="A57" s="64"/>
      <c r="B57" s="5"/>
      <c r="C57" s="65"/>
      <c r="D57" s="65"/>
      <c r="E57" s="65"/>
      <c r="F57" s="66"/>
      <c r="G57" s="65"/>
      <c r="H57" s="65"/>
      <c r="I57" s="65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dcterms:created xsi:type="dcterms:W3CDTF">2025-10-21T10:32:53Z</dcterms:created>
  <dcterms:modified xsi:type="dcterms:W3CDTF">2025-10-21T10:35:07Z</dcterms:modified>
</cp:coreProperties>
</file>