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8" windowWidth="25572" windowHeight="10176"/>
  </bookViews>
  <sheets>
    <sheet name="Результат" sheetId="1" r:id="rId1"/>
  </sheets>
  <calcPr calcId="145621"/>
</workbook>
</file>

<file path=xl/calcChain.xml><?xml version="1.0" encoding="utf-8"?>
<calcChain xmlns="http://schemas.openxmlformats.org/spreadsheetml/2006/main">
  <c r="AL79" i="1" l="1"/>
  <c r="AL77" i="1"/>
  <c r="AL76" i="1"/>
  <c r="AL75" i="1"/>
  <c r="AL74" i="1"/>
  <c r="AL73" i="1"/>
  <c r="AL72" i="1"/>
  <c r="AH79" i="1"/>
  <c r="AH78" i="1"/>
  <c r="AH77" i="1"/>
  <c r="AH76" i="1"/>
  <c r="AH75" i="1"/>
  <c r="AH74" i="1"/>
  <c r="AH73" i="1"/>
  <c r="AH72" i="1"/>
  <c r="AH71" i="1"/>
  <c r="AB79" i="1"/>
  <c r="AB78" i="1"/>
  <c r="AB77" i="1"/>
  <c r="AB76" i="1"/>
  <c r="AB75" i="1"/>
  <c r="AB74" i="1"/>
  <c r="AB73" i="1"/>
  <c r="AB72" i="1"/>
  <c r="AB71" i="1"/>
  <c r="W80" i="1"/>
  <c r="W79" i="1"/>
  <c r="W78" i="1"/>
  <c r="W77" i="1"/>
  <c r="W76" i="1"/>
  <c r="W75" i="1"/>
  <c r="W74" i="1"/>
  <c r="W73" i="1"/>
  <c r="W72" i="1"/>
  <c r="Q80" i="1"/>
  <c r="Q79" i="1"/>
  <c r="Q78" i="1"/>
  <c r="Q77" i="1"/>
  <c r="Q76" i="1"/>
  <c r="Q75" i="1"/>
  <c r="Q74" i="1"/>
  <c r="Q73" i="1"/>
  <c r="Q72" i="1"/>
  <c r="K79" i="1"/>
  <c r="K78" i="1"/>
  <c r="K77" i="1"/>
  <c r="K76" i="1"/>
  <c r="K75" i="1"/>
  <c r="K74" i="1"/>
  <c r="K73" i="1"/>
  <c r="K72" i="1"/>
  <c r="AL101" i="1"/>
  <c r="AL100" i="1"/>
  <c r="AL99" i="1"/>
  <c r="AL78" i="1" s="1"/>
  <c r="AL98" i="1"/>
  <c r="AL97" i="1"/>
  <c r="AL96" i="1"/>
  <c r="AL95" i="1"/>
  <c r="AL94" i="1"/>
  <c r="AL93" i="1"/>
  <c r="AH92" i="1"/>
  <c r="AB92" i="1"/>
  <c r="W92" i="1"/>
  <c r="W71" i="1" s="1"/>
  <c r="Q92" i="1"/>
  <c r="Q71" i="1" s="1"/>
  <c r="K92" i="1"/>
  <c r="AL92" i="1" l="1"/>
  <c r="AL71" i="1" s="1"/>
  <c r="K71" i="1"/>
  <c r="AL120" i="1"/>
  <c r="AL119" i="1"/>
  <c r="AL118" i="1"/>
  <c r="AL117" i="1"/>
  <c r="AL116" i="1"/>
  <c r="AL115" i="1"/>
  <c r="AL114" i="1"/>
  <c r="AL113" i="1"/>
  <c r="AL112" i="1"/>
  <c r="W112" i="1"/>
  <c r="Q112" i="1"/>
  <c r="K112" i="1"/>
  <c r="AL111" i="1"/>
  <c r="AL110" i="1"/>
  <c r="AL109" i="1"/>
  <c r="AL108" i="1"/>
  <c r="AL107" i="1"/>
  <c r="AL106" i="1"/>
  <c r="AL105" i="1"/>
  <c r="AL104" i="1"/>
  <c r="AL103" i="1"/>
  <c r="AL102" i="1"/>
  <c r="AL91" i="1"/>
  <c r="AL90" i="1"/>
  <c r="AL89" i="1"/>
  <c r="AL88" i="1"/>
  <c r="AL87" i="1"/>
  <c r="AL86" i="1"/>
  <c r="AL85" i="1"/>
  <c r="AL84" i="1"/>
  <c r="AL83" i="1"/>
  <c r="AL82" i="1"/>
  <c r="W82" i="1"/>
  <c r="G73" i="1"/>
  <c r="AL130" i="1"/>
  <c r="AL129" i="1"/>
  <c r="AL128" i="1"/>
  <c r="AL127" i="1"/>
  <c r="AL126" i="1"/>
  <c r="AL125" i="1"/>
  <c r="AL124" i="1"/>
  <c r="AL123" i="1"/>
  <c r="AL122" i="1"/>
  <c r="Q122" i="1"/>
  <c r="K122" i="1"/>
  <c r="AL140" i="1"/>
  <c r="AL133" i="1"/>
  <c r="AL132" i="1"/>
  <c r="W132" i="1"/>
</calcChain>
</file>

<file path=xl/sharedStrings.xml><?xml version="1.0" encoding="utf-8"?>
<sst xmlns="http://schemas.openxmlformats.org/spreadsheetml/2006/main" count="308" uniqueCount="133">
  <si>
    <t>П А С П О Р Т</t>
  </si>
  <si>
    <t>государственной программы</t>
  </si>
  <si>
    <t>«Комплексное развитие сельских территорий Ленинградской области»</t>
  </si>
  <si>
    <t>1. Основные положения</t>
  </si>
  <si>
    <t>Куратор государственной программы</t>
  </si>
  <si>
    <t>Малащенко Олег Михайлович</t>
  </si>
  <si>
    <t>Ответственный исполнитель государственной программы</t>
  </si>
  <si>
    <t>Период реализации государственной программы</t>
  </si>
  <si>
    <t>Этап I: 2022 - 2023
Этап II: 2024 - 2030</t>
  </si>
  <si>
    <t>Цели государственной программы</t>
  </si>
  <si>
    <t>Цель 1 "Сохранение к 2031 году доли сельского населения в общей численности населения Ленинградской области на уровне 33,9 процентов"</t>
  </si>
  <si>
    <t>Цель 2 "Достижение к 2031 году соотношения среднемесячных располагаемых ресурсов сельского и городского домохозяйств в размере 95,71 процентов"</t>
  </si>
  <si>
    <t>Цель 3 "Повышение к 2031 году доли общей площади благоустроенных жилых помещений, расположенных на сельских территориях, до 45,5 процентов"</t>
  </si>
  <si>
    <t>Направления (подпрограммы) государственной программы</t>
  </si>
  <si>
    <t/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</si>
  <si>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</si>
  <si>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</si>
  <si>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Комфортная и безопасная среда для жизни
Устойчивая и динамичная экономика/
Комплексное развитие сельских территорий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</si>
  <si>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</si>
  <si>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</si>
  <si>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</si>
  <si>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</si>
  <si>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</si>
  <si>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</si>
  <si>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</si>
  <si>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</si>
  <si>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</si>
  <si>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</si>
  <si>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</si>
  <si>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</si>
  <si>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</si>
  <si>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«Сохранение к 2031 году доли сельского населения в общей численности населения Ленинградской области на уровне 33,9 процентов»</t>
  </si>
  <si>
    <t>1.</t>
  </si>
  <si>
    <t>Доля населения сельских территорий и сельских агломераций в общей численности населения</t>
  </si>
  <si>
    <t>ГП РФ, ГП</t>
  </si>
  <si>
    <t>Возрастание</t>
  </si>
  <si>
    <t>Процент</t>
  </si>
  <si>
    <t>57,6</t>
  </si>
  <si>
    <t>-</t>
  </si>
  <si>
    <t>57,57</t>
  </si>
  <si>
    <t>57,54</t>
  </si>
  <si>
    <t>Соглашение "Соглашение о реализации на территорииЛенинградской области государственных  программ субъекта Российской Федерации, направленных на достижение целей и
показателей государственной программы Российской Федерации
"Комплексное развитие сельских территорий", утвержденной
постановлением Правительства Российской Федерации от 31 мая 2019
г. № 696" МИНИСТЕРСТВО СЕЛЬСКОГО ХОЗЯЙСТВА РОССИЙСКОЙ ФЕДЕРАЦИИ от 15.12.2022 № 2022-00129</t>
  </si>
  <si>
    <t>Цель государственной программы «Достижение к 2031 году соотношения среднемесячных располагаемых ресурсов сельского и городского домохозяйств в размере 95,71 процентов»</t>
  </si>
  <si>
    <t>КОМИТЕТ ПО АГРОПРОМЫШЛЕННОМУ И РЫБОХОЗЯЙСТВЕННОМУ КОМПЛЕКСУ ЛЕНИНГРАДСКОЙ ОБЛАСТИ</t>
  </si>
  <si>
    <t>Соотношение среднемесячных располагаемых ресурсов сельского и городского домохозяйств</t>
  </si>
  <si>
    <t>95,17</t>
  </si>
  <si>
    <t>87</t>
  </si>
  <si>
    <t>91</t>
  </si>
  <si>
    <t>91,6</t>
  </si>
  <si>
    <t>95,71</t>
  </si>
  <si>
    <t>Распоряжение "Стратегия устойчивого развития сельских территорий" ПРАВИТЕЛЬСТВО РОССИЙСКОЙ ФЕДЕРАЦИИ от 02.02.2015 № 151-р</t>
  </si>
  <si>
    <t>Цель государственной программы «Повышение к 2031 году доли общей площади благоустроенных жилых помещений, расположенных на сельских территориях, до 45,5 процентов»</t>
  </si>
  <si>
    <t>Доля общей площади благоустроенных жилых помещений в сельских населенных пунктах</t>
  </si>
  <si>
    <t>42,3</t>
  </si>
  <si>
    <t>44,25</t>
  </si>
  <si>
    <t>45,5</t>
  </si>
  <si>
    <t>Цели/показатели государственной программы</t>
  </si>
  <si>
    <t>Плановые значения по 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</si>
  <si>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</si>
  <si>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</si>
  <si>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</si>
  <si>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</si>
  <si>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</si>
  <si>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</si>
  <si>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</si>
  <si>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</si>
  <si>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</si>
  <si>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</si>
  <si>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</si>
  <si>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</si>
  <si>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X</t>
  </si>
  <si>
    <t>2.</t>
  </si>
  <si>
    <t>2.1.</t>
  </si>
  <si>
    <t>3.</t>
  </si>
  <si>
    <t>3.1.</t>
  </si>
  <si>
    <t>4.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</si>
  <si>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</si>
  <si>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</si>
  <si>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</si>
  <si>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</si>
  <si>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Структурные элементы, не входящие в направления (подпрограммы)</t>
  </si>
  <si>
    <t>Региональный проект "Кадры в агропромышленном комплексе"
Малащенко Олег Михайлович</t>
  </si>
  <si>
    <t>Ответственный за реализацию:
КОМИТЕТ ПО АГРОПРОМЫШЛЕННОМУ И РЫБОХОЗЯЙСТВЕННОМУ КОМПЛЕКСУ ЛЕНИНГРАДСКОЙ ОБЛАСТИ</t>
  </si>
  <si>
    <t>Срок реализации:
2025 - 2030</t>
  </si>
  <si>
    <t>1.1</t>
  </si>
  <si>
    <t>Обеспечение агропромышленного комплекса квалифицированными кадрами</t>
  </si>
  <si>
    <t xml:space="preserve">Повышение уровня занятости населения, проживающего на сельских территориях	</t>
  </si>
  <si>
    <t>Региональный проект "Отраслевой проект "Благоустройство сельских территорий""
Кармазин Сергей Александрович</t>
  </si>
  <si>
    <t>Срок реализации:
2024 - 2030</t>
  </si>
  <si>
    <t>2.1</t>
  </si>
  <si>
    <t>Повышение уровня благоустройства сельских территорий (сельских агломераций)</t>
  </si>
  <si>
    <t>Улучшение экологического, эстетического, функционального и санитарно-гигиенического состояния сельских территорий.</t>
  </si>
  <si>
    <t>Региональный проект "Отраслевой проект "Развитие жилищного строительства на сельских территориях и повышение уровня благоустройства домовладений""
Кармазин Сергей Александрович</t>
  </si>
  <si>
    <t>3.1</t>
  </si>
  <si>
    <t xml:space="preserve">Содействие в улучшении жилищных условий граждан, проживающих (изъявивших желание проживать) на сельской территории </t>
  </si>
  <si>
    <t>Создание комфортных условий проживания на сельских территориях Ленинградской области путем строительства (приобретения) благоустроенного жилья.</t>
  </si>
  <si>
    <t>Региональный проект "Отраслевой проект "Развитие транспортной инфраструктуры на сельских территориях""
Кармазин Сергей Александрович</t>
  </si>
  <si>
    <t>4.1</t>
  </si>
  <si>
    <t>Обеспечение транспортной доступности сельских территорий (сельских агломераций)</t>
  </si>
  <si>
    <t>Улучшение транспортно-эксплуатационных показателей дорожных сооружений, улучшение логистики, сокращение времени в пути.</t>
  </si>
  <si>
    <t>Региональный проект "Отраслевой проект "Современный облик сельских территорий""
Кармазин Сергей Александрович</t>
  </si>
  <si>
    <t>5.1</t>
  </si>
  <si>
    <t>Внедрение комплексного подхода к созданию комфортных условий жизнедеятельности на сельских территориях</t>
  </si>
  <si>
    <t>Доведение до современного уровня развития социальной и инженерной инфраструктуры сельских территорий Ленинградской области</t>
  </si>
  <si>
    <t>Соотношение среднемесячных располагаемых ресурсов сельского и городского домохозяйств
Доля населения сельских территорий и сельских агломераций в общей численности населения</t>
  </si>
  <si>
    <t>Региональный проект "Отраслевой проект «Содействие занятости сельского населения»"
Кармазин Сергей Александрович</t>
  </si>
  <si>
    <t>6.1</t>
  </si>
  <si>
    <t>Повышение уровня занятости населения, проживающего на сельских территориях</t>
  </si>
  <si>
    <t>5.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</si>
  <si>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</si>
  <si>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</si>
  <si>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</si>
  <si>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"Комплексное развитие сельских территорий Ленинградской области" (всего), в том числе:</t>
  </si>
  <si>
    <t>Бюджет субъекта Российской Федерации (всего),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</si>
  <si>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</si>
  <si>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</si>
  <si>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</si>
  <si>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</t>
  </si>
  <si>
    <t>Бюджет территориального государственного внебюджетного фонда (бюджет территориального фонда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</si>
  <si>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</si>
  <si>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</si>
  <si>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Нераспределенный резерв</t>
  </si>
  <si>
    <t>Объемы налоговых расходов</t>
  </si>
  <si>
    <t>Региональный проект "Кадры в агропромышленном комплексе" (всего), в том числе:</t>
  </si>
  <si>
    <t>Региональный проект "Отраслевой проект "Благоустройство сельских территорий"" (всего), в том числе:</t>
  </si>
  <si>
    <t>Региональный проект "Отраслевой проект "Развитие жилищного строительства на сельских территориях и повышение уровня благоустройства домовладений"" (всего), в том числе:</t>
  </si>
  <si>
    <t>Региональный проект "Отраслевой проект "Развитие транспортной инфраструктуры на сельских территориях"" (всего), в том числе:</t>
  </si>
  <si>
    <t>Региональный проект "Отраслевой проект "Современный облик сельских территорий"" (всего), в том числе:</t>
  </si>
  <si>
    <t>Региональный проект "Отраслевой проект «Содействие занятости сельского населения»" (всего), в том числе:</t>
  </si>
  <si>
    <t>Срок реализации:
2024 - 2028</t>
  </si>
  <si>
    <t>На конец 2026 года</t>
  </si>
  <si>
    <t>3. Помесячный план достижения показателей государственной программы в 2026 году</t>
  </si>
  <si>
    <t>8936810,02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</si>
</sst>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0" fontId="0" fillId="2" borderId="0" xfId="0" applyFill="1"/>
    <xf numFmtId="4" fontId="0" fillId="0" borderId="0" xfId="0" applyNumberFormat="1"/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/>
    </xf>
    <xf numFmtId="0" fontId="0" fillId="0" borderId="0" xfId="0"/>
    <xf numFmtId="0" fontId="1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142"/>
  <sheetViews>
    <sheetView tabSelected="1" zoomScale="70" zoomScaleNormal="70" workbookViewId="0">
      <selection activeCell="K71" sqref="K71:P71"/>
    </sheetView>
  </sheetViews>
  <sheetFormatPr defaultRowHeight="14.4" x14ac:dyDescent="0.3"/>
  <cols>
    <col min="1" max="1" width="5.109375" customWidth="1"/>
    <col min="2" max="2" width="7.6640625" customWidth="1"/>
    <col min="3" max="3" width="44.6640625" customWidth="1"/>
    <col min="4" max="4" width="3.6640625" customWidth="1"/>
    <col min="5" max="5" width="15.33203125" customWidth="1"/>
    <col min="6" max="6" width="11" customWidth="1"/>
    <col min="7" max="7" width="4.33203125" customWidth="1"/>
    <col min="8" max="8" width="6.33203125" customWidth="1"/>
    <col min="9" max="9" width="9" customWidth="1"/>
    <col min="10" max="10" width="10.33203125" customWidth="1"/>
    <col min="11" max="11" width="2.33203125" customWidth="1"/>
    <col min="12" max="12" width="1.88671875" customWidth="1"/>
    <col min="13" max="13" width="10.88671875" customWidth="1"/>
    <col min="14" max="14" width="3.88671875" customWidth="1"/>
    <col min="15" max="15" width="8.88671875" customWidth="1"/>
    <col min="16" max="16" width="2.33203125" customWidth="1"/>
    <col min="17" max="17" width="4" customWidth="1"/>
    <col min="18" max="18" width="6.33203125" customWidth="1"/>
    <col min="19" max="19" width="2.33203125" customWidth="1"/>
    <col min="20" max="20" width="5.33203125" customWidth="1"/>
    <col min="21" max="21" width="4.88671875" customWidth="1"/>
    <col min="22" max="22" width="7" customWidth="1"/>
    <col min="23" max="24" width="2.88671875" customWidth="1"/>
    <col min="25" max="25" width="11.88671875" customWidth="1"/>
    <col min="26" max="26" width="0.88671875" customWidth="1"/>
    <col min="27" max="27" width="11.6640625" customWidth="1"/>
    <col min="28" max="28" width="1" customWidth="1"/>
    <col min="29" max="29" width="1.109375" customWidth="1"/>
    <col min="30" max="30" width="11.5546875" customWidth="1"/>
    <col min="31" max="31" width="1.109375" customWidth="1"/>
    <col min="32" max="32" width="2" customWidth="1"/>
    <col min="33" max="33" width="13.33203125" customWidth="1"/>
    <col min="34" max="34" width="1.33203125" customWidth="1"/>
    <col min="35" max="35" width="7.6640625" customWidth="1"/>
    <col min="36" max="36" width="7" customWidth="1"/>
    <col min="37" max="37" width="14" customWidth="1"/>
    <col min="38" max="38" width="0.6640625" customWidth="1"/>
    <col min="39" max="39" width="3.88671875" customWidth="1"/>
    <col min="40" max="40" width="10.88671875" customWidth="1"/>
    <col min="41" max="41" width="14.6640625" customWidth="1"/>
    <col min="42" max="42" width="23.109375" customWidth="1"/>
  </cols>
  <sheetData>
    <row r="1" spans="2:41" ht="15" customHeight="1" x14ac:dyDescent="0.3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2:41" ht="15" customHeight="1" x14ac:dyDescent="0.3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</row>
    <row r="3" spans="2:41" ht="15.75" customHeight="1" x14ac:dyDescent="0.3"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spans="2:41" ht="1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2:41" ht="15.75" customHeight="1" x14ac:dyDescent="0.3">
      <c r="B5" s="12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2:41" ht="15" customHeight="1" x14ac:dyDescent="0.3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2:41" ht="15.75" customHeight="1" x14ac:dyDescent="0.3">
      <c r="B7" s="7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 t="s">
        <v>5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2:41" ht="15.75" customHeight="1" x14ac:dyDescent="0.3">
      <c r="B8" s="7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 t="s">
        <v>5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2:41" ht="15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2:41" ht="31.5" customHeight="1" x14ac:dyDescent="0.3">
      <c r="B10" s="7" t="s">
        <v>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 t="s">
        <v>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2:41" ht="31.5" customHeight="1" x14ac:dyDescent="0.3">
      <c r="B11" s="7" t="s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 t="s">
        <v>10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2:41" ht="31.5" customHeight="1" x14ac:dyDescent="0.3"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7"/>
      <c r="R12" s="7" t="s">
        <v>11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2:41" ht="31.5" customHeight="1" x14ac:dyDescent="0.3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 t="s">
        <v>12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2:41" ht="15.75" customHeight="1" x14ac:dyDescent="0.3">
      <c r="B14" s="7" t="s">
        <v>13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 t="s">
        <v>14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2:41" ht="15.75" customHeight="1" x14ac:dyDescent="0.3">
      <c r="B15" s="7" t="s">
        <v>15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 t="s">
        <v>132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2:41" ht="47.25" customHeight="1" x14ac:dyDescent="0.3">
      <c r="B16" s="7" t="s">
        <v>16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 t="s">
        <v>17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2:41" ht="15" customHeight="1" x14ac:dyDescent="0.3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2:41" ht="15.75" customHeight="1" x14ac:dyDescent="0.3">
      <c r="B18" s="12" t="s">
        <v>18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2:41" ht="15" customHeight="1" x14ac:dyDescent="0.3">
      <c r="B19" s="2"/>
      <c r="C19" s="6"/>
      <c r="D19" s="6"/>
      <c r="E19" s="2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2:41" ht="30.75" customHeight="1" x14ac:dyDescent="0.3">
      <c r="B20" s="11" t="s">
        <v>19</v>
      </c>
      <c r="C20" s="11" t="s">
        <v>20</v>
      </c>
      <c r="D20" s="11"/>
      <c r="E20" s="11" t="s">
        <v>21</v>
      </c>
      <c r="F20" s="11" t="s">
        <v>22</v>
      </c>
      <c r="G20" s="11"/>
      <c r="H20" s="11" t="s">
        <v>23</v>
      </c>
      <c r="I20" s="11"/>
      <c r="J20" s="11" t="s">
        <v>24</v>
      </c>
      <c r="K20" s="11"/>
      <c r="L20" s="11"/>
      <c r="M20" s="11"/>
      <c r="N20" s="11" t="s">
        <v>25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 t="s">
        <v>26</v>
      </c>
      <c r="AF20" s="11"/>
      <c r="AG20" s="11"/>
      <c r="AH20" s="11"/>
      <c r="AI20" s="11"/>
      <c r="AJ20" s="11" t="s">
        <v>27</v>
      </c>
      <c r="AK20" s="11"/>
      <c r="AL20" s="11"/>
      <c r="AM20" s="11"/>
      <c r="AN20" s="11" t="s">
        <v>28</v>
      </c>
      <c r="AO20" s="11"/>
    </row>
    <row r="21" spans="2:41" ht="32.25" customHeight="1" x14ac:dyDescent="0.3">
      <c r="B21" s="11"/>
      <c r="C21" s="11"/>
      <c r="D21" s="11"/>
      <c r="E21" s="11"/>
      <c r="F21" s="11"/>
      <c r="G21" s="11"/>
      <c r="H21" s="11"/>
      <c r="I21" s="11"/>
      <c r="J21" s="11" t="s">
        <v>29</v>
      </c>
      <c r="K21" s="11"/>
      <c r="L21" s="11" t="s">
        <v>30</v>
      </c>
      <c r="M21" s="11"/>
      <c r="N21" s="11">
        <v>2024</v>
      </c>
      <c r="O21" s="11"/>
      <c r="P21" s="11">
        <v>2025</v>
      </c>
      <c r="Q21" s="11"/>
      <c r="R21" s="11"/>
      <c r="S21" s="11">
        <v>2026</v>
      </c>
      <c r="T21" s="11"/>
      <c r="U21" s="11"/>
      <c r="V21" s="11">
        <v>2027</v>
      </c>
      <c r="W21" s="11"/>
      <c r="X21" s="11"/>
      <c r="Y21" s="11">
        <v>2028</v>
      </c>
      <c r="Z21" s="11"/>
      <c r="AA21" s="11">
        <v>2029</v>
      </c>
      <c r="AB21" s="11"/>
      <c r="AC21" s="11">
        <v>2030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2:41" ht="15.75" customHeight="1" x14ac:dyDescent="0.3">
      <c r="B22" s="3">
        <v>1</v>
      </c>
      <c r="C22" s="11">
        <v>2</v>
      </c>
      <c r="D22" s="11"/>
      <c r="E22" s="3">
        <v>3</v>
      </c>
      <c r="F22" s="11">
        <v>4</v>
      </c>
      <c r="G22" s="11"/>
      <c r="H22" s="11">
        <v>5</v>
      </c>
      <c r="I22" s="11"/>
      <c r="J22" s="11">
        <v>6</v>
      </c>
      <c r="K22" s="11"/>
      <c r="L22" s="11">
        <v>7</v>
      </c>
      <c r="M22" s="11"/>
      <c r="N22" s="11">
        <v>8</v>
      </c>
      <c r="O22" s="11"/>
      <c r="P22" s="11">
        <v>9</v>
      </c>
      <c r="Q22" s="11"/>
      <c r="R22" s="11"/>
      <c r="S22" s="11">
        <v>10</v>
      </c>
      <c r="T22" s="11"/>
      <c r="U22" s="11"/>
      <c r="V22" s="11">
        <v>11</v>
      </c>
      <c r="W22" s="11"/>
      <c r="X22" s="11"/>
      <c r="Y22" s="11">
        <v>12</v>
      </c>
      <c r="Z22" s="11"/>
      <c r="AA22" s="11">
        <v>13</v>
      </c>
      <c r="AB22" s="11"/>
      <c r="AC22" s="11">
        <v>14</v>
      </c>
      <c r="AD22" s="11"/>
      <c r="AE22" s="11">
        <v>15</v>
      </c>
      <c r="AF22" s="11"/>
      <c r="AG22" s="11"/>
      <c r="AH22" s="11"/>
      <c r="AI22" s="11"/>
      <c r="AJ22" s="11">
        <v>16</v>
      </c>
      <c r="AK22" s="11"/>
      <c r="AL22" s="11"/>
      <c r="AM22" s="11"/>
      <c r="AN22" s="11">
        <v>17</v>
      </c>
      <c r="AO22" s="11"/>
    </row>
    <row r="23" spans="2:41" ht="15.75" customHeight="1" x14ac:dyDescent="0.3">
      <c r="B23" s="11" t="s">
        <v>31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2:41" ht="409.6" customHeight="1" x14ac:dyDescent="0.3">
      <c r="B24" s="3" t="s">
        <v>32</v>
      </c>
      <c r="C24" s="7" t="s">
        <v>33</v>
      </c>
      <c r="D24" s="7"/>
      <c r="E24" s="3" t="s">
        <v>34</v>
      </c>
      <c r="F24" s="11" t="s">
        <v>35</v>
      </c>
      <c r="G24" s="11"/>
      <c r="H24" s="11" t="s">
        <v>36</v>
      </c>
      <c r="I24" s="11"/>
      <c r="J24" s="11" t="s">
        <v>37</v>
      </c>
      <c r="K24" s="11"/>
      <c r="L24" s="11">
        <v>2023</v>
      </c>
      <c r="M24" s="11"/>
      <c r="N24" s="11" t="s">
        <v>38</v>
      </c>
      <c r="O24" s="11"/>
      <c r="P24" s="11" t="s">
        <v>37</v>
      </c>
      <c r="Q24" s="11"/>
      <c r="R24" s="11"/>
      <c r="S24" s="11" t="s">
        <v>39</v>
      </c>
      <c r="T24" s="11"/>
      <c r="U24" s="11"/>
      <c r="V24" s="11" t="s">
        <v>40</v>
      </c>
      <c r="W24" s="11"/>
      <c r="X24" s="11"/>
      <c r="Y24" s="11" t="s">
        <v>40</v>
      </c>
      <c r="Z24" s="11"/>
      <c r="AA24" s="11" t="s">
        <v>40</v>
      </c>
      <c r="AB24" s="11"/>
      <c r="AC24" s="11" t="s">
        <v>40</v>
      </c>
      <c r="AD24" s="11"/>
      <c r="AE24" s="7" t="s">
        <v>41</v>
      </c>
      <c r="AF24" s="7"/>
      <c r="AG24" s="7"/>
      <c r="AH24" s="7"/>
      <c r="AI24" s="7"/>
      <c r="AJ24" s="7" t="s">
        <v>43</v>
      </c>
      <c r="AK24" s="7"/>
      <c r="AL24" s="7"/>
      <c r="AM24" s="7"/>
      <c r="AN24" s="7" t="s">
        <v>14</v>
      </c>
      <c r="AO24" s="7"/>
    </row>
    <row r="25" spans="2:41" ht="15.75" customHeight="1" x14ac:dyDescent="0.3">
      <c r="B25" s="11" t="s">
        <v>42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2:41" ht="141.75" customHeight="1" x14ac:dyDescent="0.3">
      <c r="B26" s="3" t="s">
        <v>32</v>
      </c>
      <c r="C26" s="7" t="s">
        <v>44</v>
      </c>
      <c r="D26" s="7"/>
      <c r="E26" s="3" t="s">
        <v>34</v>
      </c>
      <c r="F26" s="11" t="s">
        <v>35</v>
      </c>
      <c r="G26" s="11"/>
      <c r="H26" s="11" t="s">
        <v>36</v>
      </c>
      <c r="I26" s="11"/>
      <c r="J26" s="11" t="s">
        <v>45</v>
      </c>
      <c r="K26" s="11"/>
      <c r="L26" s="11">
        <v>2021</v>
      </c>
      <c r="M26" s="11"/>
      <c r="N26" s="11" t="s">
        <v>46</v>
      </c>
      <c r="O26" s="11"/>
      <c r="P26" s="11" t="s">
        <v>47</v>
      </c>
      <c r="Q26" s="11"/>
      <c r="R26" s="11"/>
      <c r="S26" s="11" t="s">
        <v>47</v>
      </c>
      <c r="T26" s="11"/>
      <c r="U26" s="11"/>
      <c r="V26" s="11" t="s">
        <v>48</v>
      </c>
      <c r="W26" s="11"/>
      <c r="X26" s="11"/>
      <c r="Y26" s="11" t="s">
        <v>49</v>
      </c>
      <c r="Z26" s="11"/>
      <c r="AA26" s="11" t="s">
        <v>49</v>
      </c>
      <c r="AB26" s="11"/>
      <c r="AC26" s="11" t="s">
        <v>49</v>
      </c>
      <c r="AD26" s="11"/>
      <c r="AE26" s="7" t="s">
        <v>50</v>
      </c>
      <c r="AF26" s="7"/>
      <c r="AG26" s="7"/>
      <c r="AH26" s="7"/>
      <c r="AI26" s="7"/>
      <c r="AJ26" s="7" t="s">
        <v>43</v>
      </c>
      <c r="AK26" s="7"/>
      <c r="AL26" s="7"/>
      <c r="AM26" s="7"/>
      <c r="AN26" s="7" t="s">
        <v>14</v>
      </c>
      <c r="AO26" s="7"/>
    </row>
    <row r="27" spans="2:41" ht="15.75" customHeight="1" x14ac:dyDescent="0.3">
      <c r="B27" s="11" t="s">
        <v>51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2:41" ht="141.75" customHeight="1" x14ac:dyDescent="0.3">
      <c r="B28" s="3" t="s">
        <v>32</v>
      </c>
      <c r="C28" s="7" t="s">
        <v>52</v>
      </c>
      <c r="D28" s="7"/>
      <c r="E28" s="3" t="s">
        <v>34</v>
      </c>
      <c r="F28" s="11" t="s">
        <v>35</v>
      </c>
      <c r="G28" s="11"/>
      <c r="H28" s="11" t="s">
        <v>36</v>
      </c>
      <c r="I28" s="11"/>
      <c r="J28" s="11" t="s">
        <v>53</v>
      </c>
      <c r="K28" s="11"/>
      <c r="L28" s="11">
        <v>2021</v>
      </c>
      <c r="M28" s="11"/>
      <c r="N28" s="11" t="s">
        <v>54</v>
      </c>
      <c r="O28" s="11"/>
      <c r="P28" s="11" t="s">
        <v>54</v>
      </c>
      <c r="Q28" s="11"/>
      <c r="R28" s="11"/>
      <c r="S28" s="11" t="s">
        <v>54</v>
      </c>
      <c r="T28" s="11"/>
      <c r="U28" s="11"/>
      <c r="V28" s="11" t="s">
        <v>54</v>
      </c>
      <c r="W28" s="11"/>
      <c r="X28" s="11"/>
      <c r="Y28" s="11" t="s">
        <v>55</v>
      </c>
      <c r="Z28" s="11"/>
      <c r="AA28" s="11" t="s">
        <v>55</v>
      </c>
      <c r="AB28" s="11"/>
      <c r="AC28" s="11" t="s">
        <v>55</v>
      </c>
      <c r="AD28" s="11"/>
      <c r="AE28" s="7" t="s">
        <v>50</v>
      </c>
      <c r="AF28" s="7"/>
      <c r="AG28" s="7"/>
      <c r="AH28" s="7"/>
      <c r="AI28" s="7"/>
      <c r="AJ28" s="7" t="s">
        <v>43</v>
      </c>
      <c r="AK28" s="7"/>
      <c r="AL28" s="7"/>
      <c r="AM28" s="7"/>
      <c r="AN28" s="7" t="s">
        <v>14</v>
      </c>
      <c r="AO28" s="7"/>
    </row>
    <row r="29" spans="2:41" ht="15" customHeight="1" x14ac:dyDescent="0.3">
      <c r="B29" s="2"/>
      <c r="C29" s="6"/>
      <c r="D29" s="6"/>
      <c r="E29" s="2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2:41" ht="15.75" customHeight="1" x14ac:dyDescent="0.3">
      <c r="B30" s="12" t="s">
        <v>131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spans="2:41" ht="15" customHeight="1" x14ac:dyDescent="0.3"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2"/>
    </row>
    <row r="32" spans="2:41" ht="15.75" customHeight="1" x14ac:dyDescent="0.3">
      <c r="B32" s="11" t="s">
        <v>19</v>
      </c>
      <c r="C32" s="11" t="s">
        <v>56</v>
      </c>
      <c r="D32" s="11"/>
      <c r="E32" s="11" t="s">
        <v>21</v>
      </c>
      <c r="F32" s="11"/>
      <c r="G32" s="11"/>
      <c r="H32" s="11" t="s">
        <v>23</v>
      </c>
      <c r="I32" s="11"/>
      <c r="J32" s="11"/>
      <c r="K32" s="11"/>
      <c r="L32" s="11"/>
      <c r="M32" s="11" t="s">
        <v>57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 t="s">
        <v>130</v>
      </c>
    </row>
    <row r="33" spans="2:41" ht="15.7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 t="s">
        <v>58</v>
      </c>
      <c r="N33" s="11"/>
      <c r="O33" s="11" t="s">
        <v>59</v>
      </c>
      <c r="P33" s="11"/>
      <c r="Q33" s="11"/>
      <c r="R33" s="11" t="s">
        <v>60</v>
      </c>
      <c r="S33" s="11"/>
      <c r="T33" s="11"/>
      <c r="U33" s="11" t="s">
        <v>61</v>
      </c>
      <c r="V33" s="11"/>
      <c r="W33" s="11"/>
      <c r="X33" s="11" t="s">
        <v>62</v>
      </c>
      <c r="Y33" s="11"/>
      <c r="Z33" s="11" t="s">
        <v>63</v>
      </c>
      <c r="AA33" s="11"/>
      <c r="AB33" s="11"/>
      <c r="AC33" s="11"/>
      <c r="AD33" s="11" t="s">
        <v>64</v>
      </c>
      <c r="AE33" s="11"/>
      <c r="AF33" s="11"/>
      <c r="AG33" s="11" t="s">
        <v>65</v>
      </c>
      <c r="AH33" s="11"/>
      <c r="AI33" s="11" t="s">
        <v>66</v>
      </c>
      <c r="AJ33" s="11"/>
      <c r="AK33" s="11" t="s">
        <v>67</v>
      </c>
      <c r="AL33" s="11"/>
      <c r="AM33" s="11" t="s">
        <v>68</v>
      </c>
      <c r="AN33" s="11"/>
      <c r="AO33" s="11"/>
    </row>
    <row r="34" spans="2:41" ht="15.75" customHeight="1" x14ac:dyDescent="0.3">
      <c r="B34" s="3">
        <v>1</v>
      </c>
      <c r="C34" s="11">
        <v>2</v>
      </c>
      <c r="D34" s="11"/>
      <c r="E34" s="11">
        <v>3</v>
      </c>
      <c r="F34" s="11"/>
      <c r="G34" s="11"/>
      <c r="H34" s="11">
        <v>4</v>
      </c>
      <c r="I34" s="11"/>
      <c r="J34" s="11"/>
      <c r="K34" s="11"/>
      <c r="L34" s="11"/>
      <c r="M34" s="11">
        <v>5</v>
      </c>
      <c r="N34" s="11"/>
      <c r="O34" s="11">
        <v>6</v>
      </c>
      <c r="P34" s="11"/>
      <c r="Q34" s="11"/>
      <c r="R34" s="11">
        <v>7</v>
      </c>
      <c r="S34" s="11"/>
      <c r="T34" s="11"/>
      <c r="U34" s="11">
        <v>8</v>
      </c>
      <c r="V34" s="11"/>
      <c r="W34" s="11"/>
      <c r="X34" s="11">
        <v>9</v>
      </c>
      <c r="Y34" s="11"/>
      <c r="Z34" s="11">
        <v>10</v>
      </c>
      <c r="AA34" s="11"/>
      <c r="AB34" s="11"/>
      <c r="AC34" s="11"/>
      <c r="AD34" s="11">
        <v>11</v>
      </c>
      <c r="AE34" s="11"/>
      <c r="AF34" s="11"/>
      <c r="AG34" s="11">
        <v>12</v>
      </c>
      <c r="AH34" s="11"/>
      <c r="AI34" s="11">
        <v>13</v>
      </c>
      <c r="AJ34" s="11"/>
      <c r="AK34" s="11">
        <v>14</v>
      </c>
      <c r="AL34" s="11"/>
      <c r="AM34" s="11">
        <v>15</v>
      </c>
      <c r="AN34" s="11"/>
      <c r="AO34" s="3">
        <v>16</v>
      </c>
    </row>
    <row r="35" spans="2:41" ht="15.75" customHeight="1" x14ac:dyDescent="0.3">
      <c r="B35" s="3" t="s">
        <v>32</v>
      </c>
      <c r="C35" s="7" t="s">
        <v>31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2:41" ht="47.25" customHeight="1" x14ac:dyDescent="0.3">
      <c r="B36" s="3" t="s">
        <v>69</v>
      </c>
      <c r="C36" s="7" t="s">
        <v>33</v>
      </c>
      <c r="D36" s="7"/>
      <c r="E36" s="11" t="s">
        <v>34</v>
      </c>
      <c r="F36" s="11"/>
      <c r="G36" s="11"/>
      <c r="H36" s="11" t="s">
        <v>36</v>
      </c>
      <c r="I36" s="11"/>
      <c r="J36" s="11"/>
      <c r="K36" s="11"/>
      <c r="L36" s="11"/>
      <c r="M36" s="11" t="s">
        <v>70</v>
      </c>
      <c r="N36" s="11"/>
      <c r="O36" s="11" t="s">
        <v>70</v>
      </c>
      <c r="P36" s="11"/>
      <c r="Q36" s="11"/>
      <c r="R36" s="11" t="s">
        <v>70</v>
      </c>
      <c r="S36" s="11"/>
      <c r="T36" s="11"/>
      <c r="U36" s="11" t="s">
        <v>70</v>
      </c>
      <c r="V36" s="11"/>
      <c r="W36" s="11"/>
      <c r="X36" s="11" t="s">
        <v>70</v>
      </c>
      <c r="Y36" s="11"/>
      <c r="Z36" s="11" t="s">
        <v>70</v>
      </c>
      <c r="AA36" s="11"/>
      <c r="AB36" s="11"/>
      <c r="AC36" s="11"/>
      <c r="AD36" s="11" t="s">
        <v>70</v>
      </c>
      <c r="AE36" s="11"/>
      <c r="AF36" s="11"/>
      <c r="AG36" s="11" t="s">
        <v>70</v>
      </c>
      <c r="AH36" s="11"/>
      <c r="AI36" s="11" t="s">
        <v>70</v>
      </c>
      <c r="AJ36" s="11"/>
      <c r="AK36" s="11" t="s">
        <v>70</v>
      </c>
      <c r="AL36" s="11"/>
      <c r="AM36" s="11" t="s">
        <v>70</v>
      </c>
      <c r="AN36" s="11"/>
      <c r="AO36" s="3">
        <v>57.57</v>
      </c>
    </row>
    <row r="37" spans="2:41" ht="15.75" customHeight="1" x14ac:dyDescent="0.3">
      <c r="B37" s="3" t="s">
        <v>71</v>
      </c>
      <c r="C37" s="7" t="s">
        <v>42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2:41" ht="47.25" customHeight="1" x14ac:dyDescent="0.3">
      <c r="B38" s="3" t="s">
        <v>72</v>
      </c>
      <c r="C38" s="7" t="s">
        <v>44</v>
      </c>
      <c r="D38" s="7"/>
      <c r="E38" s="11" t="s">
        <v>34</v>
      </c>
      <c r="F38" s="11"/>
      <c r="G38" s="11"/>
      <c r="H38" s="11" t="s">
        <v>36</v>
      </c>
      <c r="I38" s="11"/>
      <c r="J38" s="11"/>
      <c r="K38" s="11"/>
      <c r="L38" s="11"/>
      <c r="M38" s="11" t="s">
        <v>70</v>
      </c>
      <c r="N38" s="11"/>
      <c r="O38" s="11" t="s">
        <v>70</v>
      </c>
      <c r="P38" s="11"/>
      <c r="Q38" s="11"/>
      <c r="R38" s="11" t="s">
        <v>70</v>
      </c>
      <c r="S38" s="11"/>
      <c r="T38" s="11"/>
      <c r="U38" s="11" t="s">
        <v>70</v>
      </c>
      <c r="V38" s="11"/>
      <c r="W38" s="11"/>
      <c r="X38" s="11" t="s">
        <v>70</v>
      </c>
      <c r="Y38" s="11"/>
      <c r="Z38" s="11" t="s">
        <v>70</v>
      </c>
      <c r="AA38" s="11"/>
      <c r="AB38" s="11"/>
      <c r="AC38" s="11"/>
      <c r="AD38" s="11" t="s">
        <v>70</v>
      </c>
      <c r="AE38" s="11"/>
      <c r="AF38" s="11"/>
      <c r="AG38" s="11" t="s">
        <v>70</v>
      </c>
      <c r="AH38" s="11"/>
      <c r="AI38" s="11" t="s">
        <v>70</v>
      </c>
      <c r="AJ38" s="11"/>
      <c r="AK38" s="11" t="s">
        <v>70</v>
      </c>
      <c r="AL38" s="11"/>
      <c r="AM38" s="11" t="s">
        <v>70</v>
      </c>
      <c r="AN38" s="11"/>
      <c r="AO38" s="3">
        <v>91</v>
      </c>
    </row>
    <row r="39" spans="2:41" ht="15.75" customHeight="1" x14ac:dyDescent="0.3">
      <c r="B39" s="3" t="s">
        <v>73</v>
      </c>
      <c r="C39" s="7" t="s">
        <v>51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2:41" ht="47.25" customHeight="1" x14ac:dyDescent="0.3">
      <c r="B40" s="3" t="s">
        <v>74</v>
      </c>
      <c r="C40" s="7" t="s">
        <v>52</v>
      </c>
      <c r="D40" s="7"/>
      <c r="E40" s="11" t="s">
        <v>34</v>
      </c>
      <c r="F40" s="11"/>
      <c r="G40" s="11"/>
      <c r="H40" s="11" t="s">
        <v>36</v>
      </c>
      <c r="I40" s="11"/>
      <c r="J40" s="11"/>
      <c r="K40" s="11"/>
      <c r="L40" s="11"/>
      <c r="M40" s="11" t="s">
        <v>70</v>
      </c>
      <c r="N40" s="11"/>
      <c r="O40" s="11" t="s">
        <v>70</v>
      </c>
      <c r="P40" s="11"/>
      <c r="Q40" s="11"/>
      <c r="R40" s="11" t="s">
        <v>70</v>
      </c>
      <c r="S40" s="11"/>
      <c r="T40" s="11"/>
      <c r="U40" s="11" t="s">
        <v>70</v>
      </c>
      <c r="V40" s="11"/>
      <c r="W40" s="11"/>
      <c r="X40" s="11" t="s">
        <v>70</v>
      </c>
      <c r="Y40" s="11"/>
      <c r="Z40" s="11" t="s">
        <v>70</v>
      </c>
      <c r="AA40" s="11"/>
      <c r="AB40" s="11"/>
      <c r="AC40" s="11"/>
      <c r="AD40" s="11" t="s">
        <v>70</v>
      </c>
      <c r="AE40" s="11"/>
      <c r="AF40" s="11"/>
      <c r="AG40" s="11" t="s">
        <v>70</v>
      </c>
      <c r="AH40" s="11"/>
      <c r="AI40" s="11" t="s">
        <v>70</v>
      </c>
      <c r="AJ40" s="11"/>
      <c r="AK40" s="11" t="s">
        <v>70</v>
      </c>
      <c r="AL40" s="11"/>
      <c r="AM40" s="11" t="s">
        <v>70</v>
      </c>
      <c r="AN40" s="11"/>
      <c r="AO40" s="3" t="s">
        <v>54</v>
      </c>
    </row>
    <row r="41" spans="2:41" ht="15" customHeight="1" x14ac:dyDescent="0.3">
      <c r="B41" s="2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2"/>
    </row>
    <row r="42" spans="2:41" ht="15.75" customHeight="1" x14ac:dyDescent="0.3">
      <c r="B42" s="12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spans="2:41" ht="15" customHeight="1" x14ac:dyDescent="0.3">
      <c r="B43" s="2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2:41" ht="47.25" customHeight="1" x14ac:dyDescent="0.3">
      <c r="B44" s="3" t="s">
        <v>76</v>
      </c>
      <c r="C44" s="11" t="s">
        <v>77</v>
      </c>
      <c r="D44" s="11"/>
      <c r="E44" s="11"/>
      <c r="F44" s="11"/>
      <c r="G44" s="11"/>
      <c r="H44" s="11"/>
      <c r="I44" s="11" t="s">
        <v>78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 t="s">
        <v>79</v>
      </c>
      <c r="AG44" s="11"/>
      <c r="AH44" s="11"/>
      <c r="AI44" s="11"/>
      <c r="AJ44" s="11"/>
      <c r="AK44" s="11"/>
      <c r="AL44" s="11"/>
      <c r="AM44" s="11"/>
      <c r="AN44" s="11"/>
      <c r="AO44" s="11"/>
    </row>
    <row r="45" spans="2:41" ht="15.75" customHeight="1" x14ac:dyDescent="0.3">
      <c r="B45" s="3">
        <v>1</v>
      </c>
      <c r="C45" s="11">
        <v>2</v>
      </c>
      <c r="D45" s="11"/>
      <c r="E45" s="11"/>
      <c r="F45" s="11"/>
      <c r="G45" s="11"/>
      <c r="H45" s="11"/>
      <c r="I45" s="11">
        <v>3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>
        <v>4</v>
      </c>
      <c r="AG45" s="11"/>
      <c r="AH45" s="11"/>
      <c r="AI45" s="11"/>
      <c r="AJ45" s="11"/>
      <c r="AK45" s="11"/>
      <c r="AL45" s="11"/>
      <c r="AM45" s="11"/>
      <c r="AN45" s="11"/>
      <c r="AO45" s="11"/>
    </row>
    <row r="46" spans="2:41" ht="15.75" customHeight="1" x14ac:dyDescent="0.3">
      <c r="B46" s="1" t="s">
        <v>14</v>
      </c>
      <c r="C46" s="11" t="s">
        <v>80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2:41" ht="31.5" customHeight="1" x14ac:dyDescent="0.3">
      <c r="B47" s="1">
        <v>1</v>
      </c>
      <c r="C47" s="11" t="s">
        <v>81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2:41" ht="31.5" customHeight="1" x14ac:dyDescent="0.3">
      <c r="B48" s="1"/>
      <c r="C48" s="11" t="s">
        <v>82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 t="s">
        <v>83</v>
      </c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2:41" ht="31.5" customHeight="1" x14ac:dyDescent="0.3">
      <c r="B49" s="1" t="s">
        <v>84</v>
      </c>
      <c r="C49" s="7" t="s">
        <v>85</v>
      </c>
      <c r="D49" s="7"/>
      <c r="E49" s="7"/>
      <c r="F49" s="7"/>
      <c r="G49" s="7"/>
      <c r="H49" s="7"/>
      <c r="I49" s="7" t="s">
        <v>86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 t="s">
        <v>44</v>
      </c>
      <c r="AG49" s="7"/>
      <c r="AH49" s="7"/>
      <c r="AI49" s="7"/>
      <c r="AJ49" s="7"/>
      <c r="AK49" s="7"/>
      <c r="AL49" s="7"/>
      <c r="AM49" s="7"/>
      <c r="AN49" s="7"/>
      <c r="AO49" s="7"/>
    </row>
    <row r="50" spans="2:41" ht="31.5" customHeight="1" x14ac:dyDescent="0.3">
      <c r="B50" s="1">
        <v>2</v>
      </c>
      <c r="C50" s="11" t="s">
        <v>87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2:41" ht="31.5" customHeight="1" x14ac:dyDescent="0.3">
      <c r="B51" s="1"/>
      <c r="C51" s="11" t="s">
        <v>82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 t="s">
        <v>88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2:41" ht="31.5" customHeight="1" x14ac:dyDescent="0.3">
      <c r="B52" s="1" t="s">
        <v>89</v>
      </c>
      <c r="C52" s="7" t="s">
        <v>90</v>
      </c>
      <c r="D52" s="7"/>
      <c r="E52" s="7"/>
      <c r="F52" s="7"/>
      <c r="G52" s="7"/>
      <c r="H52" s="7"/>
      <c r="I52" s="7" t="s">
        <v>91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 t="s">
        <v>44</v>
      </c>
      <c r="AG52" s="7"/>
      <c r="AH52" s="7"/>
      <c r="AI52" s="7"/>
      <c r="AJ52" s="7"/>
      <c r="AK52" s="7"/>
      <c r="AL52" s="7"/>
      <c r="AM52" s="7"/>
      <c r="AN52" s="7"/>
      <c r="AO52" s="7"/>
    </row>
    <row r="53" spans="2:41" ht="31.5" customHeight="1" x14ac:dyDescent="0.3">
      <c r="B53" s="1">
        <v>3</v>
      </c>
      <c r="C53" s="11" t="s">
        <v>92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2:41" ht="31.5" customHeight="1" x14ac:dyDescent="0.3">
      <c r="B54" s="1"/>
      <c r="C54" s="11" t="s">
        <v>82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 t="s">
        <v>88</v>
      </c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2:41" ht="31.5" customHeight="1" x14ac:dyDescent="0.3">
      <c r="B55" s="1" t="s">
        <v>93</v>
      </c>
      <c r="C55" s="7" t="s">
        <v>94</v>
      </c>
      <c r="D55" s="7"/>
      <c r="E55" s="7"/>
      <c r="F55" s="7"/>
      <c r="G55" s="7"/>
      <c r="H55" s="7"/>
      <c r="I55" s="7" t="s">
        <v>95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 t="s">
        <v>52</v>
      </c>
      <c r="AG55" s="7"/>
      <c r="AH55" s="7"/>
      <c r="AI55" s="7"/>
      <c r="AJ55" s="7"/>
      <c r="AK55" s="7"/>
      <c r="AL55" s="7"/>
      <c r="AM55" s="7"/>
      <c r="AN55" s="7"/>
      <c r="AO55" s="7"/>
    </row>
    <row r="56" spans="2:41" ht="31.5" customHeight="1" x14ac:dyDescent="0.3">
      <c r="B56" s="1">
        <v>4</v>
      </c>
      <c r="C56" s="11" t="s">
        <v>96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2:41" ht="31.5" customHeight="1" x14ac:dyDescent="0.3">
      <c r="B57" s="1"/>
      <c r="C57" s="11" t="s">
        <v>82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 t="s">
        <v>88</v>
      </c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2:41" ht="31.5" customHeight="1" x14ac:dyDescent="0.3">
      <c r="B58" s="1" t="s">
        <v>97</v>
      </c>
      <c r="C58" s="7" t="s">
        <v>98</v>
      </c>
      <c r="D58" s="7"/>
      <c r="E58" s="7"/>
      <c r="F58" s="7"/>
      <c r="G58" s="7"/>
      <c r="H58" s="7"/>
      <c r="I58" s="7" t="s">
        <v>99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 t="s">
        <v>44</v>
      </c>
      <c r="AG58" s="7"/>
      <c r="AH58" s="7"/>
      <c r="AI58" s="7"/>
      <c r="AJ58" s="7"/>
      <c r="AK58" s="7"/>
      <c r="AL58" s="7"/>
      <c r="AM58" s="7"/>
      <c r="AN58" s="7"/>
      <c r="AO58" s="7"/>
    </row>
    <row r="59" spans="2:41" ht="31.5" customHeight="1" x14ac:dyDescent="0.3">
      <c r="B59" s="1">
        <v>5</v>
      </c>
      <c r="C59" s="11" t="s">
        <v>100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2:41" ht="31.5" customHeight="1" x14ac:dyDescent="0.3">
      <c r="B60" s="1"/>
      <c r="C60" s="11" t="s">
        <v>82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 t="s">
        <v>129</v>
      </c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2:41" ht="63" customHeight="1" x14ac:dyDescent="0.3">
      <c r="B61" s="1" t="s">
        <v>101</v>
      </c>
      <c r="C61" s="7" t="s">
        <v>102</v>
      </c>
      <c r="D61" s="7"/>
      <c r="E61" s="7"/>
      <c r="F61" s="7"/>
      <c r="G61" s="7"/>
      <c r="H61" s="7"/>
      <c r="I61" s="7" t="s">
        <v>103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 t="s">
        <v>104</v>
      </c>
      <c r="AG61" s="7"/>
      <c r="AH61" s="7"/>
      <c r="AI61" s="7"/>
      <c r="AJ61" s="7"/>
      <c r="AK61" s="7"/>
      <c r="AL61" s="7"/>
      <c r="AM61" s="7"/>
      <c r="AN61" s="7"/>
      <c r="AO61" s="7"/>
    </row>
    <row r="62" spans="2:41" ht="31.5" customHeight="1" x14ac:dyDescent="0.3">
      <c r="B62" s="1">
        <v>6</v>
      </c>
      <c r="C62" s="11" t="s">
        <v>105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2:41" ht="31.5" customHeight="1" x14ac:dyDescent="0.3">
      <c r="B63" s="1"/>
      <c r="C63" s="11" t="s">
        <v>82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 t="s">
        <v>88</v>
      </c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2:41" ht="31.5" customHeight="1" x14ac:dyDescent="0.3">
      <c r="B64" s="1" t="s">
        <v>106</v>
      </c>
      <c r="C64" s="7" t="s">
        <v>85</v>
      </c>
      <c r="D64" s="7"/>
      <c r="E64" s="7"/>
      <c r="F64" s="7"/>
      <c r="G64" s="7"/>
      <c r="H64" s="7"/>
      <c r="I64" s="7" t="s">
        <v>107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 t="s">
        <v>44</v>
      </c>
      <c r="AG64" s="7"/>
      <c r="AH64" s="7"/>
      <c r="AI64" s="7"/>
      <c r="AJ64" s="7"/>
      <c r="AK64" s="7"/>
      <c r="AL64" s="7"/>
      <c r="AM64" s="7"/>
      <c r="AN64" s="7"/>
      <c r="AO64" s="7"/>
    </row>
    <row r="65" spans="2:42" ht="15" customHeight="1" x14ac:dyDescent="0.3">
      <c r="B65" s="2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2:42" ht="15.75" customHeight="1" x14ac:dyDescent="0.3">
      <c r="B66" s="12" t="s">
        <v>108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spans="2:42" ht="15" customHeight="1" x14ac:dyDescent="0.3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2:42" ht="41.25" customHeight="1" x14ac:dyDescent="0.3">
      <c r="B68" s="11" t="s">
        <v>109</v>
      </c>
      <c r="C68" s="11"/>
      <c r="D68" s="11" t="s">
        <v>110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2:42" ht="21.6" customHeight="1" x14ac:dyDescent="0.3">
      <c r="B69" s="11"/>
      <c r="C69" s="11"/>
      <c r="D69" s="11">
        <v>2024</v>
      </c>
      <c r="E69" s="11"/>
      <c r="F69" s="11"/>
      <c r="G69" s="11">
        <v>2025</v>
      </c>
      <c r="H69" s="11"/>
      <c r="I69" s="11"/>
      <c r="J69" s="11"/>
      <c r="K69" s="11">
        <v>2026</v>
      </c>
      <c r="L69" s="11"/>
      <c r="M69" s="11"/>
      <c r="N69" s="11"/>
      <c r="O69" s="11"/>
      <c r="P69" s="11"/>
      <c r="Q69" s="11">
        <v>2027</v>
      </c>
      <c r="R69" s="11"/>
      <c r="S69" s="11"/>
      <c r="T69" s="11"/>
      <c r="U69" s="11"/>
      <c r="V69" s="11"/>
      <c r="W69" s="11">
        <v>2028</v>
      </c>
      <c r="X69" s="11"/>
      <c r="Y69" s="11"/>
      <c r="Z69" s="11"/>
      <c r="AA69" s="11"/>
      <c r="AB69" s="11">
        <v>2029</v>
      </c>
      <c r="AC69" s="11"/>
      <c r="AD69" s="11"/>
      <c r="AE69" s="11"/>
      <c r="AF69" s="11"/>
      <c r="AG69" s="11"/>
      <c r="AH69" s="11">
        <v>2030</v>
      </c>
      <c r="AI69" s="11"/>
      <c r="AJ69" s="11"/>
      <c r="AK69" s="11"/>
      <c r="AL69" s="11" t="s">
        <v>111</v>
      </c>
      <c r="AM69" s="11"/>
      <c r="AN69" s="11"/>
      <c r="AO69" s="11"/>
    </row>
    <row r="70" spans="2:42" ht="15.75" customHeight="1" x14ac:dyDescent="0.3">
      <c r="B70" s="11">
        <v>1</v>
      </c>
      <c r="C70" s="11"/>
      <c r="D70" s="11">
        <v>2</v>
      </c>
      <c r="E70" s="11"/>
      <c r="F70" s="11"/>
      <c r="G70" s="11">
        <v>3</v>
      </c>
      <c r="H70" s="11"/>
      <c r="I70" s="11"/>
      <c r="J70" s="11"/>
      <c r="K70" s="11">
        <v>4</v>
      </c>
      <c r="L70" s="11"/>
      <c r="M70" s="11"/>
      <c r="N70" s="11"/>
      <c r="O70" s="11"/>
      <c r="P70" s="11"/>
      <c r="Q70" s="11">
        <v>5</v>
      </c>
      <c r="R70" s="11"/>
      <c r="S70" s="11"/>
      <c r="T70" s="11"/>
      <c r="U70" s="11"/>
      <c r="V70" s="11"/>
      <c r="W70" s="11">
        <v>6</v>
      </c>
      <c r="X70" s="11"/>
      <c r="Y70" s="11"/>
      <c r="Z70" s="11"/>
      <c r="AA70" s="11"/>
      <c r="AB70" s="11">
        <v>7</v>
      </c>
      <c r="AC70" s="11"/>
      <c r="AD70" s="11"/>
      <c r="AE70" s="11"/>
      <c r="AF70" s="11"/>
      <c r="AG70" s="11"/>
      <c r="AH70" s="11">
        <v>8</v>
      </c>
      <c r="AI70" s="11"/>
      <c r="AJ70" s="11"/>
      <c r="AK70" s="11"/>
      <c r="AL70" s="11">
        <v>9</v>
      </c>
      <c r="AM70" s="11"/>
      <c r="AN70" s="11"/>
      <c r="AO70" s="11"/>
    </row>
    <row r="71" spans="2:42" ht="63" customHeight="1" x14ac:dyDescent="0.3">
      <c r="B71" s="7" t="s">
        <v>112</v>
      </c>
      <c r="C71" s="7"/>
      <c r="D71" s="8">
        <v>1991130.32</v>
      </c>
      <c r="E71" s="8"/>
      <c r="F71" s="8"/>
      <c r="G71" s="8">
        <v>2363027.62</v>
      </c>
      <c r="H71" s="8"/>
      <c r="I71" s="8"/>
      <c r="J71" s="8"/>
      <c r="K71" s="9">
        <f t="shared" ref="K71:K79" si="0">K82+K92+K102+K112+K122+K132</f>
        <v>1875689.004</v>
      </c>
      <c r="L71" s="9"/>
      <c r="M71" s="9"/>
      <c r="N71" s="9"/>
      <c r="O71" s="9"/>
      <c r="P71" s="9"/>
      <c r="Q71" s="9">
        <f t="shared" ref="Q71:Q80" si="1">Q82+Q92+Q102+Q112+Q122+Q132</f>
        <v>998137.34999999986</v>
      </c>
      <c r="R71" s="9"/>
      <c r="S71" s="9"/>
      <c r="T71" s="9"/>
      <c r="U71" s="9"/>
      <c r="V71" s="9"/>
      <c r="W71" s="9">
        <f t="shared" ref="W71:W80" si="2">W82+W92+W102+W112+W122+W132</f>
        <v>688324.25</v>
      </c>
      <c r="X71" s="9"/>
      <c r="Y71" s="9"/>
      <c r="Z71" s="9"/>
      <c r="AA71" s="9"/>
      <c r="AB71" s="9">
        <f t="shared" ref="AB71:AB79" si="3">AB82+AB92+AB102+AB112+AB132</f>
        <v>512497.55</v>
      </c>
      <c r="AC71" s="9"/>
      <c r="AD71" s="9"/>
      <c r="AE71" s="9"/>
      <c r="AF71" s="9"/>
      <c r="AG71" s="9"/>
      <c r="AH71" s="9">
        <f t="shared" ref="AH71:AH79" si="4">AH82+AH92+AH102+AH112+AH132</f>
        <v>512497.55</v>
      </c>
      <c r="AI71" s="9"/>
      <c r="AJ71" s="9"/>
      <c r="AK71" s="9"/>
      <c r="AL71" s="9">
        <f t="shared" ref="AL71:AL79" si="5">AL82+AL92+AL102+AL112+AL122+AL132</f>
        <v>8941303.6439999994</v>
      </c>
      <c r="AM71" s="9"/>
      <c r="AN71" s="9"/>
      <c r="AO71" s="9"/>
      <c r="AP71" s="5"/>
    </row>
    <row r="72" spans="2:42" ht="31.5" customHeight="1" x14ac:dyDescent="0.3">
      <c r="B72" s="7" t="s">
        <v>113</v>
      </c>
      <c r="C72" s="7"/>
      <c r="D72" s="8">
        <v>1708824.42</v>
      </c>
      <c r="E72" s="8"/>
      <c r="F72" s="8"/>
      <c r="G72" s="8">
        <v>2099277.88</v>
      </c>
      <c r="H72" s="8"/>
      <c r="I72" s="8"/>
      <c r="J72" s="8"/>
      <c r="K72" s="9">
        <f t="shared" si="0"/>
        <v>1666337.44</v>
      </c>
      <c r="L72" s="9"/>
      <c r="M72" s="9"/>
      <c r="N72" s="9"/>
      <c r="O72" s="9"/>
      <c r="P72" s="9"/>
      <c r="Q72" s="9">
        <f t="shared" si="1"/>
        <v>867783.8</v>
      </c>
      <c r="R72" s="9"/>
      <c r="S72" s="9"/>
      <c r="T72" s="9"/>
      <c r="U72" s="9"/>
      <c r="V72" s="9"/>
      <c r="W72" s="9">
        <f t="shared" si="2"/>
        <v>586539.74</v>
      </c>
      <c r="X72" s="9"/>
      <c r="Y72" s="9"/>
      <c r="Z72" s="9"/>
      <c r="AA72" s="9"/>
      <c r="AB72" s="9">
        <f t="shared" si="3"/>
        <v>422812.49</v>
      </c>
      <c r="AC72" s="9"/>
      <c r="AD72" s="9"/>
      <c r="AE72" s="9"/>
      <c r="AF72" s="9"/>
      <c r="AG72" s="9"/>
      <c r="AH72" s="9">
        <f t="shared" si="4"/>
        <v>422812.49</v>
      </c>
      <c r="AI72" s="9"/>
      <c r="AJ72" s="9"/>
      <c r="AK72" s="9"/>
      <c r="AL72" s="9">
        <f t="shared" si="5"/>
        <v>7774388.2600000016</v>
      </c>
      <c r="AM72" s="9"/>
      <c r="AN72" s="9"/>
      <c r="AO72" s="9"/>
    </row>
    <row r="73" spans="2:42" ht="31.5" customHeight="1" x14ac:dyDescent="0.3">
      <c r="B73" s="7" t="s">
        <v>114</v>
      </c>
      <c r="C73" s="7"/>
      <c r="D73" s="8">
        <v>285903.34999999998</v>
      </c>
      <c r="E73" s="8"/>
      <c r="F73" s="8"/>
      <c r="G73" s="8">
        <f>411760+38890.2</f>
        <v>450650.2</v>
      </c>
      <c r="H73" s="8"/>
      <c r="I73" s="8"/>
      <c r="J73" s="8"/>
      <c r="K73" s="9">
        <f t="shared" si="0"/>
        <v>219098.7</v>
      </c>
      <c r="L73" s="9"/>
      <c r="M73" s="9"/>
      <c r="N73" s="9"/>
      <c r="O73" s="9"/>
      <c r="P73" s="9"/>
      <c r="Q73" s="9">
        <f t="shared" si="1"/>
        <v>102245.6</v>
      </c>
      <c r="R73" s="9"/>
      <c r="S73" s="9"/>
      <c r="T73" s="9"/>
      <c r="U73" s="9"/>
      <c r="V73" s="9"/>
      <c r="W73" s="9">
        <f t="shared" si="2"/>
        <v>0</v>
      </c>
      <c r="X73" s="9"/>
      <c r="Y73" s="9"/>
      <c r="Z73" s="9"/>
      <c r="AA73" s="9"/>
      <c r="AB73" s="9">
        <f t="shared" si="3"/>
        <v>0</v>
      </c>
      <c r="AC73" s="9"/>
      <c r="AD73" s="9"/>
      <c r="AE73" s="9"/>
      <c r="AF73" s="9"/>
      <c r="AG73" s="9"/>
      <c r="AH73" s="9">
        <f t="shared" si="4"/>
        <v>0</v>
      </c>
      <c r="AI73" s="9"/>
      <c r="AJ73" s="9"/>
      <c r="AK73" s="9"/>
      <c r="AL73" s="9">
        <f t="shared" si="5"/>
        <v>1057897.8499999999</v>
      </c>
      <c r="AM73" s="9"/>
      <c r="AN73" s="9"/>
      <c r="AO73" s="9"/>
    </row>
    <row r="74" spans="2:42" ht="47.25" customHeight="1" x14ac:dyDescent="0.3">
      <c r="B74" s="7" t="s">
        <v>115</v>
      </c>
      <c r="C74" s="7"/>
      <c r="D74" s="8">
        <v>0</v>
      </c>
      <c r="E74" s="8"/>
      <c r="F74" s="8"/>
      <c r="G74" s="8">
        <v>0</v>
      </c>
      <c r="H74" s="8"/>
      <c r="I74" s="8"/>
      <c r="J74" s="8"/>
      <c r="K74" s="9">
        <f t="shared" si="0"/>
        <v>0</v>
      </c>
      <c r="L74" s="9"/>
      <c r="M74" s="9"/>
      <c r="N74" s="9"/>
      <c r="O74" s="9"/>
      <c r="P74" s="9"/>
      <c r="Q74" s="9">
        <f t="shared" si="1"/>
        <v>0</v>
      </c>
      <c r="R74" s="9"/>
      <c r="S74" s="9"/>
      <c r="T74" s="9"/>
      <c r="U74" s="9"/>
      <c r="V74" s="9"/>
      <c r="W74" s="9">
        <f t="shared" si="2"/>
        <v>0</v>
      </c>
      <c r="X74" s="9"/>
      <c r="Y74" s="9"/>
      <c r="Z74" s="9"/>
      <c r="AA74" s="9"/>
      <c r="AB74" s="9">
        <f t="shared" si="3"/>
        <v>0</v>
      </c>
      <c r="AC74" s="9"/>
      <c r="AD74" s="9"/>
      <c r="AE74" s="9"/>
      <c r="AF74" s="9"/>
      <c r="AG74" s="9"/>
      <c r="AH74" s="9">
        <f t="shared" si="4"/>
        <v>0</v>
      </c>
      <c r="AI74" s="9"/>
      <c r="AJ74" s="9"/>
      <c r="AK74" s="9"/>
      <c r="AL74" s="9">
        <f t="shared" si="5"/>
        <v>0</v>
      </c>
      <c r="AM74" s="9"/>
      <c r="AN74" s="9"/>
      <c r="AO74" s="9"/>
    </row>
    <row r="75" spans="2:42" ht="31.5" customHeight="1" x14ac:dyDescent="0.3">
      <c r="B75" s="7" t="s">
        <v>116</v>
      </c>
      <c r="C75" s="7"/>
      <c r="D75" s="8">
        <v>838522.45</v>
      </c>
      <c r="E75" s="8"/>
      <c r="F75" s="8"/>
      <c r="G75" s="8">
        <v>1474589.43</v>
      </c>
      <c r="H75" s="8"/>
      <c r="I75" s="8"/>
      <c r="J75" s="8"/>
      <c r="K75" s="9">
        <f t="shared" si="0"/>
        <v>1053031.8400000001</v>
      </c>
      <c r="L75" s="9"/>
      <c r="M75" s="9"/>
      <c r="N75" s="9"/>
      <c r="O75" s="9"/>
      <c r="P75" s="9"/>
      <c r="Q75" s="9">
        <f t="shared" si="1"/>
        <v>325675.19</v>
      </c>
      <c r="R75" s="9"/>
      <c r="S75" s="9"/>
      <c r="T75" s="9"/>
      <c r="U75" s="9"/>
      <c r="V75" s="9"/>
      <c r="W75" s="9">
        <f t="shared" si="2"/>
        <v>121683.73999999999</v>
      </c>
      <c r="X75" s="9"/>
      <c r="Y75" s="9"/>
      <c r="Z75" s="9"/>
      <c r="AA75" s="9"/>
      <c r="AB75" s="9">
        <f t="shared" si="3"/>
        <v>21458.19</v>
      </c>
      <c r="AC75" s="9"/>
      <c r="AD75" s="9"/>
      <c r="AE75" s="9"/>
      <c r="AF75" s="9"/>
      <c r="AG75" s="9"/>
      <c r="AH75" s="9">
        <f t="shared" si="4"/>
        <v>21458.19</v>
      </c>
      <c r="AI75" s="9"/>
      <c r="AJ75" s="9"/>
      <c r="AK75" s="9"/>
      <c r="AL75" s="9">
        <f t="shared" si="5"/>
        <v>3856419.0300000003</v>
      </c>
      <c r="AM75" s="9"/>
      <c r="AN75" s="9"/>
      <c r="AO75" s="9"/>
    </row>
    <row r="76" spans="2:42" ht="63" customHeight="1" x14ac:dyDescent="0.3">
      <c r="B76" s="7" t="s">
        <v>117</v>
      </c>
      <c r="C76" s="7"/>
      <c r="D76" s="8">
        <v>0</v>
      </c>
      <c r="E76" s="8"/>
      <c r="F76" s="8"/>
      <c r="G76" s="8">
        <v>0</v>
      </c>
      <c r="H76" s="8"/>
      <c r="I76" s="8"/>
      <c r="J76" s="8"/>
      <c r="K76" s="9">
        <f t="shared" si="0"/>
        <v>0</v>
      </c>
      <c r="L76" s="9"/>
      <c r="M76" s="9"/>
      <c r="N76" s="9"/>
      <c r="O76" s="9"/>
      <c r="P76" s="9"/>
      <c r="Q76" s="9">
        <f t="shared" si="1"/>
        <v>0</v>
      </c>
      <c r="R76" s="9"/>
      <c r="S76" s="9"/>
      <c r="T76" s="9"/>
      <c r="U76" s="9"/>
      <c r="V76" s="9"/>
      <c r="W76" s="9">
        <f t="shared" si="2"/>
        <v>0</v>
      </c>
      <c r="X76" s="9"/>
      <c r="Y76" s="9"/>
      <c r="Z76" s="9"/>
      <c r="AA76" s="9"/>
      <c r="AB76" s="9">
        <f t="shared" si="3"/>
        <v>0</v>
      </c>
      <c r="AC76" s="9"/>
      <c r="AD76" s="9"/>
      <c r="AE76" s="9"/>
      <c r="AF76" s="9"/>
      <c r="AG76" s="9"/>
      <c r="AH76" s="9">
        <f t="shared" si="4"/>
        <v>0</v>
      </c>
      <c r="AI76" s="9"/>
      <c r="AJ76" s="9"/>
      <c r="AK76" s="9"/>
      <c r="AL76" s="9">
        <f t="shared" si="5"/>
        <v>0</v>
      </c>
      <c r="AM76" s="9"/>
      <c r="AN76" s="9"/>
      <c r="AO76" s="9"/>
    </row>
    <row r="77" spans="2:42" ht="78.75" customHeight="1" x14ac:dyDescent="0.3">
      <c r="B77" s="7" t="s">
        <v>118</v>
      </c>
      <c r="C77" s="7"/>
      <c r="D77" s="8">
        <v>0</v>
      </c>
      <c r="E77" s="8"/>
      <c r="F77" s="8"/>
      <c r="G77" s="8">
        <v>0</v>
      </c>
      <c r="H77" s="8"/>
      <c r="I77" s="8"/>
      <c r="J77" s="8"/>
      <c r="K77" s="9">
        <f t="shared" si="0"/>
        <v>0</v>
      </c>
      <c r="L77" s="9"/>
      <c r="M77" s="9"/>
      <c r="N77" s="9"/>
      <c r="O77" s="9"/>
      <c r="P77" s="9"/>
      <c r="Q77" s="9">
        <f t="shared" si="1"/>
        <v>0</v>
      </c>
      <c r="R77" s="9"/>
      <c r="S77" s="9"/>
      <c r="T77" s="9"/>
      <c r="U77" s="9"/>
      <c r="V77" s="9"/>
      <c r="W77" s="9">
        <f t="shared" si="2"/>
        <v>0</v>
      </c>
      <c r="X77" s="9"/>
      <c r="Y77" s="9"/>
      <c r="Z77" s="9"/>
      <c r="AA77" s="9"/>
      <c r="AB77" s="9">
        <f t="shared" si="3"/>
        <v>0</v>
      </c>
      <c r="AC77" s="9"/>
      <c r="AD77" s="9"/>
      <c r="AE77" s="9"/>
      <c r="AF77" s="9"/>
      <c r="AG77" s="9"/>
      <c r="AH77" s="9">
        <f t="shared" si="4"/>
        <v>0</v>
      </c>
      <c r="AI77" s="9"/>
      <c r="AJ77" s="9"/>
      <c r="AK77" s="9"/>
      <c r="AL77" s="9">
        <f t="shared" si="5"/>
        <v>0</v>
      </c>
      <c r="AM77" s="9"/>
      <c r="AN77" s="9"/>
      <c r="AO77" s="9"/>
    </row>
    <row r="78" spans="2:42" ht="31.5" customHeight="1" x14ac:dyDescent="0.3">
      <c r="B78" s="7" t="s">
        <v>119</v>
      </c>
      <c r="C78" s="7"/>
      <c r="D78" s="8">
        <v>928188.63</v>
      </c>
      <c r="E78" s="8"/>
      <c r="F78" s="8"/>
      <c r="G78" s="8">
        <v>1633524.41</v>
      </c>
      <c r="H78" s="8"/>
      <c r="I78" s="8"/>
      <c r="J78" s="8"/>
      <c r="K78" s="9">
        <f t="shared" si="0"/>
        <v>1170191.1000000001</v>
      </c>
      <c r="L78" s="9"/>
      <c r="M78" s="9"/>
      <c r="N78" s="9"/>
      <c r="O78" s="9"/>
      <c r="P78" s="9"/>
      <c r="Q78" s="9">
        <f t="shared" si="1"/>
        <v>362971.72</v>
      </c>
      <c r="R78" s="9"/>
      <c r="S78" s="9"/>
      <c r="T78" s="9"/>
      <c r="U78" s="9"/>
      <c r="V78" s="9"/>
      <c r="W78" s="9">
        <f t="shared" si="2"/>
        <v>136431.16</v>
      </c>
      <c r="X78" s="9"/>
      <c r="Y78" s="9"/>
      <c r="Z78" s="9"/>
      <c r="AA78" s="9"/>
      <c r="AB78" s="9">
        <f t="shared" si="3"/>
        <v>24031.45</v>
      </c>
      <c r="AC78" s="9"/>
      <c r="AD78" s="9"/>
      <c r="AE78" s="9"/>
      <c r="AF78" s="9"/>
      <c r="AG78" s="9"/>
      <c r="AH78" s="9">
        <f t="shared" si="4"/>
        <v>24031.45</v>
      </c>
      <c r="AI78" s="9"/>
      <c r="AJ78" s="9"/>
      <c r="AK78" s="9"/>
      <c r="AL78" s="9">
        <f t="shared" si="5"/>
        <v>4279369.9200000009</v>
      </c>
      <c r="AM78" s="9"/>
      <c r="AN78" s="9"/>
      <c r="AO78" s="9"/>
    </row>
    <row r="79" spans="2:42" ht="15.75" customHeight="1" x14ac:dyDescent="0.3">
      <c r="B79" s="7" t="s">
        <v>120</v>
      </c>
      <c r="C79" s="7"/>
      <c r="D79" s="8">
        <v>192639.72</v>
      </c>
      <c r="E79" s="8"/>
      <c r="F79" s="8"/>
      <c r="G79" s="8">
        <v>104814.76</v>
      </c>
      <c r="H79" s="8"/>
      <c r="I79" s="8"/>
      <c r="J79" s="8"/>
      <c r="K79" s="9">
        <f t="shared" si="0"/>
        <v>92192.304000000004</v>
      </c>
      <c r="L79" s="9"/>
      <c r="M79" s="9"/>
      <c r="N79" s="9"/>
      <c r="O79" s="9"/>
      <c r="P79" s="9"/>
      <c r="Q79" s="9">
        <f t="shared" si="1"/>
        <v>93057.02</v>
      </c>
      <c r="R79" s="9"/>
      <c r="S79" s="9"/>
      <c r="T79" s="9"/>
      <c r="U79" s="9"/>
      <c r="V79" s="9"/>
      <c r="W79" s="9">
        <f t="shared" si="2"/>
        <v>87037.09</v>
      </c>
      <c r="X79" s="9"/>
      <c r="Y79" s="9"/>
      <c r="Z79" s="9"/>
      <c r="AA79" s="9"/>
      <c r="AB79" s="9">
        <f t="shared" si="3"/>
        <v>87111.8</v>
      </c>
      <c r="AC79" s="9"/>
      <c r="AD79" s="9"/>
      <c r="AE79" s="9"/>
      <c r="AF79" s="9"/>
      <c r="AG79" s="9"/>
      <c r="AH79" s="9">
        <f t="shared" si="4"/>
        <v>87111.8</v>
      </c>
      <c r="AI79" s="9"/>
      <c r="AJ79" s="9"/>
      <c r="AK79" s="9"/>
      <c r="AL79" s="9">
        <f t="shared" si="5"/>
        <v>743964.49399999995</v>
      </c>
      <c r="AM79" s="9"/>
      <c r="AN79" s="9"/>
      <c r="AO79" s="9"/>
    </row>
    <row r="80" spans="2:42" ht="15.75" customHeight="1" x14ac:dyDescent="0.3">
      <c r="B80" s="7" t="s">
        <v>121</v>
      </c>
      <c r="C80" s="7"/>
      <c r="D80" s="8">
        <v>0</v>
      </c>
      <c r="E80" s="8"/>
      <c r="F80" s="8"/>
      <c r="G80" s="8">
        <v>0</v>
      </c>
      <c r="H80" s="8"/>
      <c r="I80" s="8"/>
      <c r="J80" s="8"/>
      <c r="K80" s="9">
        <v>0</v>
      </c>
      <c r="L80" s="9"/>
      <c r="M80" s="9"/>
      <c r="N80" s="9"/>
      <c r="O80" s="9"/>
      <c r="P80" s="9"/>
      <c r="Q80" s="9">
        <f t="shared" si="1"/>
        <v>0</v>
      </c>
      <c r="R80" s="9"/>
      <c r="S80" s="9"/>
      <c r="T80" s="9"/>
      <c r="U80" s="9"/>
      <c r="V80" s="9"/>
      <c r="W80" s="9">
        <f t="shared" si="2"/>
        <v>0</v>
      </c>
      <c r="X80" s="9"/>
      <c r="Y80" s="9"/>
      <c r="Z80" s="9"/>
      <c r="AA80" s="9"/>
      <c r="AB80" s="9">
        <v>0</v>
      </c>
      <c r="AC80" s="9"/>
      <c r="AD80" s="9"/>
      <c r="AE80" s="9"/>
      <c r="AF80" s="9"/>
      <c r="AG80" s="9"/>
      <c r="AH80" s="9">
        <v>0</v>
      </c>
      <c r="AI80" s="9"/>
      <c r="AJ80" s="9"/>
      <c r="AK80" s="9"/>
      <c r="AL80" s="9">
        <v>0</v>
      </c>
      <c r="AM80" s="9"/>
      <c r="AN80" s="9"/>
      <c r="AO80" s="9"/>
    </row>
    <row r="81" spans="2:41" ht="15.75" customHeight="1" x14ac:dyDescent="0.3">
      <c r="B81" s="7" t="s">
        <v>122</v>
      </c>
      <c r="C81" s="7"/>
      <c r="D81" s="8">
        <v>0</v>
      </c>
      <c r="E81" s="8"/>
      <c r="F81" s="8"/>
      <c r="G81" s="8">
        <v>0</v>
      </c>
      <c r="H81" s="8"/>
      <c r="I81" s="8"/>
      <c r="J81" s="8"/>
      <c r="K81" s="9">
        <v>0</v>
      </c>
      <c r="L81" s="9"/>
      <c r="M81" s="9"/>
      <c r="N81" s="9"/>
      <c r="O81" s="9"/>
      <c r="P81" s="9"/>
      <c r="Q81" s="9">
        <v>0</v>
      </c>
      <c r="R81" s="9"/>
      <c r="S81" s="9"/>
      <c r="T81" s="9"/>
      <c r="U81" s="9"/>
      <c r="V81" s="9"/>
      <c r="W81" s="9">
        <v>0</v>
      </c>
      <c r="X81" s="9"/>
      <c r="Y81" s="9"/>
      <c r="Z81" s="9"/>
      <c r="AA81" s="9"/>
      <c r="AB81" s="9">
        <v>0</v>
      </c>
      <c r="AC81" s="9"/>
      <c r="AD81" s="9"/>
      <c r="AE81" s="9"/>
      <c r="AF81" s="9"/>
      <c r="AG81" s="9"/>
      <c r="AH81" s="9">
        <v>0</v>
      </c>
      <c r="AI81" s="9"/>
      <c r="AJ81" s="9"/>
      <c r="AK81" s="9"/>
      <c r="AL81" s="9">
        <v>0</v>
      </c>
      <c r="AM81" s="9"/>
      <c r="AN81" s="9"/>
      <c r="AO81" s="9"/>
    </row>
    <row r="82" spans="2:41" s="4" customFormat="1" ht="47.25" customHeight="1" x14ac:dyDescent="0.3">
      <c r="B82" s="10" t="s">
        <v>123</v>
      </c>
      <c r="C82" s="10"/>
      <c r="D82" s="9" t="s">
        <v>70</v>
      </c>
      <c r="E82" s="9"/>
      <c r="F82" s="9"/>
      <c r="G82" s="9">
        <v>59831.08</v>
      </c>
      <c r="H82" s="9"/>
      <c r="I82" s="9"/>
      <c r="J82" s="9"/>
      <c r="K82" s="9">
        <v>112382.62</v>
      </c>
      <c r="L82" s="9"/>
      <c r="M82" s="9"/>
      <c r="N82" s="9"/>
      <c r="O82" s="9"/>
      <c r="P82" s="9"/>
      <c r="Q82" s="9">
        <v>147547.5</v>
      </c>
      <c r="R82" s="9"/>
      <c r="S82" s="9"/>
      <c r="T82" s="9"/>
      <c r="U82" s="9"/>
      <c r="V82" s="9"/>
      <c r="W82" s="9">
        <f>W83</f>
        <v>64920.9</v>
      </c>
      <c r="X82" s="9"/>
      <c r="Y82" s="9"/>
      <c r="Z82" s="9"/>
      <c r="AA82" s="9"/>
      <c r="AB82" s="9">
        <v>0</v>
      </c>
      <c r="AC82" s="9"/>
      <c r="AD82" s="9"/>
      <c r="AE82" s="9"/>
      <c r="AF82" s="9"/>
      <c r="AG82" s="9"/>
      <c r="AH82" s="9">
        <v>0</v>
      </c>
      <c r="AI82" s="9"/>
      <c r="AJ82" s="9"/>
      <c r="AK82" s="9"/>
      <c r="AL82" s="9">
        <f t="shared" ref="AL82:AL91" si="6">G82+K82+Q82+W82+AB82+AH82</f>
        <v>384682.10000000003</v>
      </c>
      <c r="AM82" s="9"/>
      <c r="AN82" s="9"/>
      <c r="AO82" s="9"/>
    </row>
    <row r="83" spans="2:41" s="4" customFormat="1" ht="31.5" customHeight="1" x14ac:dyDescent="0.3">
      <c r="B83" s="10" t="s">
        <v>113</v>
      </c>
      <c r="C83" s="10"/>
      <c r="D83" s="9" t="s">
        <v>70</v>
      </c>
      <c r="E83" s="9"/>
      <c r="F83" s="9"/>
      <c r="G83" s="9">
        <v>59831.08</v>
      </c>
      <c r="H83" s="9"/>
      <c r="I83" s="9"/>
      <c r="J83" s="9"/>
      <c r="K83" s="9">
        <v>112382.62</v>
      </c>
      <c r="L83" s="9"/>
      <c r="M83" s="9"/>
      <c r="N83" s="9"/>
      <c r="O83" s="9"/>
      <c r="P83" s="9"/>
      <c r="Q83" s="9">
        <v>147547.5</v>
      </c>
      <c r="R83" s="9"/>
      <c r="S83" s="9"/>
      <c r="T83" s="9"/>
      <c r="U83" s="9"/>
      <c r="V83" s="9"/>
      <c r="W83" s="9">
        <v>64920.9</v>
      </c>
      <c r="X83" s="9"/>
      <c r="Y83" s="9"/>
      <c r="Z83" s="9"/>
      <c r="AA83" s="9"/>
      <c r="AB83" s="9">
        <v>0</v>
      </c>
      <c r="AC83" s="9"/>
      <c r="AD83" s="9"/>
      <c r="AE83" s="9"/>
      <c r="AF83" s="9"/>
      <c r="AG83" s="9"/>
      <c r="AH83" s="9">
        <v>0</v>
      </c>
      <c r="AI83" s="9"/>
      <c r="AJ83" s="9"/>
      <c r="AK83" s="9"/>
      <c r="AL83" s="9">
        <f t="shared" si="6"/>
        <v>384682.10000000003</v>
      </c>
      <c r="AM83" s="9"/>
      <c r="AN83" s="9"/>
      <c r="AO83" s="9"/>
    </row>
    <row r="84" spans="2:41" s="4" customFormat="1" ht="31.5" customHeight="1" x14ac:dyDescent="0.3">
      <c r="B84" s="10" t="s">
        <v>114</v>
      </c>
      <c r="C84" s="10"/>
      <c r="D84" s="9" t="s">
        <v>70</v>
      </c>
      <c r="E84" s="9"/>
      <c r="F84" s="9"/>
      <c r="G84" s="9">
        <v>38890.199999999997</v>
      </c>
      <c r="H84" s="9"/>
      <c r="I84" s="9"/>
      <c r="J84" s="9"/>
      <c r="K84" s="9">
        <v>68553.399999999994</v>
      </c>
      <c r="L84" s="9"/>
      <c r="M84" s="9"/>
      <c r="N84" s="9"/>
      <c r="O84" s="9"/>
      <c r="P84" s="9"/>
      <c r="Q84" s="9">
        <v>82626.600000000006</v>
      </c>
      <c r="R84" s="9"/>
      <c r="S84" s="9"/>
      <c r="T84" s="9"/>
      <c r="U84" s="9"/>
      <c r="V84" s="9"/>
      <c r="W84" s="9">
        <v>0</v>
      </c>
      <c r="X84" s="9"/>
      <c r="Y84" s="9"/>
      <c r="Z84" s="9"/>
      <c r="AA84" s="9"/>
      <c r="AB84" s="9">
        <v>0</v>
      </c>
      <c r="AC84" s="9"/>
      <c r="AD84" s="9"/>
      <c r="AE84" s="9"/>
      <c r="AF84" s="9"/>
      <c r="AG84" s="9"/>
      <c r="AH84" s="9">
        <v>0</v>
      </c>
      <c r="AI84" s="9"/>
      <c r="AJ84" s="9"/>
      <c r="AK84" s="9"/>
      <c r="AL84" s="9">
        <f t="shared" si="6"/>
        <v>190070.2</v>
      </c>
      <c r="AM84" s="9"/>
      <c r="AN84" s="9"/>
      <c r="AO84" s="9"/>
    </row>
    <row r="85" spans="2:41" s="4" customFormat="1" ht="47.25" customHeight="1" x14ac:dyDescent="0.3">
      <c r="B85" s="10" t="s">
        <v>115</v>
      </c>
      <c r="C85" s="10"/>
      <c r="D85" s="9" t="s">
        <v>70</v>
      </c>
      <c r="E85" s="9"/>
      <c r="F85" s="9"/>
      <c r="G85" s="9">
        <v>0</v>
      </c>
      <c r="H85" s="9"/>
      <c r="I85" s="9"/>
      <c r="J85" s="9"/>
      <c r="K85" s="9">
        <v>0</v>
      </c>
      <c r="L85" s="9"/>
      <c r="M85" s="9"/>
      <c r="N85" s="9"/>
      <c r="O85" s="9"/>
      <c r="P85" s="9"/>
      <c r="Q85" s="9">
        <v>0</v>
      </c>
      <c r="R85" s="9"/>
      <c r="S85" s="9"/>
      <c r="T85" s="9"/>
      <c r="U85" s="9"/>
      <c r="V85" s="9"/>
      <c r="W85" s="9">
        <v>0</v>
      </c>
      <c r="X85" s="9"/>
      <c r="Y85" s="9"/>
      <c r="Z85" s="9"/>
      <c r="AA85" s="9"/>
      <c r="AB85" s="9">
        <v>0</v>
      </c>
      <c r="AC85" s="9"/>
      <c r="AD85" s="9"/>
      <c r="AE85" s="9"/>
      <c r="AF85" s="9"/>
      <c r="AG85" s="9"/>
      <c r="AH85" s="9">
        <v>0</v>
      </c>
      <c r="AI85" s="9"/>
      <c r="AJ85" s="9"/>
      <c r="AK85" s="9"/>
      <c r="AL85" s="9">
        <f t="shared" si="6"/>
        <v>0</v>
      </c>
      <c r="AM85" s="9"/>
      <c r="AN85" s="9"/>
      <c r="AO85" s="9"/>
    </row>
    <row r="86" spans="2:41" s="4" customFormat="1" ht="31.5" customHeight="1" x14ac:dyDescent="0.3">
      <c r="B86" s="10" t="s">
        <v>116</v>
      </c>
      <c r="C86" s="10"/>
      <c r="D86" s="9" t="s">
        <v>70</v>
      </c>
      <c r="E86" s="9"/>
      <c r="F86" s="9"/>
      <c r="G86" s="9">
        <v>0</v>
      </c>
      <c r="H86" s="9"/>
      <c r="I86" s="9"/>
      <c r="J86" s="9"/>
      <c r="K86" s="9">
        <v>0</v>
      </c>
      <c r="L86" s="9"/>
      <c r="M86" s="9"/>
      <c r="N86" s="9"/>
      <c r="O86" s="9"/>
      <c r="P86" s="9"/>
      <c r="Q86" s="9">
        <v>0</v>
      </c>
      <c r="R86" s="9"/>
      <c r="S86" s="9"/>
      <c r="T86" s="9"/>
      <c r="U86" s="9"/>
      <c r="V86" s="9"/>
      <c r="W86" s="9">
        <v>0</v>
      </c>
      <c r="X86" s="9"/>
      <c r="Y86" s="9"/>
      <c r="Z86" s="9"/>
      <c r="AA86" s="9"/>
      <c r="AB86" s="9">
        <v>0</v>
      </c>
      <c r="AC86" s="9"/>
      <c r="AD86" s="9"/>
      <c r="AE86" s="9"/>
      <c r="AF86" s="9"/>
      <c r="AG86" s="9"/>
      <c r="AH86" s="9">
        <v>0</v>
      </c>
      <c r="AI86" s="9"/>
      <c r="AJ86" s="9"/>
      <c r="AK86" s="9"/>
      <c r="AL86" s="9">
        <f t="shared" si="6"/>
        <v>0</v>
      </c>
      <c r="AM86" s="9"/>
      <c r="AN86" s="9"/>
      <c r="AO86" s="9"/>
    </row>
    <row r="87" spans="2:41" s="4" customFormat="1" ht="63" customHeight="1" x14ac:dyDescent="0.3">
      <c r="B87" s="10" t="s">
        <v>117</v>
      </c>
      <c r="C87" s="10"/>
      <c r="D87" s="9" t="s">
        <v>70</v>
      </c>
      <c r="E87" s="9"/>
      <c r="F87" s="9"/>
      <c r="G87" s="9">
        <v>0</v>
      </c>
      <c r="H87" s="9"/>
      <c r="I87" s="9"/>
      <c r="J87" s="9"/>
      <c r="K87" s="9">
        <v>0</v>
      </c>
      <c r="L87" s="9"/>
      <c r="M87" s="9"/>
      <c r="N87" s="9"/>
      <c r="O87" s="9"/>
      <c r="P87" s="9"/>
      <c r="Q87" s="9">
        <v>0</v>
      </c>
      <c r="R87" s="9"/>
      <c r="S87" s="9"/>
      <c r="T87" s="9"/>
      <c r="U87" s="9"/>
      <c r="V87" s="9"/>
      <c r="W87" s="9">
        <v>0</v>
      </c>
      <c r="X87" s="9"/>
      <c r="Y87" s="9"/>
      <c r="Z87" s="9"/>
      <c r="AA87" s="9"/>
      <c r="AB87" s="9">
        <v>0</v>
      </c>
      <c r="AC87" s="9"/>
      <c r="AD87" s="9"/>
      <c r="AE87" s="9"/>
      <c r="AF87" s="9"/>
      <c r="AG87" s="9"/>
      <c r="AH87" s="9">
        <v>0</v>
      </c>
      <c r="AI87" s="9"/>
      <c r="AJ87" s="9"/>
      <c r="AK87" s="9"/>
      <c r="AL87" s="9">
        <f t="shared" si="6"/>
        <v>0</v>
      </c>
      <c r="AM87" s="9"/>
      <c r="AN87" s="9"/>
      <c r="AO87" s="9"/>
    </row>
    <row r="88" spans="2:41" s="4" customFormat="1" ht="78.75" customHeight="1" x14ac:dyDescent="0.3">
      <c r="B88" s="10" t="s">
        <v>118</v>
      </c>
      <c r="C88" s="10"/>
      <c r="D88" s="9" t="s">
        <v>70</v>
      </c>
      <c r="E88" s="9"/>
      <c r="F88" s="9"/>
      <c r="G88" s="9">
        <v>0</v>
      </c>
      <c r="H88" s="9"/>
      <c r="I88" s="9"/>
      <c r="J88" s="9"/>
      <c r="K88" s="9">
        <v>0</v>
      </c>
      <c r="L88" s="9"/>
      <c r="M88" s="9"/>
      <c r="N88" s="9"/>
      <c r="O88" s="9"/>
      <c r="P88" s="9"/>
      <c r="Q88" s="9">
        <v>0</v>
      </c>
      <c r="R88" s="9"/>
      <c r="S88" s="9"/>
      <c r="T88" s="9"/>
      <c r="U88" s="9"/>
      <c r="V88" s="9"/>
      <c r="W88" s="9">
        <v>0</v>
      </c>
      <c r="X88" s="9"/>
      <c r="Y88" s="9"/>
      <c r="Z88" s="9"/>
      <c r="AA88" s="9"/>
      <c r="AB88" s="9">
        <v>0</v>
      </c>
      <c r="AC88" s="9"/>
      <c r="AD88" s="9"/>
      <c r="AE88" s="9"/>
      <c r="AF88" s="9"/>
      <c r="AG88" s="9"/>
      <c r="AH88" s="9">
        <v>0</v>
      </c>
      <c r="AI88" s="9"/>
      <c r="AJ88" s="9"/>
      <c r="AK88" s="9"/>
      <c r="AL88" s="9">
        <f t="shared" si="6"/>
        <v>0</v>
      </c>
      <c r="AM88" s="9"/>
      <c r="AN88" s="9"/>
      <c r="AO88" s="9"/>
    </row>
    <row r="89" spans="2:41" s="4" customFormat="1" ht="31.5" customHeight="1" x14ac:dyDescent="0.3">
      <c r="B89" s="10" t="s">
        <v>119</v>
      </c>
      <c r="C89" s="10"/>
      <c r="D89" s="9" t="s">
        <v>70</v>
      </c>
      <c r="E89" s="9"/>
      <c r="F89" s="9"/>
      <c r="G89" s="9">
        <v>0</v>
      </c>
      <c r="H89" s="9"/>
      <c r="I89" s="9"/>
      <c r="J89" s="9"/>
      <c r="K89" s="9">
        <v>0</v>
      </c>
      <c r="L89" s="9"/>
      <c r="M89" s="9"/>
      <c r="N89" s="9"/>
      <c r="O89" s="9"/>
      <c r="P89" s="9"/>
      <c r="Q89" s="9">
        <v>0</v>
      </c>
      <c r="R89" s="9"/>
      <c r="S89" s="9"/>
      <c r="T89" s="9"/>
      <c r="U89" s="9"/>
      <c r="V89" s="9"/>
      <c r="W89" s="9">
        <v>0</v>
      </c>
      <c r="X89" s="9"/>
      <c r="Y89" s="9"/>
      <c r="Z89" s="9"/>
      <c r="AA89" s="9"/>
      <c r="AB89" s="9">
        <v>0</v>
      </c>
      <c r="AC89" s="9"/>
      <c r="AD89" s="9"/>
      <c r="AE89" s="9"/>
      <c r="AF89" s="9"/>
      <c r="AG89" s="9"/>
      <c r="AH89" s="9">
        <v>0</v>
      </c>
      <c r="AI89" s="9"/>
      <c r="AJ89" s="9"/>
      <c r="AK89" s="9"/>
      <c r="AL89" s="9">
        <f t="shared" si="6"/>
        <v>0</v>
      </c>
      <c r="AM89" s="9"/>
      <c r="AN89" s="9"/>
      <c r="AO89" s="9"/>
    </row>
    <row r="90" spans="2:41" s="4" customFormat="1" ht="15.75" customHeight="1" x14ac:dyDescent="0.3">
      <c r="B90" s="10" t="s">
        <v>120</v>
      </c>
      <c r="C90" s="10"/>
      <c r="D90" s="9" t="s">
        <v>70</v>
      </c>
      <c r="E90" s="9"/>
      <c r="F90" s="9"/>
      <c r="G90" s="9">
        <v>0</v>
      </c>
      <c r="H90" s="9"/>
      <c r="I90" s="9"/>
      <c r="J90" s="9"/>
      <c r="K90" s="9">
        <v>0</v>
      </c>
      <c r="L90" s="9"/>
      <c r="M90" s="9"/>
      <c r="N90" s="9"/>
      <c r="O90" s="9"/>
      <c r="P90" s="9"/>
      <c r="Q90" s="9">
        <v>0</v>
      </c>
      <c r="R90" s="9"/>
      <c r="S90" s="9"/>
      <c r="T90" s="9"/>
      <c r="U90" s="9"/>
      <c r="V90" s="9"/>
      <c r="W90" s="9">
        <v>0</v>
      </c>
      <c r="X90" s="9"/>
      <c r="Y90" s="9"/>
      <c r="Z90" s="9"/>
      <c r="AA90" s="9"/>
      <c r="AB90" s="9">
        <v>0</v>
      </c>
      <c r="AC90" s="9"/>
      <c r="AD90" s="9"/>
      <c r="AE90" s="9"/>
      <c r="AF90" s="9"/>
      <c r="AG90" s="9"/>
      <c r="AH90" s="9">
        <v>0</v>
      </c>
      <c r="AI90" s="9"/>
      <c r="AJ90" s="9"/>
      <c r="AK90" s="9"/>
      <c r="AL90" s="9">
        <f t="shared" si="6"/>
        <v>0</v>
      </c>
      <c r="AM90" s="9"/>
      <c r="AN90" s="9"/>
      <c r="AO90" s="9"/>
    </row>
    <row r="91" spans="2:41" s="4" customFormat="1" ht="15.75" customHeight="1" x14ac:dyDescent="0.3">
      <c r="B91" s="10" t="s">
        <v>121</v>
      </c>
      <c r="C91" s="10"/>
      <c r="D91" s="9" t="s">
        <v>70</v>
      </c>
      <c r="E91" s="9"/>
      <c r="F91" s="9"/>
      <c r="G91" s="9">
        <v>0</v>
      </c>
      <c r="H91" s="9"/>
      <c r="I91" s="9"/>
      <c r="J91" s="9"/>
      <c r="K91" s="9">
        <v>0</v>
      </c>
      <c r="L91" s="9"/>
      <c r="M91" s="9"/>
      <c r="N91" s="9"/>
      <c r="O91" s="9"/>
      <c r="P91" s="9"/>
      <c r="Q91" s="9">
        <v>0</v>
      </c>
      <c r="R91" s="9"/>
      <c r="S91" s="9"/>
      <c r="T91" s="9"/>
      <c r="U91" s="9"/>
      <c r="V91" s="9"/>
      <c r="W91" s="9">
        <v>0</v>
      </c>
      <c r="X91" s="9"/>
      <c r="Y91" s="9"/>
      <c r="Z91" s="9"/>
      <c r="AA91" s="9"/>
      <c r="AB91" s="9">
        <v>0</v>
      </c>
      <c r="AC91" s="9"/>
      <c r="AD91" s="9"/>
      <c r="AE91" s="9"/>
      <c r="AF91" s="9"/>
      <c r="AG91" s="9"/>
      <c r="AH91" s="9">
        <v>0</v>
      </c>
      <c r="AI91" s="9"/>
      <c r="AJ91" s="9"/>
      <c r="AK91" s="9"/>
      <c r="AL91" s="9">
        <f t="shared" si="6"/>
        <v>0</v>
      </c>
      <c r="AM91" s="9"/>
      <c r="AN91" s="9"/>
      <c r="AO91" s="9"/>
    </row>
    <row r="92" spans="2:41" ht="47.25" customHeight="1" x14ac:dyDescent="0.3">
      <c r="B92" s="10" t="s">
        <v>124</v>
      </c>
      <c r="C92" s="10"/>
      <c r="D92" s="9">
        <v>81102.710000000006</v>
      </c>
      <c r="E92" s="9"/>
      <c r="F92" s="9"/>
      <c r="G92" s="9">
        <v>178270.5</v>
      </c>
      <c r="H92" s="9"/>
      <c r="I92" s="9"/>
      <c r="J92" s="9"/>
      <c r="K92" s="9">
        <f>K99+K100</f>
        <v>127829.01400000001</v>
      </c>
      <c r="L92" s="9"/>
      <c r="M92" s="9"/>
      <c r="N92" s="9"/>
      <c r="O92" s="9"/>
      <c r="P92" s="9"/>
      <c r="Q92" s="9">
        <f>Q99+Q100</f>
        <v>54754.58</v>
      </c>
      <c r="R92" s="9"/>
      <c r="S92" s="9"/>
      <c r="T92" s="9"/>
      <c r="U92" s="9"/>
      <c r="V92" s="9"/>
      <c r="W92" s="9">
        <f>W99</f>
        <v>33929.08</v>
      </c>
      <c r="X92" s="9"/>
      <c r="Y92" s="9"/>
      <c r="Z92" s="9"/>
      <c r="AA92" s="9"/>
      <c r="AB92" s="9">
        <f>AB99</f>
        <v>24031.45</v>
      </c>
      <c r="AC92" s="9"/>
      <c r="AD92" s="9"/>
      <c r="AE92" s="9"/>
      <c r="AF92" s="9"/>
      <c r="AG92" s="9"/>
      <c r="AH92" s="9">
        <f>AH99</f>
        <v>24031.45</v>
      </c>
      <c r="AI92" s="9"/>
      <c r="AJ92" s="9"/>
      <c r="AK92" s="9"/>
      <c r="AL92" s="9">
        <f t="shared" ref="AL92:AL120" si="7">D92+G92+K92+Q92+W92+AB92+AH92</f>
        <v>523948.7840000001</v>
      </c>
      <c r="AM92" s="9"/>
      <c r="AN92" s="9"/>
      <c r="AO92" s="9"/>
    </row>
    <row r="93" spans="2:41" ht="31.5" customHeight="1" x14ac:dyDescent="0.3">
      <c r="B93" s="7" t="s">
        <v>113</v>
      </c>
      <c r="C93" s="7"/>
      <c r="D93" s="8">
        <v>62848.14</v>
      </c>
      <c r="E93" s="8"/>
      <c r="F93" s="8"/>
      <c r="G93" s="8">
        <v>133261.19</v>
      </c>
      <c r="H93" s="8"/>
      <c r="I93" s="8"/>
      <c r="J93" s="8"/>
      <c r="K93" s="9">
        <v>99931.55</v>
      </c>
      <c r="L93" s="9"/>
      <c r="M93" s="9"/>
      <c r="N93" s="9"/>
      <c r="O93" s="9"/>
      <c r="P93" s="9"/>
      <c r="Q93" s="9">
        <v>47355.7</v>
      </c>
      <c r="R93" s="9"/>
      <c r="S93" s="9"/>
      <c r="T93" s="9"/>
      <c r="U93" s="9"/>
      <c r="V93" s="9"/>
      <c r="W93" s="9">
        <v>29431.87</v>
      </c>
      <c r="X93" s="9"/>
      <c r="Y93" s="9"/>
      <c r="Z93" s="9"/>
      <c r="AA93" s="9"/>
      <c r="AB93" s="9">
        <v>21458.19</v>
      </c>
      <c r="AC93" s="9"/>
      <c r="AD93" s="9"/>
      <c r="AE93" s="9"/>
      <c r="AF93" s="9"/>
      <c r="AG93" s="9"/>
      <c r="AH93" s="9">
        <v>21458.19</v>
      </c>
      <c r="AI93" s="9"/>
      <c r="AJ93" s="9"/>
      <c r="AK93" s="9"/>
      <c r="AL93" s="9">
        <f t="shared" si="7"/>
        <v>415744.83</v>
      </c>
      <c r="AM93" s="9"/>
      <c r="AN93" s="9"/>
      <c r="AO93" s="9"/>
    </row>
    <row r="94" spans="2:41" ht="31.5" customHeight="1" x14ac:dyDescent="0.3">
      <c r="B94" s="7" t="s">
        <v>114</v>
      </c>
      <c r="C94" s="7"/>
      <c r="D94" s="8">
        <v>2163</v>
      </c>
      <c r="E94" s="8"/>
      <c r="F94" s="8"/>
      <c r="G94" s="8">
        <v>4930</v>
      </c>
      <c r="H94" s="8"/>
      <c r="I94" s="8"/>
      <c r="J94" s="8"/>
      <c r="K94" s="9">
        <v>0</v>
      </c>
      <c r="L94" s="9"/>
      <c r="M94" s="9"/>
      <c r="N94" s="9"/>
      <c r="O94" s="9"/>
      <c r="P94" s="9"/>
      <c r="Q94" s="9">
        <v>0</v>
      </c>
      <c r="R94" s="9"/>
      <c r="S94" s="9"/>
      <c r="T94" s="9"/>
      <c r="U94" s="9"/>
      <c r="V94" s="9"/>
      <c r="W94" s="9">
        <v>0</v>
      </c>
      <c r="X94" s="9"/>
      <c r="Y94" s="9"/>
      <c r="Z94" s="9"/>
      <c r="AA94" s="9"/>
      <c r="AB94" s="9">
        <v>0</v>
      </c>
      <c r="AC94" s="9"/>
      <c r="AD94" s="9"/>
      <c r="AE94" s="9"/>
      <c r="AF94" s="9"/>
      <c r="AG94" s="9"/>
      <c r="AH94" s="9">
        <v>0</v>
      </c>
      <c r="AI94" s="9"/>
      <c r="AJ94" s="9"/>
      <c r="AK94" s="9"/>
      <c r="AL94" s="9">
        <f t="shared" si="7"/>
        <v>7093</v>
      </c>
      <c r="AM94" s="9"/>
      <c r="AN94" s="9"/>
      <c r="AO94" s="9"/>
    </row>
    <row r="95" spans="2:41" ht="47.25" customHeight="1" x14ac:dyDescent="0.3">
      <c r="B95" s="7" t="s">
        <v>115</v>
      </c>
      <c r="C95" s="7"/>
      <c r="D95" s="8">
        <v>0</v>
      </c>
      <c r="E95" s="8"/>
      <c r="F95" s="8"/>
      <c r="G95" s="8">
        <v>0</v>
      </c>
      <c r="H95" s="8"/>
      <c r="I95" s="8"/>
      <c r="J95" s="8"/>
      <c r="K95" s="9">
        <v>0</v>
      </c>
      <c r="L95" s="9"/>
      <c r="M95" s="9"/>
      <c r="N95" s="9"/>
      <c r="O95" s="9"/>
      <c r="P95" s="9"/>
      <c r="Q95" s="9">
        <v>0</v>
      </c>
      <c r="R95" s="9"/>
      <c r="S95" s="9"/>
      <c r="T95" s="9"/>
      <c r="U95" s="9"/>
      <c r="V95" s="9"/>
      <c r="W95" s="9">
        <v>0</v>
      </c>
      <c r="X95" s="9"/>
      <c r="Y95" s="9"/>
      <c r="Z95" s="9"/>
      <c r="AA95" s="9"/>
      <c r="AB95" s="9">
        <v>0</v>
      </c>
      <c r="AC95" s="9"/>
      <c r="AD95" s="9"/>
      <c r="AE95" s="9"/>
      <c r="AF95" s="9"/>
      <c r="AG95" s="9"/>
      <c r="AH95" s="9">
        <v>0</v>
      </c>
      <c r="AI95" s="9"/>
      <c r="AJ95" s="9"/>
      <c r="AK95" s="9"/>
      <c r="AL95" s="9">
        <f t="shared" si="7"/>
        <v>0</v>
      </c>
      <c r="AM95" s="9"/>
      <c r="AN95" s="9"/>
      <c r="AO95" s="9"/>
    </row>
    <row r="96" spans="2:41" ht="31.5" customHeight="1" x14ac:dyDescent="0.3">
      <c r="B96" s="7" t="s">
        <v>116</v>
      </c>
      <c r="C96" s="7"/>
      <c r="D96" s="8">
        <v>62848.14</v>
      </c>
      <c r="E96" s="8"/>
      <c r="F96" s="8"/>
      <c r="G96" s="8">
        <v>133261.19</v>
      </c>
      <c r="H96" s="8"/>
      <c r="I96" s="8"/>
      <c r="J96" s="8"/>
      <c r="K96" s="9">
        <v>99931.55</v>
      </c>
      <c r="L96" s="9"/>
      <c r="M96" s="9"/>
      <c r="N96" s="9"/>
      <c r="O96" s="9"/>
      <c r="P96" s="9"/>
      <c r="Q96" s="9">
        <v>47355.7</v>
      </c>
      <c r="R96" s="9"/>
      <c r="S96" s="9"/>
      <c r="T96" s="9"/>
      <c r="U96" s="9"/>
      <c r="V96" s="9"/>
      <c r="W96" s="9">
        <v>29431.87</v>
      </c>
      <c r="X96" s="9"/>
      <c r="Y96" s="9"/>
      <c r="Z96" s="9"/>
      <c r="AA96" s="9"/>
      <c r="AB96" s="9">
        <v>21458.19</v>
      </c>
      <c r="AC96" s="9"/>
      <c r="AD96" s="9"/>
      <c r="AE96" s="9"/>
      <c r="AF96" s="9"/>
      <c r="AG96" s="9"/>
      <c r="AH96" s="9">
        <v>21458.19</v>
      </c>
      <c r="AI96" s="9"/>
      <c r="AJ96" s="9"/>
      <c r="AK96" s="9"/>
      <c r="AL96" s="9">
        <f t="shared" si="7"/>
        <v>415744.83</v>
      </c>
      <c r="AM96" s="9"/>
      <c r="AN96" s="9"/>
      <c r="AO96" s="9"/>
    </row>
    <row r="97" spans="2:41" ht="63" customHeight="1" x14ac:dyDescent="0.3">
      <c r="B97" s="7" t="s">
        <v>117</v>
      </c>
      <c r="C97" s="7"/>
      <c r="D97" s="8">
        <v>0</v>
      </c>
      <c r="E97" s="8"/>
      <c r="F97" s="8"/>
      <c r="G97" s="8">
        <v>0</v>
      </c>
      <c r="H97" s="8"/>
      <c r="I97" s="8"/>
      <c r="J97" s="8"/>
      <c r="K97" s="9">
        <v>0</v>
      </c>
      <c r="L97" s="9"/>
      <c r="M97" s="9"/>
      <c r="N97" s="9"/>
      <c r="O97" s="9"/>
      <c r="P97" s="9"/>
      <c r="Q97" s="9">
        <v>0</v>
      </c>
      <c r="R97" s="9"/>
      <c r="S97" s="9"/>
      <c r="T97" s="9"/>
      <c r="U97" s="9"/>
      <c r="V97" s="9"/>
      <c r="W97" s="9">
        <v>0</v>
      </c>
      <c r="X97" s="9"/>
      <c r="Y97" s="9"/>
      <c r="Z97" s="9"/>
      <c r="AA97" s="9"/>
      <c r="AB97" s="9">
        <v>0</v>
      </c>
      <c r="AC97" s="9"/>
      <c r="AD97" s="9"/>
      <c r="AE97" s="9"/>
      <c r="AF97" s="9"/>
      <c r="AG97" s="9"/>
      <c r="AH97" s="9">
        <v>0</v>
      </c>
      <c r="AI97" s="9"/>
      <c r="AJ97" s="9"/>
      <c r="AK97" s="9"/>
      <c r="AL97" s="9">
        <f t="shared" si="7"/>
        <v>0</v>
      </c>
      <c r="AM97" s="9"/>
      <c r="AN97" s="9"/>
      <c r="AO97" s="9"/>
    </row>
    <row r="98" spans="2:41" ht="78.75" customHeight="1" x14ac:dyDescent="0.3">
      <c r="B98" s="7" t="s">
        <v>118</v>
      </c>
      <c r="C98" s="7"/>
      <c r="D98" s="8">
        <v>0</v>
      </c>
      <c r="E98" s="8"/>
      <c r="F98" s="8"/>
      <c r="G98" s="8">
        <v>0</v>
      </c>
      <c r="H98" s="8"/>
      <c r="I98" s="8"/>
      <c r="J98" s="8"/>
      <c r="K98" s="9">
        <v>0</v>
      </c>
      <c r="L98" s="9"/>
      <c r="M98" s="9"/>
      <c r="N98" s="9"/>
      <c r="O98" s="9"/>
      <c r="P98" s="9"/>
      <c r="Q98" s="9">
        <v>0</v>
      </c>
      <c r="R98" s="9"/>
      <c r="S98" s="9"/>
      <c r="T98" s="9"/>
      <c r="U98" s="9"/>
      <c r="V98" s="9"/>
      <c r="W98" s="9">
        <v>0</v>
      </c>
      <c r="X98" s="9"/>
      <c r="Y98" s="9"/>
      <c r="Z98" s="9"/>
      <c r="AA98" s="9"/>
      <c r="AB98" s="9">
        <v>0</v>
      </c>
      <c r="AC98" s="9"/>
      <c r="AD98" s="9"/>
      <c r="AE98" s="9"/>
      <c r="AF98" s="9"/>
      <c r="AG98" s="9"/>
      <c r="AH98" s="9">
        <v>0</v>
      </c>
      <c r="AI98" s="9"/>
      <c r="AJ98" s="9"/>
      <c r="AK98" s="9"/>
      <c r="AL98" s="9">
        <f t="shared" si="7"/>
        <v>0</v>
      </c>
      <c r="AM98" s="9"/>
      <c r="AN98" s="9"/>
      <c r="AO98" s="9"/>
    </row>
    <row r="99" spans="2:41" ht="31.5" customHeight="1" x14ac:dyDescent="0.3">
      <c r="B99" s="7" t="s">
        <v>119</v>
      </c>
      <c r="C99" s="7"/>
      <c r="D99" s="8">
        <v>78733.210000000006</v>
      </c>
      <c r="E99" s="8"/>
      <c r="F99" s="8"/>
      <c r="G99" s="8">
        <v>169088.51</v>
      </c>
      <c r="H99" s="8"/>
      <c r="I99" s="8"/>
      <c r="J99" s="8"/>
      <c r="K99" s="9">
        <v>124417.07</v>
      </c>
      <c r="L99" s="9"/>
      <c r="M99" s="9"/>
      <c r="N99" s="9"/>
      <c r="O99" s="9"/>
      <c r="P99" s="9"/>
      <c r="Q99" s="9">
        <v>52868.19</v>
      </c>
      <c r="R99" s="9"/>
      <c r="S99" s="9"/>
      <c r="T99" s="9"/>
      <c r="U99" s="9"/>
      <c r="V99" s="9"/>
      <c r="W99" s="9">
        <v>33929.08</v>
      </c>
      <c r="X99" s="9"/>
      <c r="Y99" s="9"/>
      <c r="Z99" s="9"/>
      <c r="AA99" s="9"/>
      <c r="AB99" s="9">
        <v>24031.45</v>
      </c>
      <c r="AC99" s="9"/>
      <c r="AD99" s="9"/>
      <c r="AE99" s="9"/>
      <c r="AF99" s="9"/>
      <c r="AG99" s="9"/>
      <c r="AH99" s="9">
        <v>24031.45</v>
      </c>
      <c r="AI99" s="9"/>
      <c r="AJ99" s="9"/>
      <c r="AK99" s="9"/>
      <c r="AL99" s="9">
        <f t="shared" si="7"/>
        <v>507098.96000000008</v>
      </c>
      <c r="AM99" s="9"/>
      <c r="AN99" s="9"/>
      <c r="AO99" s="9"/>
    </row>
    <row r="100" spans="2:41" ht="15.75" customHeight="1" x14ac:dyDescent="0.3">
      <c r="B100" s="7" t="s">
        <v>120</v>
      </c>
      <c r="C100" s="7"/>
      <c r="D100" s="8">
        <v>2369.5</v>
      </c>
      <c r="E100" s="8"/>
      <c r="F100" s="8"/>
      <c r="G100" s="8">
        <v>9181.99</v>
      </c>
      <c r="H100" s="8"/>
      <c r="I100" s="8"/>
      <c r="J100" s="8"/>
      <c r="K100" s="9">
        <v>3411.944</v>
      </c>
      <c r="L100" s="9"/>
      <c r="M100" s="9"/>
      <c r="N100" s="9"/>
      <c r="O100" s="9"/>
      <c r="P100" s="9"/>
      <c r="Q100" s="9">
        <v>1886.39</v>
      </c>
      <c r="R100" s="9"/>
      <c r="S100" s="9"/>
      <c r="T100" s="9"/>
      <c r="U100" s="9"/>
      <c r="V100" s="9"/>
      <c r="W100" s="9">
        <v>0</v>
      </c>
      <c r="X100" s="9"/>
      <c r="Y100" s="9"/>
      <c r="Z100" s="9"/>
      <c r="AA100" s="9"/>
      <c r="AB100" s="9">
        <v>0</v>
      </c>
      <c r="AC100" s="9"/>
      <c r="AD100" s="9"/>
      <c r="AE100" s="9"/>
      <c r="AF100" s="9"/>
      <c r="AG100" s="9"/>
      <c r="AH100" s="9">
        <v>0</v>
      </c>
      <c r="AI100" s="9"/>
      <c r="AJ100" s="9"/>
      <c r="AK100" s="9"/>
      <c r="AL100" s="9">
        <f t="shared" si="7"/>
        <v>16849.824000000001</v>
      </c>
      <c r="AM100" s="9"/>
      <c r="AN100" s="9"/>
      <c r="AO100" s="9"/>
    </row>
    <row r="101" spans="2:41" ht="15.75" customHeight="1" x14ac:dyDescent="0.3">
      <c r="B101" s="7" t="s">
        <v>121</v>
      </c>
      <c r="C101" s="7"/>
      <c r="D101" s="8">
        <v>0</v>
      </c>
      <c r="E101" s="8"/>
      <c r="F101" s="8"/>
      <c r="G101" s="8">
        <v>0</v>
      </c>
      <c r="H101" s="8"/>
      <c r="I101" s="8"/>
      <c r="J101" s="8"/>
      <c r="K101" s="9">
        <v>0</v>
      </c>
      <c r="L101" s="9"/>
      <c r="M101" s="9"/>
      <c r="N101" s="9"/>
      <c r="O101" s="9"/>
      <c r="P101" s="9"/>
      <c r="Q101" s="9">
        <v>0</v>
      </c>
      <c r="R101" s="9"/>
      <c r="S101" s="9"/>
      <c r="T101" s="9"/>
      <c r="U101" s="9"/>
      <c r="V101" s="9"/>
      <c r="W101" s="9">
        <v>0</v>
      </c>
      <c r="X101" s="9"/>
      <c r="Y101" s="9"/>
      <c r="Z101" s="9"/>
      <c r="AA101" s="9"/>
      <c r="AB101" s="9">
        <v>0</v>
      </c>
      <c r="AC101" s="9"/>
      <c r="AD101" s="9"/>
      <c r="AE101" s="9"/>
      <c r="AF101" s="9"/>
      <c r="AG101" s="9"/>
      <c r="AH101" s="9">
        <v>0</v>
      </c>
      <c r="AI101" s="9"/>
      <c r="AJ101" s="9"/>
      <c r="AK101" s="9"/>
      <c r="AL101" s="9">
        <f t="shared" si="7"/>
        <v>0</v>
      </c>
      <c r="AM101" s="9"/>
      <c r="AN101" s="9"/>
      <c r="AO101" s="9"/>
    </row>
    <row r="102" spans="2:41" ht="78.75" customHeight="1" x14ac:dyDescent="0.3">
      <c r="B102" s="10" t="s">
        <v>125</v>
      </c>
      <c r="C102" s="10"/>
      <c r="D102" s="9">
        <v>257274</v>
      </c>
      <c r="E102" s="9"/>
      <c r="F102" s="9"/>
      <c r="G102" s="9">
        <v>259666.66</v>
      </c>
      <c r="H102" s="9"/>
      <c r="I102" s="9"/>
      <c r="J102" s="9"/>
      <c r="K102" s="9">
        <v>249010.3</v>
      </c>
      <c r="L102" s="9"/>
      <c r="M102" s="9"/>
      <c r="N102" s="9"/>
      <c r="O102" s="9"/>
      <c r="P102" s="9"/>
      <c r="Q102" s="9">
        <v>249010.3</v>
      </c>
      <c r="R102" s="9"/>
      <c r="S102" s="9"/>
      <c r="T102" s="9"/>
      <c r="U102" s="9"/>
      <c r="V102" s="9"/>
      <c r="W102" s="9">
        <v>249010.3</v>
      </c>
      <c r="X102" s="9"/>
      <c r="Y102" s="9"/>
      <c r="Z102" s="9"/>
      <c r="AA102" s="9"/>
      <c r="AB102" s="9">
        <v>249010.3</v>
      </c>
      <c r="AC102" s="9"/>
      <c r="AD102" s="9"/>
      <c r="AE102" s="9"/>
      <c r="AF102" s="9"/>
      <c r="AG102" s="9"/>
      <c r="AH102" s="9">
        <v>249010.3</v>
      </c>
      <c r="AI102" s="9"/>
      <c r="AJ102" s="9"/>
      <c r="AK102" s="9"/>
      <c r="AL102" s="9">
        <f t="shared" si="7"/>
        <v>1761992.1600000001</v>
      </c>
      <c r="AM102" s="9"/>
      <c r="AN102" s="9"/>
      <c r="AO102" s="9"/>
    </row>
    <row r="103" spans="2:41" ht="31.5" customHeight="1" x14ac:dyDescent="0.3">
      <c r="B103" s="7" t="s">
        <v>113</v>
      </c>
      <c r="C103" s="7"/>
      <c r="D103" s="8">
        <v>180540.9</v>
      </c>
      <c r="E103" s="8"/>
      <c r="F103" s="8"/>
      <c r="G103" s="8">
        <v>182120.99</v>
      </c>
      <c r="H103" s="8"/>
      <c r="I103" s="8"/>
      <c r="J103" s="8"/>
      <c r="K103" s="9">
        <v>173560.3</v>
      </c>
      <c r="L103" s="9"/>
      <c r="M103" s="9"/>
      <c r="N103" s="9"/>
      <c r="O103" s="9"/>
      <c r="P103" s="9"/>
      <c r="Q103" s="9">
        <v>173560.3</v>
      </c>
      <c r="R103" s="9"/>
      <c r="S103" s="9"/>
      <c r="T103" s="9"/>
      <c r="U103" s="9"/>
      <c r="V103" s="9"/>
      <c r="W103" s="9">
        <v>173560.3</v>
      </c>
      <c r="X103" s="9"/>
      <c r="Y103" s="9"/>
      <c r="Z103" s="9"/>
      <c r="AA103" s="9"/>
      <c r="AB103" s="9">
        <v>173560.3</v>
      </c>
      <c r="AC103" s="9"/>
      <c r="AD103" s="9"/>
      <c r="AE103" s="9"/>
      <c r="AF103" s="9"/>
      <c r="AG103" s="9"/>
      <c r="AH103" s="9">
        <v>173560.3</v>
      </c>
      <c r="AI103" s="9"/>
      <c r="AJ103" s="9"/>
      <c r="AK103" s="9"/>
      <c r="AL103" s="9">
        <f t="shared" si="7"/>
        <v>1230463.3900000001</v>
      </c>
      <c r="AM103" s="9"/>
      <c r="AN103" s="9"/>
      <c r="AO103" s="9"/>
    </row>
    <row r="104" spans="2:41" ht="31.5" customHeight="1" x14ac:dyDescent="0.3">
      <c r="B104" s="7" t="s">
        <v>114</v>
      </c>
      <c r="C104" s="7"/>
      <c r="D104" s="8">
        <v>2005.9</v>
      </c>
      <c r="E104" s="8"/>
      <c r="F104" s="8"/>
      <c r="G104" s="8">
        <v>3379.8</v>
      </c>
      <c r="H104" s="8"/>
      <c r="I104" s="8"/>
      <c r="J104" s="8"/>
      <c r="K104" s="9">
        <v>0</v>
      </c>
      <c r="L104" s="9"/>
      <c r="M104" s="9"/>
      <c r="N104" s="9"/>
      <c r="O104" s="9"/>
      <c r="P104" s="9"/>
      <c r="Q104" s="9">
        <v>0</v>
      </c>
      <c r="R104" s="9"/>
      <c r="S104" s="9"/>
      <c r="T104" s="9"/>
      <c r="U104" s="9"/>
      <c r="V104" s="9"/>
      <c r="W104" s="9">
        <v>0</v>
      </c>
      <c r="X104" s="9"/>
      <c r="Y104" s="9"/>
      <c r="Z104" s="9"/>
      <c r="AA104" s="9"/>
      <c r="AB104" s="9">
        <v>0</v>
      </c>
      <c r="AC104" s="9"/>
      <c r="AD104" s="9"/>
      <c r="AE104" s="9"/>
      <c r="AF104" s="9"/>
      <c r="AG104" s="9"/>
      <c r="AH104" s="9">
        <v>0</v>
      </c>
      <c r="AI104" s="9"/>
      <c r="AJ104" s="9"/>
      <c r="AK104" s="9"/>
      <c r="AL104" s="9">
        <f t="shared" si="7"/>
        <v>5385.7000000000007</v>
      </c>
      <c r="AM104" s="9"/>
      <c r="AN104" s="9"/>
      <c r="AO104" s="9"/>
    </row>
    <row r="105" spans="2:41" ht="47.25" customHeight="1" x14ac:dyDescent="0.3">
      <c r="B105" s="7" t="s">
        <v>115</v>
      </c>
      <c r="C105" s="7"/>
      <c r="D105" s="8">
        <v>0</v>
      </c>
      <c r="E105" s="8"/>
      <c r="F105" s="8"/>
      <c r="G105" s="8">
        <v>0</v>
      </c>
      <c r="H105" s="8"/>
      <c r="I105" s="8"/>
      <c r="J105" s="8"/>
      <c r="K105" s="9">
        <v>0</v>
      </c>
      <c r="L105" s="9"/>
      <c r="M105" s="9"/>
      <c r="N105" s="9"/>
      <c r="O105" s="9"/>
      <c r="P105" s="9"/>
      <c r="Q105" s="9">
        <v>0</v>
      </c>
      <c r="R105" s="9"/>
      <c r="S105" s="9"/>
      <c r="T105" s="9"/>
      <c r="U105" s="9"/>
      <c r="V105" s="9"/>
      <c r="W105" s="9">
        <v>0</v>
      </c>
      <c r="X105" s="9"/>
      <c r="Y105" s="9"/>
      <c r="Z105" s="9"/>
      <c r="AA105" s="9"/>
      <c r="AB105" s="9">
        <v>0</v>
      </c>
      <c r="AC105" s="9"/>
      <c r="AD105" s="9"/>
      <c r="AE105" s="9"/>
      <c r="AF105" s="9"/>
      <c r="AG105" s="9"/>
      <c r="AH105" s="9">
        <v>0</v>
      </c>
      <c r="AI105" s="9"/>
      <c r="AJ105" s="9"/>
      <c r="AK105" s="9"/>
      <c r="AL105" s="9">
        <f t="shared" si="7"/>
        <v>0</v>
      </c>
      <c r="AM105" s="9"/>
      <c r="AN105" s="9"/>
      <c r="AO105" s="9"/>
    </row>
    <row r="106" spans="2:41" ht="31.5" customHeight="1" x14ac:dyDescent="0.3">
      <c r="B106" s="7" t="s">
        <v>116</v>
      </c>
      <c r="C106" s="7"/>
      <c r="D106" s="8">
        <v>0</v>
      </c>
      <c r="E106" s="8"/>
      <c r="F106" s="8"/>
      <c r="G106" s="8">
        <v>0</v>
      </c>
      <c r="H106" s="8"/>
      <c r="I106" s="8"/>
      <c r="J106" s="8"/>
      <c r="K106" s="9">
        <v>0</v>
      </c>
      <c r="L106" s="9"/>
      <c r="M106" s="9"/>
      <c r="N106" s="9"/>
      <c r="O106" s="9"/>
      <c r="P106" s="9"/>
      <c r="Q106" s="9">
        <v>0</v>
      </c>
      <c r="R106" s="9"/>
      <c r="S106" s="9"/>
      <c r="T106" s="9"/>
      <c r="U106" s="9"/>
      <c r="V106" s="9"/>
      <c r="W106" s="9">
        <v>0</v>
      </c>
      <c r="X106" s="9"/>
      <c r="Y106" s="9"/>
      <c r="Z106" s="9"/>
      <c r="AA106" s="9"/>
      <c r="AB106" s="9">
        <v>0</v>
      </c>
      <c r="AC106" s="9"/>
      <c r="AD106" s="9"/>
      <c r="AE106" s="9"/>
      <c r="AF106" s="9"/>
      <c r="AG106" s="9"/>
      <c r="AH106" s="9">
        <v>0</v>
      </c>
      <c r="AI106" s="9"/>
      <c r="AJ106" s="9"/>
      <c r="AK106" s="9"/>
      <c r="AL106" s="9">
        <f t="shared" si="7"/>
        <v>0</v>
      </c>
      <c r="AM106" s="9"/>
      <c r="AN106" s="9"/>
      <c r="AO106" s="9"/>
    </row>
    <row r="107" spans="2:41" ht="63" customHeight="1" x14ac:dyDescent="0.3">
      <c r="B107" s="7" t="s">
        <v>117</v>
      </c>
      <c r="C107" s="7"/>
      <c r="D107" s="8">
        <v>0</v>
      </c>
      <c r="E107" s="8"/>
      <c r="F107" s="8"/>
      <c r="G107" s="8">
        <v>0</v>
      </c>
      <c r="H107" s="8"/>
      <c r="I107" s="8"/>
      <c r="J107" s="8"/>
      <c r="K107" s="9">
        <v>0</v>
      </c>
      <c r="L107" s="9"/>
      <c r="M107" s="9"/>
      <c r="N107" s="9"/>
      <c r="O107" s="9"/>
      <c r="P107" s="9"/>
      <c r="Q107" s="9">
        <v>0</v>
      </c>
      <c r="R107" s="9"/>
      <c r="S107" s="9"/>
      <c r="T107" s="9"/>
      <c r="U107" s="9"/>
      <c r="V107" s="9"/>
      <c r="W107" s="9">
        <v>0</v>
      </c>
      <c r="X107" s="9"/>
      <c r="Y107" s="9"/>
      <c r="Z107" s="9"/>
      <c r="AA107" s="9"/>
      <c r="AB107" s="9">
        <v>0</v>
      </c>
      <c r="AC107" s="9"/>
      <c r="AD107" s="9"/>
      <c r="AE107" s="9"/>
      <c r="AF107" s="9"/>
      <c r="AG107" s="9"/>
      <c r="AH107" s="9">
        <v>0</v>
      </c>
      <c r="AI107" s="9"/>
      <c r="AJ107" s="9"/>
      <c r="AK107" s="9"/>
      <c r="AL107" s="9">
        <f t="shared" si="7"/>
        <v>0</v>
      </c>
      <c r="AM107" s="9"/>
      <c r="AN107" s="9"/>
      <c r="AO107" s="9"/>
    </row>
    <row r="108" spans="2:41" ht="78.75" customHeight="1" x14ac:dyDescent="0.3">
      <c r="B108" s="7" t="s">
        <v>118</v>
      </c>
      <c r="C108" s="7"/>
      <c r="D108" s="8">
        <v>0</v>
      </c>
      <c r="E108" s="8"/>
      <c r="F108" s="8"/>
      <c r="G108" s="8">
        <v>0</v>
      </c>
      <c r="H108" s="8"/>
      <c r="I108" s="8"/>
      <c r="J108" s="8"/>
      <c r="K108" s="9">
        <v>0</v>
      </c>
      <c r="L108" s="9"/>
      <c r="M108" s="9"/>
      <c r="N108" s="9"/>
      <c r="O108" s="9"/>
      <c r="P108" s="9"/>
      <c r="Q108" s="9">
        <v>0</v>
      </c>
      <c r="R108" s="9"/>
      <c r="S108" s="9"/>
      <c r="T108" s="9"/>
      <c r="U108" s="9"/>
      <c r="V108" s="9"/>
      <c r="W108" s="9">
        <v>0</v>
      </c>
      <c r="X108" s="9"/>
      <c r="Y108" s="9"/>
      <c r="Z108" s="9"/>
      <c r="AA108" s="9"/>
      <c r="AB108" s="9">
        <v>0</v>
      </c>
      <c r="AC108" s="9"/>
      <c r="AD108" s="9"/>
      <c r="AE108" s="9"/>
      <c r="AF108" s="9"/>
      <c r="AG108" s="9"/>
      <c r="AH108" s="9">
        <v>0</v>
      </c>
      <c r="AI108" s="9"/>
      <c r="AJ108" s="9"/>
      <c r="AK108" s="9"/>
      <c r="AL108" s="9">
        <f t="shared" si="7"/>
        <v>0</v>
      </c>
      <c r="AM108" s="9"/>
      <c r="AN108" s="9"/>
      <c r="AO108" s="9"/>
    </row>
    <row r="109" spans="2:41" ht="31.5" customHeight="1" x14ac:dyDescent="0.3">
      <c r="B109" s="7" t="s">
        <v>119</v>
      </c>
      <c r="C109" s="7"/>
      <c r="D109" s="8">
        <v>0</v>
      </c>
      <c r="E109" s="8"/>
      <c r="F109" s="8"/>
      <c r="G109" s="8">
        <v>0</v>
      </c>
      <c r="H109" s="8"/>
      <c r="I109" s="8"/>
      <c r="J109" s="8"/>
      <c r="K109" s="9">
        <v>0</v>
      </c>
      <c r="L109" s="9"/>
      <c r="M109" s="9"/>
      <c r="N109" s="9"/>
      <c r="O109" s="9"/>
      <c r="P109" s="9"/>
      <c r="Q109" s="9">
        <v>0</v>
      </c>
      <c r="R109" s="9"/>
      <c r="S109" s="9"/>
      <c r="T109" s="9"/>
      <c r="U109" s="9"/>
      <c r="V109" s="9"/>
      <c r="W109" s="9">
        <v>0</v>
      </c>
      <c r="X109" s="9"/>
      <c r="Y109" s="9"/>
      <c r="Z109" s="9"/>
      <c r="AA109" s="9"/>
      <c r="AB109" s="9">
        <v>0</v>
      </c>
      <c r="AC109" s="9"/>
      <c r="AD109" s="9"/>
      <c r="AE109" s="9"/>
      <c r="AF109" s="9"/>
      <c r="AG109" s="9"/>
      <c r="AH109" s="9">
        <v>0</v>
      </c>
      <c r="AI109" s="9"/>
      <c r="AJ109" s="9"/>
      <c r="AK109" s="9"/>
      <c r="AL109" s="9">
        <f t="shared" si="7"/>
        <v>0</v>
      </c>
      <c r="AM109" s="9"/>
      <c r="AN109" s="9"/>
      <c r="AO109" s="9"/>
    </row>
    <row r="110" spans="2:41" ht="15.75" customHeight="1" x14ac:dyDescent="0.3">
      <c r="B110" s="7" t="s">
        <v>120</v>
      </c>
      <c r="C110" s="7"/>
      <c r="D110" s="8">
        <v>76733.100000000006</v>
      </c>
      <c r="E110" s="8"/>
      <c r="F110" s="8"/>
      <c r="G110" s="8">
        <v>77545.67</v>
      </c>
      <c r="H110" s="8"/>
      <c r="I110" s="8"/>
      <c r="J110" s="8"/>
      <c r="K110" s="9">
        <v>75450</v>
      </c>
      <c r="L110" s="9"/>
      <c r="M110" s="9"/>
      <c r="N110" s="9"/>
      <c r="O110" s="9"/>
      <c r="P110" s="9"/>
      <c r="Q110" s="9">
        <v>75450</v>
      </c>
      <c r="R110" s="9"/>
      <c r="S110" s="9"/>
      <c r="T110" s="9"/>
      <c r="U110" s="9"/>
      <c r="V110" s="9"/>
      <c r="W110" s="9">
        <v>75450</v>
      </c>
      <c r="X110" s="9"/>
      <c r="Y110" s="9"/>
      <c r="Z110" s="9"/>
      <c r="AA110" s="9"/>
      <c r="AB110" s="9">
        <v>75450</v>
      </c>
      <c r="AC110" s="9"/>
      <c r="AD110" s="9"/>
      <c r="AE110" s="9"/>
      <c r="AF110" s="9"/>
      <c r="AG110" s="9"/>
      <c r="AH110" s="9">
        <v>75450</v>
      </c>
      <c r="AI110" s="9"/>
      <c r="AJ110" s="9"/>
      <c r="AK110" s="9"/>
      <c r="AL110" s="9">
        <f t="shared" si="7"/>
        <v>531528.77</v>
      </c>
      <c r="AM110" s="9"/>
      <c r="AN110" s="9"/>
      <c r="AO110" s="9"/>
    </row>
    <row r="111" spans="2:41" ht="15.75" customHeight="1" x14ac:dyDescent="0.3">
      <c r="B111" s="7" t="s">
        <v>121</v>
      </c>
      <c r="C111" s="7"/>
      <c r="D111" s="8">
        <v>0</v>
      </c>
      <c r="E111" s="8"/>
      <c r="F111" s="8"/>
      <c r="G111" s="8">
        <v>0</v>
      </c>
      <c r="H111" s="8"/>
      <c r="I111" s="8"/>
      <c r="J111" s="8"/>
      <c r="K111" s="9">
        <v>0</v>
      </c>
      <c r="L111" s="9"/>
      <c r="M111" s="9"/>
      <c r="N111" s="9"/>
      <c r="O111" s="9"/>
      <c r="P111" s="9"/>
      <c r="Q111" s="9">
        <v>0</v>
      </c>
      <c r="R111" s="9"/>
      <c r="S111" s="9"/>
      <c r="T111" s="9"/>
      <c r="U111" s="9"/>
      <c r="V111" s="9"/>
      <c r="W111" s="9">
        <v>0</v>
      </c>
      <c r="X111" s="9"/>
      <c r="Y111" s="9"/>
      <c r="Z111" s="9"/>
      <c r="AA111" s="9"/>
      <c r="AB111" s="9">
        <v>0</v>
      </c>
      <c r="AC111" s="9"/>
      <c r="AD111" s="9"/>
      <c r="AE111" s="9"/>
      <c r="AF111" s="9"/>
      <c r="AG111" s="9"/>
      <c r="AH111" s="9">
        <v>0</v>
      </c>
      <c r="AI111" s="9"/>
      <c r="AJ111" s="9"/>
      <c r="AK111" s="9"/>
      <c r="AL111" s="9">
        <f t="shared" si="7"/>
        <v>0</v>
      </c>
      <c r="AM111" s="9"/>
      <c r="AN111" s="9"/>
      <c r="AO111" s="9"/>
    </row>
    <row r="112" spans="2:41" ht="63" customHeight="1" x14ac:dyDescent="0.3">
      <c r="B112" s="10" t="s">
        <v>126</v>
      </c>
      <c r="C112" s="10"/>
      <c r="D112" s="9">
        <v>343904.31</v>
      </c>
      <c r="E112" s="9"/>
      <c r="F112" s="9"/>
      <c r="G112" s="9">
        <v>225741.9</v>
      </c>
      <c r="H112" s="9"/>
      <c r="I112" s="9"/>
      <c r="J112" s="9"/>
      <c r="K112" s="9">
        <f>K113+K119-K116+K120</f>
        <v>127896.37999999999</v>
      </c>
      <c r="L112" s="9"/>
      <c r="M112" s="9"/>
      <c r="N112" s="9"/>
      <c r="O112" s="9"/>
      <c r="P112" s="9"/>
      <c r="Q112" s="9">
        <f>Q113+Q119-Q116+Q120</f>
        <v>264143.53999999998</v>
      </c>
      <c r="R112" s="9"/>
      <c r="S112" s="9"/>
      <c r="T112" s="9"/>
      <c r="U112" s="9"/>
      <c r="V112" s="9"/>
      <c r="W112" s="9">
        <f>W113+W120</f>
        <v>225741.88999999998</v>
      </c>
      <c r="X112" s="9"/>
      <c r="Y112" s="9"/>
      <c r="Z112" s="9"/>
      <c r="AA112" s="9"/>
      <c r="AB112" s="9">
        <v>227235.8</v>
      </c>
      <c r="AC112" s="9"/>
      <c r="AD112" s="9"/>
      <c r="AE112" s="9"/>
      <c r="AF112" s="9"/>
      <c r="AG112" s="9"/>
      <c r="AH112" s="9">
        <v>227235.8</v>
      </c>
      <c r="AI112" s="9"/>
      <c r="AJ112" s="9"/>
      <c r="AK112" s="9"/>
      <c r="AL112" s="9">
        <f t="shared" si="7"/>
        <v>1641899.6199999999</v>
      </c>
      <c r="AM112" s="9"/>
      <c r="AN112" s="9"/>
      <c r="AO112" s="9"/>
    </row>
    <row r="113" spans="2:41" ht="31.5" customHeight="1" x14ac:dyDescent="0.3">
      <c r="B113" s="7" t="s">
        <v>113</v>
      </c>
      <c r="C113" s="7"/>
      <c r="D113" s="8">
        <v>233504.86</v>
      </c>
      <c r="E113" s="8"/>
      <c r="F113" s="8"/>
      <c r="G113" s="8">
        <v>214454.8</v>
      </c>
      <c r="H113" s="8"/>
      <c r="I113" s="8"/>
      <c r="J113" s="8"/>
      <c r="K113" s="9">
        <v>119836.42</v>
      </c>
      <c r="L113" s="9"/>
      <c r="M113" s="9"/>
      <c r="N113" s="9"/>
      <c r="O113" s="9"/>
      <c r="P113" s="9"/>
      <c r="Q113" s="9">
        <v>243914.81</v>
      </c>
      <c r="R113" s="9"/>
      <c r="S113" s="9"/>
      <c r="T113" s="9"/>
      <c r="U113" s="9"/>
      <c r="V113" s="9"/>
      <c r="W113" s="9">
        <v>214454.8</v>
      </c>
      <c r="X113" s="9"/>
      <c r="Y113" s="9"/>
      <c r="Z113" s="9"/>
      <c r="AA113" s="9"/>
      <c r="AB113" s="9">
        <v>215874</v>
      </c>
      <c r="AC113" s="9"/>
      <c r="AD113" s="9"/>
      <c r="AE113" s="9"/>
      <c r="AF113" s="9"/>
      <c r="AG113" s="9"/>
      <c r="AH113" s="9">
        <v>215874</v>
      </c>
      <c r="AI113" s="9"/>
      <c r="AJ113" s="9"/>
      <c r="AK113" s="9"/>
      <c r="AL113" s="9">
        <f t="shared" si="7"/>
        <v>1457913.69</v>
      </c>
      <c r="AM113" s="9"/>
      <c r="AN113" s="9"/>
      <c r="AO113" s="9"/>
    </row>
    <row r="114" spans="2:41" ht="31.5" customHeight="1" x14ac:dyDescent="0.3">
      <c r="B114" s="7" t="s">
        <v>114</v>
      </c>
      <c r="C114" s="7"/>
      <c r="D114" s="8">
        <v>35875.75</v>
      </c>
      <c r="E114" s="8"/>
      <c r="F114" s="8"/>
      <c r="G114" s="8">
        <v>0</v>
      </c>
      <c r="H114" s="8"/>
      <c r="I114" s="8"/>
      <c r="J114" s="8"/>
      <c r="K114" s="9">
        <v>6350.3</v>
      </c>
      <c r="L114" s="9"/>
      <c r="M114" s="9"/>
      <c r="N114" s="9"/>
      <c r="O114" s="9"/>
      <c r="P114" s="9"/>
      <c r="Q114" s="9">
        <v>19619</v>
      </c>
      <c r="R114" s="9"/>
      <c r="S114" s="9"/>
      <c r="T114" s="9"/>
      <c r="U114" s="9"/>
      <c r="V114" s="9"/>
      <c r="W114" s="9">
        <v>0</v>
      </c>
      <c r="X114" s="9"/>
      <c r="Y114" s="9"/>
      <c r="Z114" s="9"/>
      <c r="AA114" s="9"/>
      <c r="AB114" s="9">
        <v>0</v>
      </c>
      <c r="AC114" s="9"/>
      <c r="AD114" s="9"/>
      <c r="AE114" s="9"/>
      <c r="AF114" s="9"/>
      <c r="AG114" s="9"/>
      <c r="AH114" s="9">
        <v>0</v>
      </c>
      <c r="AI114" s="9"/>
      <c r="AJ114" s="9"/>
      <c r="AK114" s="9"/>
      <c r="AL114" s="9">
        <f t="shared" si="7"/>
        <v>61845.05</v>
      </c>
      <c r="AM114" s="9"/>
      <c r="AN114" s="9"/>
      <c r="AO114" s="9"/>
    </row>
    <row r="115" spans="2:41" ht="47.25" customHeight="1" x14ac:dyDescent="0.3">
      <c r="B115" s="7" t="s">
        <v>115</v>
      </c>
      <c r="C115" s="7"/>
      <c r="D115" s="8">
        <v>0</v>
      </c>
      <c r="E115" s="8"/>
      <c r="F115" s="8"/>
      <c r="G115" s="8">
        <v>0</v>
      </c>
      <c r="H115" s="8"/>
      <c r="I115" s="8"/>
      <c r="J115" s="8"/>
      <c r="K115" s="9">
        <v>0</v>
      </c>
      <c r="L115" s="9"/>
      <c r="M115" s="9"/>
      <c r="N115" s="9"/>
      <c r="O115" s="9"/>
      <c r="P115" s="9"/>
      <c r="Q115" s="9">
        <v>0</v>
      </c>
      <c r="R115" s="9"/>
      <c r="S115" s="9"/>
      <c r="T115" s="9"/>
      <c r="U115" s="9"/>
      <c r="V115" s="9"/>
      <c r="W115" s="9">
        <v>0</v>
      </c>
      <c r="X115" s="9"/>
      <c r="Y115" s="9"/>
      <c r="Z115" s="9"/>
      <c r="AA115" s="9"/>
      <c r="AB115" s="9">
        <v>0</v>
      </c>
      <c r="AC115" s="9"/>
      <c r="AD115" s="9"/>
      <c r="AE115" s="9"/>
      <c r="AF115" s="9"/>
      <c r="AG115" s="9"/>
      <c r="AH115" s="9">
        <v>0</v>
      </c>
      <c r="AI115" s="9"/>
      <c r="AJ115" s="9"/>
      <c r="AK115" s="9"/>
      <c r="AL115" s="9">
        <f t="shared" si="7"/>
        <v>0</v>
      </c>
      <c r="AM115" s="9"/>
      <c r="AN115" s="9"/>
      <c r="AO115" s="9"/>
    </row>
    <row r="116" spans="2:41" ht="31.5" customHeight="1" x14ac:dyDescent="0.3">
      <c r="B116" s="7" t="s">
        <v>116</v>
      </c>
      <c r="C116" s="7"/>
      <c r="D116" s="8">
        <v>53545.94</v>
      </c>
      <c r="E116" s="8"/>
      <c r="F116" s="8"/>
      <c r="G116" s="8">
        <v>0</v>
      </c>
      <c r="H116" s="8"/>
      <c r="I116" s="8"/>
      <c r="J116" s="8"/>
      <c r="K116" s="9">
        <v>10410.4</v>
      </c>
      <c r="L116" s="9"/>
      <c r="M116" s="9"/>
      <c r="N116" s="9"/>
      <c r="O116" s="9"/>
      <c r="P116" s="9"/>
      <c r="Q116" s="9">
        <v>35034</v>
      </c>
      <c r="R116" s="9"/>
      <c r="S116" s="9"/>
      <c r="T116" s="9"/>
      <c r="U116" s="9"/>
      <c r="V116" s="9"/>
      <c r="W116" s="9">
        <v>0</v>
      </c>
      <c r="X116" s="9"/>
      <c r="Y116" s="9"/>
      <c r="Z116" s="9"/>
      <c r="AA116" s="9"/>
      <c r="AB116" s="9">
        <v>0</v>
      </c>
      <c r="AC116" s="9"/>
      <c r="AD116" s="9"/>
      <c r="AE116" s="9"/>
      <c r="AF116" s="9"/>
      <c r="AG116" s="9"/>
      <c r="AH116" s="9">
        <v>0</v>
      </c>
      <c r="AI116" s="9"/>
      <c r="AJ116" s="9"/>
      <c r="AK116" s="9"/>
      <c r="AL116" s="9">
        <f t="shared" si="7"/>
        <v>98990.34</v>
      </c>
      <c r="AM116" s="9"/>
      <c r="AN116" s="9"/>
      <c r="AO116" s="9"/>
    </row>
    <row r="117" spans="2:41" ht="63" customHeight="1" x14ac:dyDescent="0.3">
      <c r="B117" s="7" t="s">
        <v>117</v>
      </c>
      <c r="C117" s="7"/>
      <c r="D117" s="8">
        <v>0</v>
      </c>
      <c r="E117" s="8"/>
      <c r="F117" s="8"/>
      <c r="G117" s="8">
        <v>0</v>
      </c>
      <c r="H117" s="8"/>
      <c r="I117" s="8"/>
      <c r="J117" s="8"/>
      <c r="K117" s="9">
        <v>0</v>
      </c>
      <c r="L117" s="9"/>
      <c r="M117" s="9"/>
      <c r="N117" s="9"/>
      <c r="O117" s="9"/>
      <c r="P117" s="9"/>
      <c r="Q117" s="9">
        <v>0</v>
      </c>
      <c r="R117" s="9"/>
      <c r="S117" s="9"/>
      <c r="T117" s="9"/>
      <c r="U117" s="9"/>
      <c r="V117" s="9"/>
      <c r="W117" s="9">
        <v>0</v>
      </c>
      <c r="X117" s="9"/>
      <c r="Y117" s="9"/>
      <c r="Z117" s="9"/>
      <c r="AA117" s="9"/>
      <c r="AB117" s="9">
        <v>0</v>
      </c>
      <c r="AC117" s="9"/>
      <c r="AD117" s="9"/>
      <c r="AE117" s="9"/>
      <c r="AF117" s="9"/>
      <c r="AG117" s="9"/>
      <c r="AH117" s="9">
        <v>0</v>
      </c>
      <c r="AI117" s="9"/>
      <c r="AJ117" s="9"/>
      <c r="AK117" s="9"/>
      <c r="AL117" s="9">
        <f t="shared" si="7"/>
        <v>0</v>
      </c>
      <c r="AM117" s="9"/>
      <c r="AN117" s="9"/>
      <c r="AO117" s="9"/>
    </row>
    <row r="118" spans="2:41" ht="78.75" customHeight="1" x14ac:dyDescent="0.3">
      <c r="B118" s="7" t="s">
        <v>118</v>
      </c>
      <c r="C118" s="7"/>
      <c r="D118" s="8">
        <v>0</v>
      </c>
      <c r="E118" s="8"/>
      <c r="F118" s="8"/>
      <c r="G118" s="8">
        <v>0</v>
      </c>
      <c r="H118" s="8"/>
      <c r="I118" s="8"/>
      <c r="J118" s="8"/>
      <c r="K118" s="9">
        <v>0</v>
      </c>
      <c r="L118" s="9"/>
      <c r="M118" s="9"/>
      <c r="N118" s="9"/>
      <c r="O118" s="9"/>
      <c r="P118" s="9"/>
      <c r="Q118" s="9">
        <v>0</v>
      </c>
      <c r="R118" s="9"/>
      <c r="S118" s="9"/>
      <c r="T118" s="9"/>
      <c r="U118" s="9"/>
      <c r="V118" s="9"/>
      <c r="W118" s="9">
        <v>0</v>
      </c>
      <c r="X118" s="9"/>
      <c r="Y118" s="9"/>
      <c r="Z118" s="9"/>
      <c r="AA118" s="9"/>
      <c r="AB118" s="9">
        <v>0</v>
      </c>
      <c r="AC118" s="9"/>
      <c r="AD118" s="9"/>
      <c r="AE118" s="9"/>
      <c r="AF118" s="9"/>
      <c r="AG118" s="9"/>
      <c r="AH118" s="9">
        <v>0</v>
      </c>
      <c r="AI118" s="9"/>
      <c r="AJ118" s="9"/>
      <c r="AK118" s="9"/>
      <c r="AL118" s="9">
        <f t="shared" si="7"/>
        <v>0</v>
      </c>
      <c r="AM118" s="9"/>
      <c r="AN118" s="9"/>
      <c r="AO118" s="9"/>
    </row>
    <row r="119" spans="2:41" ht="31.5" customHeight="1" x14ac:dyDescent="0.3">
      <c r="B119" s="7" t="s">
        <v>119</v>
      </c>
      <c r="C119" s="7"/>
      <c r="D119" s="8">
        <v>59495.49</v>
      </c>
      <c r="E119" s="8"/>
      <c r="F119" s="8"/>
      <c r="G119" s="8">
        <v>0</v>
      </c>
      <c r="H119" s="8"/>
      <c r="I119" s="8"/>
      <c r="J119" s="8"/>
      <c r="K119" s="9">
        <v>11440</v>
      </c>
      <c r="L119" s="9"/>
      <c r="M119" s="9"/>
      <c r="N119" s="9"/>
      <c r="O119" s="9"/>
      <c r="P119" s="9"/>
      <c r="Q119" s="9">
        <v>39842.1</v>
      </c>
      <c r="R119" s="9"/>
      <c r="S119" s="9"/>
      <c r="T119" s="9"/>
      <c r="U119" s="9"/>
      <c r="V119" s="9"/>
      <c r="W119" s="9">
        <v>0</v>
      </c>
      <c r="X119" s="9"/>
      <c r="Y119" s="9"/>
      <c r="Z119" s="9"/>
      <c r="AA119" s="9"/>
      <c r="AB119" s="9">
        <v>0</v>
      </c>
      <c r="AC119" s="9"/>
      <c r="AD119" s="9"/>
      <c r="AE119" s="9"/>
      <c r="AF119" s="9"/>
      <c r="AG119" s="9"/>
      <c r="AH119" s="9">
        <v>0</v>
      </c>
      <c r="AI119" s="9"/>
      <c r="AJ119" s="9"/>
      <c r="AK119" s="9"/>
      <c r="AL119" s="9">
        <f t="shared" si="7"/>
        <v>110777.59</v>
      </c>
      <c r="AM119" s="9"/>
      <c r="AN119" s="9"/>
      <c r="AO119" s="9"/>
    </row>
    <row r="120" spans="2:41" ht="15.75" customHeight="1" x14ac:dyDescent="0.3">
      <c r="B120" s="7" t="s">
        <v>120</v>
      </c>
      <c r="C120" s="7"/>
      <c r="D120" s="8">
        <v>104449.9</v>
      </c>
      <c r="E120" s="8"/>
      <c r="F120" s="8"/>
      <c r="G120" s="8">
        <v>11287.1</v>
      </c>
      <c r="H120" s="8"/>
      <c r="I120" s="8"/>
      <c r="J120" s="8"/>
      <c r="K120" s="9">
        <v>7030.36</v>
      </c>
      <c r="L120" s="9"/>
      <c r="M120" s="9"/>
      <c r="N120" s="9"/>
      <c r="O120" s="9"/>
      <c r="P120" s="9"/>
      <c r="Q120" s="9">
        <v>15420.63</v>
      </c>
      <c r="R120" s="9"/>
      <c r="S120" s="9"/>
      <c r="T120" s="9"/>
      <c r="U120" s="9"/>
      <c r="V120" s="9"/>
      <c r="W120" s="9">
        <v>11287.09</v>
      </c>
      <c r="X120" s="9"/>
      <c r="Y120" s="9"/>
      <c r="Z120" s="9"/>
      <c r="AA120" s="9"/>
      <c r="AB120" s="9">
        <v>11361.8</v>
      </c>
      <c r="AC120" s="9"/>
      <c r="AD120" s="9"/>
      <c r="AE120" s="9"/>
      <c r="AF120" s="9"/>
      <c r="AG120" s="9"/>
      <c r="AH120" s="9">
        <v>11361.8</v>
      </c>
      <c r="AI120" s="9"/>
      <c r="AJ120" s="9"/>
      <c r="AK120" s="9"/>
      <c r="AL120" s="9">
        <f t="shared" si="7"/>
        <v>172198.67999999996</v>
      </c>
      <c r="AM120" s="9"/>
      <c r="AN120" s="9"/>
      <c r="AO120" s="9"/>
    </row>
    <row r="121" spans="2:41" ht="15.75" customHeight="1" x14ac:dyDescent="0.3">
      <c r="B121" s="10" t="s">
        <v>121</v>
      </c>
      <c r="C121" s="10"/>
      <c r="D121" s="9">
        <v>0</v>
      </c>
      <c r="E121" s="9"/>
      <c r="F121" s="9"/>
      <c r="G121" s="9">
        <v>0</v>
      </c>
      <c r="H121" s="9"/>
      <c r="I121" s="9"/>
      <c r="J121" s="9"/>
      <c r="K121" s="9">
        <v>0</v>
      </c>
      <c r="L121" s="9"/>
      <c r="M121" s="9"/>
      <c r="N121" s="9"/>
      <c r="O121" s="9"/>
      <c r="P121" s="9"/>
      <c r="Q121" s="9">
        <v>0</v>
      </c>
      <c r="R121" s="9"/>
      <c r="S121" s="9"/>
      <c r="T121" s="9"/>
      <c r="U121" s="9"/>
      <c r="V121" s="9"/>
      <c r="W121" s="9">
        <v>0</v>
      </c>
      <c r="X121" s="9"/>
      <c r="Y121" s="9"/>
      <c r="Z121" s="9"/>
      <c r="AA121" s="9"/>
      <c r="AB121" s="9">
        <v>0</v>
      </c>
      <c r="AC121" s="9"/>
      <c r="AD121" s="9"/>
      <c r="AE121" s="9"/>
      <c r="AF121" s="9"/>
      <c r="AG121" s="9"/>
      <c r="AH121" s="9">
        <v>0</v>
      </c>
      <c r="AI121" s="9"/>
      <c r="AJ121" s="9"/>
      <c r="AK121" s="9"/>
      <c r="AL121" s="9">
        <v>0</v>
      </c>
      <c r="AM121" s="9"/>
      <c r="AN121" s="9"/>
      <c r="AO121" s="9"/>
    </row>
    <row r="122" spans="2:41" ht="47.25" customHeight="1" x14ac:dyDescent="0.3">
      <c r="B122" s="10" t="s">
        <v>127</v>
      </c>
      <c r="C122" s="10"/>
      <c r="D122" s="9">
        <v>1297114.8500000001</v>
      </c>
      <c r="E122" s="9"/>
      <c r="F122" s="9"/>
      <c r="G122" s="9">
        <v>1628597.48</v>
      </c>
      <c r="H122" s="9"/>
      <c r="I122" s="9"/>
      <c r="J122" s="9"/>
      <c r="K122" s="9">
        <f>K123+K130+K129-K126</f>
        <v>1246150.69</v>
      </c>
      <c r="L122" s="9"/>
      <c r="M122" s="9"/>
      <c r="N122" s="9"/>
      <c r="O122" s="9"/>
      <c r="P122" s="9"/>
      <c r="Q122" s="9">
        <f>Q129</f>
        <v>270261.43</v>
      </c>
      <c r="R122" s="9"/>
      <c r="S122" s="9"/>
      <c r="T122" s="9"/>
      <c r="U122" s="9"/>
      <c r="V122" s="9"/>
      <c r="W122" s="9">
        <v>102502.08</v>
      </c>
      <c r="X122" s="9"/>
      <c r="Y122" s="9"/>
      <c r="Z122" s="9"/>
      <c r="AA122" s="9"/>
      <c r="AB122" s="9" t="s">
        <v>70</v>
      </c>
      <c r="AC122" s="9"/>
      <c r="AD122" s="9"/>
      <c r="AE122" s="9"/>
      <c r="AF122" s="9"/>
      <c r="AG122" s="9"/>
      <c r="AH122" s="9" t="s">
        <v>70</v>
      </c>
      <c r="AI122" s="9"/>
      <c r="AJ122" s="9"/>
      <c r="AK122" s="9"/>
      <c r="AL122" s="9">
        <f t="shared" ref="AL122:AL130" si="8">D122+G122+K122+Q122+W122</f>
        <v>4544626.53</v>
      </c>
      <c r="AM122" s="9"/>
      <c r="AN122" s="9"/>
      <c r="AO122" s="9"/>
    </row>
    <row r="123" spans="2:41" ht="31.5" customHeight="1" x14ac:dyDescent="0.3">
      <c r="B123" s="7" t="s">
        <v>113</v>
      </c>
      <c r="C123" s="7"/>
      <c r="D123" s="8">
        <v>1220632.29</v>
      </c>
      <c r="E123" s="8"/>
      <c r="F123" s="8"/>
      <c r="G123" s="8">
        <v>1498989.82</v>
      </c>
      <c r="H123" s="8"/>
      <c r="I123" s="8"/>
      <c r="J123" s="8"/>
      <c r="K123" s="9">
        <v>1148506.55</v>
      </c>
      <c r="L123" s="9"/>
      <c r="M123" s="9"/>
      <c r="N123" s="9"/>
      <c r="O123" s="9"/>
      <c r="P123" s="9"/>
      <c r="Q123" s="9">
        <v>243285.49</v>
      </c>
      <c r="R123" s="9"/>
      <c r="S123" s="9"/>
      <c r="T123" s="9"/>
      <c r="U123" s="9"/>
      <c r="V123" s="9"/>
      <c r="W123" s="9">
        <v>92251.87</v>
      </c>
      <c r="X123" s="9"/>
      <c r="Y123" s="9"/>
      <c r="Z123" s="9"/>
      <c r="AA123" s="9"/>
      <c r="AB123" s="9" t="s">
        <v>70</v>
      </c>
      <c r="AC123" s="9"/>
      <c r="AD123" s="9"/>
      <c r="AE123" s="9"/>
      <c r="AF123" s="9"/>
      <c r="AG123" s="9"/>
      <c r="AH123" s="9" t="s">
        <v>70</v>
      </c>
      <c r="AI123" s="9"/>
      <c r="AJ123" s="9"/>
      <c r="AK123" s="9"/>
      <c r="AL123" s="9">
        <f t="shared" si="8"/>
        <v>4203666.0200000005</v>
      </c>
      <c r="AM123" s="9"/>
      <c r="AN123" s="9"/>
      <c r="AO123" s="9"/>
    </row>
    <row r="124" spans="2:41" ht="31.5" customHeight="1" x14ac:dyDescent="0.3">
      <c r="B124" s="7" t="s">
        <v>114</v>
      </c>
      <c r="C124" s="7"/>
      <c r="D124" s="8">
        <v>244946</v>
      </c>
      <c r="E124" s="8"/>
      <c r="F124" s="8"/>
      <c r="G124" s="8">
        <v>403450.2</v>
      </c>
      <c r="H124" s="8"/>
      <c r="I124" s="8"/>
      <c r="J124" s="8"/>
      <c r="K124" s="9">
        <v>144195</v>
      </c>
      <c r="L124" s="9"/>
      <c r="M124" s="9"/>
      <c r="N124" s="9"/>
      <c r="O124" s="9"/>
      <c r="P124" s="9"/>
      <c r="Q124" s="9">
        <v>0</v>
      </c>
      <c r="R124" s="9"/>
      <c r="S124" s="9"/>
      <c r="T124" s="9"/>
      <c r="U124" s="9"/>
      <c r="V124" s="9"/>
      <c r="W124" s="9">
        <v>0</v>
      </c>
      <c r="X124" s="9"/>
      <c r="Y124" s="9"/>
      <c r="Z124" s="9"/>
      <c r="AA124" s="9"/>
      <c r="AB124" s="9" t="s">
        <v>70</v>
      </c>
      <c r="AC124" s="9"/>
      <c r="AD124" s="9"/>
      <c r="AE124" s="9"/>
      <c r="AF124" s="9"/>
      <c r="AG124" s="9"/>
      <c r="AH124" s="9" t="s">
        <v>70</v>
      </c>
      <c r="AI124" s="9"/>
      <c r="AJ124" s="9"/>
      <c r="AK124" s="9"/>
      <c r="AL124" s="9">
        <f t="shared" si="8"/>
        <v>792591.2</v>
      </c>
      <c r="AM124" s="9"/>
      <c r="AN124" s="9"/>
      <c r="AO124" s="9"/>
    </row>
    <row r="125" spans="2:41" ht="47.25" customHeight="1" x14ac:dyDescent="0.3">
      <c r="B125" s="7" t="s">
        <v>115</v>
      </c>
      <c r="C125" s="7"/>
      <c r="D125" s="8">
        <v>0</v>
      </c>
      <c r="E125" s="8"/>
      <c r="F125" s="8"/>
      <c r="G125" s="8">
        <v>0</v>
      </c>
      <c r="H125" s="8"/>
      <c r="I125" s="8"/>
      <c r="J125" s="8"/>
      <c r="K125" s="9">
        <v>0</v>
      </c>
      <c r="L125" s="9"/>
      <c r="M125" s="9"/>
      <c r="N125" s="9"/>
      <c r="O125" s="9"/>
      <c r="P125" s="9"/>
      <c r="Q125" s="9">
        <v>0</v>
      </c>
      <c r="R125" s="9"/>
      <c r="S125" s="9"/>
      <c r="T125" s="9"/>
      <c r="U125" s="9"/>
      <c r="V125" s="9"/>
      <c r="W125" s="9">
        <v>0</v>
      </c>
      <c r="X125" s="9"/>
      <c r="Y125" s="9"/>
      <c r="Z125" s="9"/>
      <c r="AA125" s="9"/>
      <c r="AB125" s="9" t="s">
        <v>70</v>
      </c>
      <c r="AC125" s="9"/>
      <c r="AD125" s="9"/>
      <c r="AE125" s="9"/>
      <c r="AF125" s="9"/>
      <c r="AG125" s="9"/>
      <c r="AH125" s="9" t="s">
        <v>70</v>
      </c>
      <c r="AI125" s="9"/>
      <c r="AJ125" s="9"/>
      <c r="AK125" s="9"/>
      <c r="AL125" s="9">
        <f t="shared" si="8"/>
        <v>0</v>
      </c>
      <c r="AM125" s="9"/>
      <c r="AN125" s="9"/>
      <c r="AO125" s="9"/>
    </row>
    <row r="126" spans="2:41" ht="31.5" customHeight="1" x14ac:dyDescent="0.3">
      <c r="B126" s="7" t="s">
        <v>116</v>
      </c>
      <c r="C126" s="7"/>
      <c r="D126" s="8">
        <v>722128.37</v>
      </c>
      <c r="E126" s="8"/>
      <c r="F126" s="8"/>
      <c r="G126" s="8">
        <v>1341328.24</v>
      </c>
      <c r="H126" s="8"/>
      <c r="I126" s="8"/>
      <c r="J126" s="8"/>
      <c r="K126" s="9">
        <v>942689.89</v>
      </c>
      <c r="L126" s="9"/>
      <c r="M126" s="9"/>
      <c r="N126" s="9"/>
      <c r="O126" s="9"/>
      <c r="P126" s="9"/>
      <c r="Q126" s="9">
        <v>243285.49</v>
      </c>
      <c r="R126" s="9"/>
      <c r="S126" s="9"/>
      <c r="T126" s="9"/>
      <c r="U126" s="9"/>
      <c r="V126" s="9"/>
      <c r="W126" s="9">
        <v>92251.87</v>
      </c>
      <c r="X126" s="9"/>
      <c r="Y126" s="9"/>
      <c r="Z126" s="9"/>
      <c r="AA126" s="9"/>
      <c r="AB126" s="9" t="s">
        <v>70</v>
      </c>
      <c r="AC126" s="9"/>
      <c r="AD126" s="9"/>
      <c r="AE126" s="9"/>
      <c r="AF126" s="9"/>
      <c r="AG126" s="9"/>
      <c r="AH126" s="9" t="s">
        <v>70</v>
      </c>
      <c r="AI126" s="9"/>
      <c r="AJ126" s="9"/>
      <c r="AK126" s="9"/>
      <c r="AL126" s="9">
        <f t="shared" si="8"/>
        <v>3341683.8600000003</v>
      </c>
      <c r="AM126" s="9"/>
      <c r="AN126" s="9"/>
      <c r="AO126" s="9"/>
    </row>
    <row r="127" spans="2:41" ht="63" customHeight="1" x14ac:dyDescent="0.3">
      <c r="B127" s="7" t="s">
        <v>117</v>
      </c>
      <c r="C127" s="7"/>
      <c r="D127" s="8">
        <v>0</v>
      </c>
      <c r="E127" s="8"/>
      <c r="F127" s="8"/>
      <c r="G127" s="8">
        <v>0</v>
      </c>
      <c r="H127" s="8"/>
      <c r="I127" s="8"/>
      <c r="J127" s="8"/>
      <c r="K127" s="9">
        <v>0</v>
      </c>
      <c r="L127" s="9"/>
      <c r="M127" s="9"/>
      <c r="N127" s="9"/>
      <c r="O127" s="9"/>
      <c r="P127" s="9"/>
      <c r="Q127" s="9">
        <v>0</v>
      </c>
      <c r="R127" s="9"/>
      <c r="S127" s="9"/>
      <c r="T127" s="9"/>
      <c r="U127" s="9"/>
      <c r="V127" s="9"/>
      <c r="W127" s="9">
        <v>0</v>
      </c>
      <c r="X127" s="9"/>
      <c r="Y127" s="9"/>
      <c r="Z127" s="9"/>
      <c r="AA127" s="9"/>
      <c r="AB127" s="9" t="s">
        <v>70</v>
      </c>
      <c r="AC127" s="9"/>
      <c r="AD127" s="9"/>
      <c r="AE127" s="9"/>
      <c r="AF127" s="9"/>
      <c r="AG127" s="9"/>
      <c r="AH127" s="9" t="s">
        <v>70</v>
      </c>
      <c r="AI127" s="9"/>
      <c r="AJ127" s="9"/>
      <c r="AK127" s="9"/>
      <c r="AL127" s="9">
        <f t="shared" si="8"/>
        <v>0</v>
      </c>
      <c r="AM127" s="9"/>
      <c r="AN127" s="9"/>
      <c r="AO127" s="9"/>
    </row>
    <row r="128" spans="2:41" ht="78.75" customHeight="1" x14ac:dyDescent="0.3">
      <c r="B128" s="7" t="s">
        <v>118</v>
      </c>
      <c r="C128" s="7"/>
      <c r="D128" s="8">
        <v>0</v>
      </c>
      <c r="E128" s="8"/>
      <c r="F128" s="8"/>
      <c r="G128" s="8">
        <v>0</v>
      </c>
      <c r="H128" s="8"/>
      <c r="I128" s="8"/>
      <c r="J128" s="8"/>
      <c r="K128" s="9">
        <v>0</v>
      </c>
      <c r="L128" s="9"/>
      <c r="M128" s="9"/>
      <c r="N128" s="9"/>
      <c r="O128" s="9"/>
      <c r="P128" s="9"/>
      <c r="Q128" s="9">
        <v>0</v>
      </c>
      <c r="R128" s="9"/>
      <c r="S128" s="9"/>
      <c r="T128" s="9"/>
      <c r="U128" s="9"/>
      <c r="V128" s="9"/>
      <c r="W128" s="9">
        <v>0</v>
      </c>
      <c r="X128" s="9"/>
      <c r="Y128" s="9"/>
      <c r="Z128" s="9"/>
      <c r="AA128" s="9"/>
      <c r="AB128" s="9" t="s">
        <v>70</v>
      </c>
      <c r="AC128" s="9"/>
      <c r="AD128" s="9"/>
      <c r="AE128" s="9"/>
      <c r="AF128" s="9"/>
      <c r="AG128" s="9"/>
      <c r="AH128" s="9" t="s">
        <v>70</v>
      </c>
      <c r="AI128" s="9"/>
      <c r="AJ128" s="9"/>
      <c r="AK128" s="9"/>
      <c r="AL128" s="9">
        <f t="shared" si="8"/>
        <v>0</v>
      </c>
      <c r="AM128" s="9"/>
      <c r="AN128" s="9"/>
      <c r="AO128" s="9"/>
    </row>
    <row r="129" spans="2:41" ht="31.5" customHeight="1" x14ac:dyDescent="0.3">
      <c r="B129" s="7" t="s">
        <v>119</v>
      </c>
      <c r="C129" s="7"/>
      <c r="D129" s="8">
        <v>789959.93</v>
      </c>
      <c r="E129" s="8"/>
      <c r="F129" s="8"/>
      <c r="G129" s="8">
        <v>1464435.9</v>
      </c>
      <c r="H129" s="8"/>
      <c r="I129" s="8"/>
      <c r="J129" s="8"/>
      <c r="K129" s="9">
        <v>1034334.03</v>
      </c>
      <c r="L129" s="9"/>
      <c r="M129" s="9"/>
      <c r="N129" s="9"/>
      <c r="O129" s="9"/>
      <c r="P129" s="9"/>
      <c r="Q129" s="9">
        <v>270261.43</v>
      </c>
      <c r="R129" s="9"/>
      <c r="S129" s="9"/>
      <c r="T129" s="9"/>
      <c r="U129" s="9"/>
      <c r="V129" s="9"/>
      <c r="W129" s="9">
        <v>102502.08</v>
      </c>
      <c r="X129" s="9"/>
      <c r="Y129" s="9"/>
      <c r="Z129" s="9"/>
      <c r="AA129" s="9"/>
      <c r="AB129" s="9" t="s">
        <v>70</v>
      </c>
      <c r="AC129" s="9"/>
      <c r="AD129" s="9"/>
      <c r="AE129" s="9"/>
      <c r="AF129" s="9"/>
      <c r="AG129" s="9"/>
      <c r="AH129" s="9" t="s">
        <v>70</v>
      </c>
      <c r="AI129" s="9"/>
      <c r="AJ129" s="9"/>
      <c r="AK129" s="9"/>
      <c r="AL129" s="9">
        <f t="shared" si="8"/>
        <v>3661493.3700000006</v>
      </c>
      <c r="AM129" s="9"/>
      <c r="AN129" s="9"/>
      <c r="AO129" s="9"/>
    </row>
    <row r="130" spans="2:41" ht="15.75" customHeight="1" x14ac:dyDescent="0.3">
      <c r="B130" s="7" t="s">
        <v>120</v>
      </c>
      <c r="C130" s="7"/>
      <c r="D130" s="8">
        <v>8651</v>
      </c>
      <c r="E130" s="8"/>
      <c r="F130" s="8"/>
      <c r="G130" s="8">
        <v>6500</v>
      </c>
      <c r="H130" s="8"/>
      <c r="I130" s="8"/>
      <c r="J130" s="8"/>
      <c r="K130" s="9">
        <v>6000</v>
      </c>
      <c r="L130" s="9"/>
      <c r="M130" s="9"/>
      <c r="N130" s="9"/>
      <c r="O130" s="9"/>
      <c r="P130" s="9"/>
      <c r="Q130" s="9">
        <v>0</v>
      </c>
      <c r="R130" s="9"/>
      <c r="S130" s="9"/>
      <c r="T130" s="9"/>
      <c r="U130" s="9"/>
      <c r="V130" s="9"/>
      <c r="W130" s="9">
        <v>0</v>
      </c>
      <c r="X130" s="9"/>
      <c r="Y130" s="9"/>
      <c r="Z130" s="9"/>
      <c r="AA130" s="9"/>
      <c r="AB130" s="9" t="s">
        <v>70</v>
      </c>
      <c r="AC130" s="9"/>
      <c r="AD130" s="9"/>
      <c r="AE130" s="9"/>
      <c r="AF130" s="9"/>
      <c r="AG130" s="9"/>
      <c r="AH130" s="9" t="s">
        <v>70</v>
      </c>
      <c r="AI130" s="9"/>
      <c r="AJ130" s="9"/>
      <c r="AK130" s="9"/>
      <c r="AL130" s="9">
        <f t="shared" si="8"/>
        <v>21151</v>
      </c>
      <c r="AM130" s="9"/>
      <c r="AN130" s="9"/>
      <c r="AO130" s="9"/>
    </row>
    <row r="131" spans="2:41" ht="15.75" customHeight="1" x14ac:dyDescent="0.3">
      <c r="B131" s="7" t="s">
        <v>121</v>
      </c>
      <c r="C131" s="7"/>
      <c r="D131" s="8">
        <v>0</v>
      </c>
      <c r="E131" s="8"/>
      <c r="F131" s="8"/>
      <c r="G131" s="8">
        <v>0</v>
      </c>
      <c r="H131" s="8"/>
      <c r="I131" s="8"/>
      <c r="J131" s="8"/>
      <c r="K131" s="9">
        <v>0</v>
      </c>
      <c r="L131" s="9"/>
      <c r="M131" s="9"/>
      <c r="N131" s="9"/>
      <c r="O131" s="9"/>
      <c r="P131" s="9"/>
      <c r="Q131" s="9">
        <v>0</v>
      </c>
      <c r="R131" s="9"/>
      <c r="S131" s="9"/>
      <c r="T131" s="9"/>
      <c r="U131" s="9"/>
      <c r="V131" s="9"/>
      <c r="W131" s="9">
        <v>0</v>
      </c>
      <c r="X131" s="9"/>
      <c r="Y131" s="9"/>
      <c r="Z131" s="9"/>
      <c r="AA131" s="9"/>
      <c r="AB131" s="9" t="s">
        <v>70</v>
      </c>
      <c r="AC131" s="9"/>
      <c r="AD131" s="9"/>
      <c r="AE131" s="9"/>
      <c r="AF131" s="9"/>
      <c r="AG131" s="9"/>
      <c r="AH131" s="9" t="s">
        <v>70</v>
      </c>
      <c r="AI131" s="9"/>
      <c r="AJ131" s="9"/>
      <c r="AK131" s="9"/>
      <c r="AL131" s="9">
        <v>0</v>
      </c>
      <c r="AM131" s="9"/>
      <c r="AN131" s="9"/>
      <c r="AO131" s="9"/>
    </row>
    <row r="132" spans="2:41" ht="47.25" customHeight="1" x14ac:dyDescent="0.3">
      <c r="B132" s="10" t="s">
        <v>128</v>
      </c>
      <c r="C132" s="10"/>
      <c r="D132" s="9">
        <v>11734.45</v>
      </c>
      <c r="E132" s="9"/>
      <c r="F132" s="9"/>
      <c r="G132" s="9">
        <v>10920</v>
      </c>
      <c r="H132" s="9"/>
      <c r="I132" s="9"/>
      <c r="J132" s="9"/>
      <c r="K132" s="9">
        <v>12420</v>
      </c>
      <c r="L132" s="9"/>
      <c r="M132" s="9"/>
      <c r="N132" s="9"/>
      <c r="O132" s="9"/>
      <c r="P132" s="9"/>
      <c r="Q132" s="9">
        <v>12420</v>
      </c>
      <c r="R132" s="9"/>
      <c r="S132" s="9"/>
      <c r="T132" s="9"/>
      <c r="U132" s="9"/>
      <c r="V132" s="9"/>
      <c r="W132" s="9">
        <f>W133+W140</f>
        <v>12220</v>
      </c>
      <c r="X132" s="9"/>
      <c r="Y132" s="9"/>
      <c r="Z132" s="9"/>
      <c r="AA132" s="9"/>
      <c r="AB132" s="9">
        <v>12220</v>
      </c>
      <c r="AC132" s="9"/>
      <c r="AD132" s="9"/>
      <c r="AE132" s="9"/>
      <c r="AF132" s="9"/>
      <c r="AG132" s="9"/>
      <c r="AH132" s="9">
        <v>12220</v>
      </c>
      <c r="AI132" s="9"/>
      <c r="AJ132" s="9"/>
      <c r="AK132" s="9"/>
      <c r="AL132" s="9">
        <f>D132+G132+K132+Q132+W132+AB132+AH132</f>
        <v>84154.45</v>
      </c>
      <c r="AM132" s="9"/>
      <c r="AN132" s="9"/>
      <c r="AO132" s="9"/>
    </row>
    <row r="133" spans="2:41" ht="31.5" customHeight="1" x14ac:dyDescent="0.3">
      <c r="B133" s="7" t="s">
        <v>113</v>
      </c>
      <c r="C133" s="7"/>
      <c r="D133" s="8">
        <v>11298.23</v>
      </c>
      <c r="E133" s="8"/>
      <c r="F133" s="8"/>
      <c r="G133" s="8">
        <v>10620</v>
      </c>
      <c r="H133" s="8"/>
      <c r="I133" s="8"/>
      <c r="J133" s="8"/>
      <c r="K133" s="9">
        <v>12120</v>
      </c>
      <c r="L133" s="9"/>
      <c r="M133" s="9"/>
      <c r="N133" s="9"/>
      <c r="O133" s="9"/>
      <c r="P133" s="9"/>
      <c r="Q133" s="9">
        <v>12120</v>
      </c>
      <c r="R133" s="9"/>
      <c r="S133" s="9"/>
      <c r="T133" s="9"/>
      <c r="U133" s="9"/>
      <c r="V133" s="9"/>
      <c r="W133" s="9">
        <v>11920</v>
      </c>
      <c r="X133" s="9"/>
      <c r="Y133" s="9"/>
      <c r="Z133" s="9"/>
      <c r="AA133" s="9"/>
      <c r="AB133" s="9">
        <v>11920</v>
      </c>
      <c r="AC133" s="9"/>
      <c r="AD133" s="9"/>
      <c r="AE133" s="9"/>
      <c r="AF133" s="9"/>
      <c r="AG133" s="9"/>
      <c r="AH133" s="9">
        <v>11920</v>
      </c>
      <c r="AI133" s="9"/>
      <c r="AJ133" s="9"/>
      <c r="AK133" s="9"/>
      <c r="AL133" s="9">
        <f>D133+G133+K133+Q133+W133+AB133+AH133</f>
        <v>81918.23</v>
      </c>
      <c r="AM133" s="9"/>
      <c r="AN133" s="9"/>
      <c r="AO133" s="9"/>
    </row>
    <row r="134" spans="2:41" ht="31.5" customHeight="1" x14ac:dyDescent="0.3">
      <c r="B134" s="7" t="s">
        <v>114</v>
      </c>
      <c r="C134" s="7"/>
      <c r="D134" s="8">
        <v>912.7</v>
      </c>
      <c r="E134" s="8"/>
      <c r="F134" s="8"/>
      <c r="G134" s="8">
        <v>0</v>
      </c>
      <c r="H134" s="8"/>
      <c r="I134" s="8"/>
      <c r="J134" s="8"/>
      <c r="K134" s="9">
        <v>0</v>
      </c>
      <c r="L134" s="9"/>
      <c r="M134" s="9"/>
      <c r="N134" s="9"/>
      <c r="O134" s="9"/>
      <c r="P134" s="9"/>
      <c r="Q134" s="9">
        <v>0</v>
      </c>
      <c r="R134" s="9"/>
      <c r="S134" s="9"/>
      <c r="T134" s="9"/>
      <c r="U134" s="9"/>
      <c r="V134" s="9"/>
      <c r="W134" s="9">
        <v>0</v>
      </c>
      <c r="X134" s="9"/>
      <c r="Y134" s="9"/>
      <c r="Z134" s="9"/>
      <c r="AA134" s="9"/>
      <c r="AB134" s="9">
        <v>0</v>
      </c>
      <c r="AC134" s="9"/>
      <c r="AD134" s="9"/>
      <c r="AE134" s="9"/>
      <c r="AF134" s="9"/>
      <c r="AG134" s="9"/>
      <c r="AH134" s="9">
        <v>0</v>
      </c>
      <c r="AI134" s="9"/>
      <c r="AJ134" s="9"/>
      <c r="AK134" s="9"/>
      <c r="AL134" s="9">
        <v>912.7</v>
      </c>
      <c r="AM134" s="9"/>
      <c r="AN134" s="9"/>
      <c r="AO134" s="9"/>
    </row>
    <row r="135" spans="2:41" ht="47.25" customHeight="1" x14ac:dyDescent="0.3">
      <c r="B135" s="7" t="s">
        <v>115</v>
      </c>
      <c r="C135" s="7"/>
      <c r="D135" s="8">
        <v>0</v>
      </c>
      <c r="E135" s="8"/>
      <c r="F135" s="8"/>
      <c r="G135" s="8">
        <v>0</v>
      </c>
      <c r="H135" s="8"/>
      <c r="I135" s="8"/>
      <c r="J135" s="8"/>
      <c r="K135" s="9">
        <v>0</v>
      </c>
      <c r="L135" s="9"/>
      <c r="M135" s="9"/>
      <c r="N135" s="9"/>
      <c r="O135" s="9"/>
      <c r="P135" s="9"/>
      <c r="Q135" s="9">
        <v>0</v>
      </c>
      <c r="R135" s="9"/>
      <c r="S135" s="9"/>
      <c r="T135" s="9"/>
      <c r="U135" s="9"/>
      <c r="V135" s="9"/>
      <c r="W135" s="9">
        <v>0</v>
      </c>
      <c r="X135" s="9"/>
      <c r="Y135" s="9"/>
      <c r="Z135" s="9"/>
      <c r="AA135" s="9"/>
      <c r="AB135" s="9">
        <v>0</v>
      </c>
      <c r="AC135" s="9"/>
      <c r="AD135" s="9"/>
      <c r="AE135" s="9"/>
      <c r="AF135" s="9"/>
      <c r="AG135" s="9"/>
      <c r="AH135" s="9">
        <v>0</v>
      </c>
      <c r="AI135" s="9"/>
      <c r="AJ135" s="9"/>
      <c r="AK135" s="9"/>
      <c r="AL135" s="9">
        <v>0</v>
      </c>
      <c r="AM135" s="9"/>
      <c r="AN135" s="9"/>
      <c r="AO135" s="9"/>
    </row>
    <row r="136" spans="2:41" ht="31.5" customHeight="1" x14ac:dyDescent="0.3">
      <c r="B136" s="7" t="s">
        <v>116</v>
      </c>
      <c r="C136" s="7"/>
      <c r="D136" s="8">
        <v>0</v>
      </c>
      <c r="E136" s="8"/>
      <c r="F136" s="8"/>
      <c r="G136" s="8">
        <v>0</v>
      </c>
      <c r="H136" s="8"/>
      <c r="I136" s="8"/>
      <c r="J136" s="8"/>
      <c r="K136" s="9">
        <v>0</v>
      </c>
      <c r="L136" s="9"/>
      <c r="M136" s="9"/>
      <c r="N136" s="9"/>
      <c r="O136" s="9"/>
      <c r="P136" s="9"/>
      <c r="Q136" s="9">
        <v>0</v>
      </c>
      <c r="R136" s="9"/>
      <c r="S136" s="9"/>
      <c r="T136" s="9"/>
      <c r="U136" s="9"/>
      <c r="V136" s="9"/>
      <c r="W136" s="9">
        <v>0</v>
      </c>
      <c r="X136" s="9"/>
      <c r="Y136" s="9"/>
      <c r="Z136" s="9"/>
      <c r="AA136" s="9"/>
      <c r="AB136" s="9">
        <v>0</v>
      </c>
      <c r="AC136" s="9"/>
      <c r="AD136" s="9"/>
      <c r="AE136" s="9"/>
      <c r="AF136" s="9"/>
      <c r="AG136" s="9"/>
      <c r="AH136" s="9">
        <v>0</v>
      </c>
      <c r="AI136" s="9"/>
      <c r="AJ136" s="9"/>
      <c r="AK136" s="9"/>
      <c r="AL136" s="9">
        <v>0</v>
      </c>
      <c r="AM136" s="9"/>
      <c r="AN136" s="9"/>
      <c r="AO136" s="9"/>
    </row>
    <row r="137" spans="2:41" ht="63" customHeight="1" x14ac:dyDescent="0.3">
      <c r="B137" s="7" t="s">
        <v>117</v>
      </c>
      <c r="C137" s="7"/>
      <c r="D137" s="8">
        <v>0</v>
      </c>
      <c r="E137" s="8"/>
      <c r="F137" s="8"/>
      <c r="G137" s="8">
        <v>0</v>
      </c>
      <c r="H137" s="8"/>
      <c r="I137" s="8"/>
      <c r="J137" s="8"/>
      <c r="K137" s="9">
        <v>0</v>
      </c>
      <c r="L137" s="9"/>
      <c r="M137" s="9"/>
      <c r="N137" s="9"/>
      <c r="O137" s="9"/>
      <c r="P137" s="9"/>
      <c r="Q137" s="9">
        <v>0</v>
      </c>
      <c r="R137" s="9"/>
      <c r="S137" s="9"/>
      <c r="T137" s="9"/>
      <c r="U137" s="9"/>
      <c r="V137" s="9"/>
      <c r="W137" s="9">
        <v>0</v>
      </c>
      <c r="X137" s="9"/>
      <c r="Y137" s="9"/>
      <c r="Z137" s="9"/>
      <c r="AA137" s="9"/>
      <c r="AB137" s="9">
        <v>0</v>
      </c>
      <c r="AC137" s="9"/>
      <c r="AD137" s="9"/>
      <c r="AE137" s="9"/>
      <c r="AF137" s="9"/>
      <c r="AG137" s="9"/>
      <c r="AH137" s="9">
        <v>0</v>
      </c>
      <c r="AI137" s="9"/>
      <c r="AJ137" s="9"/>
      <c r="AK137" s="9"/>
      <c r="AL137" s="9">
        <v>0</v>
      </c>
      <c r="AM137" s="9"/>
      <c r="AN137" s="9"/>
      <c r="AO137" s="9"/>
    </row>
    <row r="138" spans="2:41" ht="78.75" customHeight="1" x14ac:dyDescent="0.3">
      <c r="B138" s="7" t="s">
        <v>118</v>
      </c>
      <c r="C138" s="7"/>
      <c r="D138" s="8">
        <v>0</v>
      </c>
      <c r="E138" s="8"/>
      <c r="F138" s="8"/>
      <c r="G138" s="8">
        <v>0</v>
      </c>
      <c r="H138" s="8"/>
      <c r="I138" s="8"/>
      <c r="J138" s="8"/>
      <c r="K138" s="9">
        <v>0</v>
      </c>
      <c r="L138" s="9"/>
      <c r="M138" s="9"/>
      <c r="N138" s="9"/>
      <c r="O138" s="9"/>
      <c r="P138" s="9"/>
      <c r="Q138" s="9">
        <v>0</v>
      </c>
      <c r="R138" s="9"/>
      <c r="S138" s="9"/>
      <c r="T138" s="9"/>
      <c r="U138" s="9"/>
      <c r="V138" s="9"/>
      <c r="W138" s="9">
        <v>0</v>
      </c>
      <c r="X138" s="9"/>
      <c r="Y138" s="9"/>
      <c r="Z138" s="9"/>
      <c r="AA138" s="9"/>
      <c r="AB138" s="9">
        <v>0</v>
      </c>
      <c r="AC138" s="9"/>
      <c r="AD138" s="9"/>
      <c r="AE138" s="9"/>
      <c r="AF138" s="9"/>
      <c r="AG138" s="9"/>
      <c r="AH138" s="9">
        <v>0</v>
      </c>
      <c r="AI138" s="9"/>
      <c r="AJ138" s="9"/>
      <c r="AK138" s="9"/>
      <c r="AL138" s="9">
        <v>0</v>
      </c>
      <c r="AM138" s="9"/>
      <c r="AN138" s="9"/>
      <c r="AO138" s="9"/>
    </row>
    <row r="139" spans="2:41" ht="31.5" customHeight="1" x14ac:dyDescent="0.3">
      <c r="B139" s="7" t="s">
        <v>119</v>
      </c>
      <c r="C139" s="7"/>
      <c r="D139" s="8">
        <v>0</v>
      </c>
      <c r="E139" s="8"/>
      <c r="F139" s="8"/>
      <c r="G139" s="8">
        <v>0</v>
      </c>
      <c r="H139" s="8"/>
      <c r="I139" s="8"/>
      <c r="J139" s="8"/>
      <c r="K139" s="9">
        <v>0</v>
      </c>
      <c r="L139" s="9"/>
      <c r="M139" s="9"/>
      <c r="N139" s="9"/>
      <c r="O139" s="9"/>
      <c r="P139" s="9"/>
      <c r="Q139" s="9">
        <v>0</v>
      </c>
      <c r="R139" s="9"/>
      <c r="S139" s="9"/>
      <c r="T139" s="9"/>
      <c r="U139" s="9"/>
      <c r="V139" s="9"/>
      <c r="W139" s="9">
        <v>0</v>
      </c>
      <c r="X139" s="9"/>
      <c r="Y139" s="9"/>
      <c r="Z139" s="9"/>
      <c r="AA139" s="9"/>
      <c r="AB139" s="9">
        <v>0</v>
      </c>
      <c r="AC139" s="9"/>
      <c r="AD139" s="9"/>
      <c r="AE139" s="9"/>
      <c r="AF139" s="9"/>
      <c r="AG139" s="9"/>
      <c r="AH139" s="9">
        <v>0</v>
      </c>
      <c r="AI139" s="9"/>
      <c r="AJ139" s="9"/>
      <c r="AK139" s="9"/>
      <c r="AL139" s="9">
        <v>0</v>
      </c>
      <c r="AM139" s="9"/>
      <c r="AN139" s="9"/>
      <c r="AO139" s="9"/>
    </row>
    <row r="140" spans="2:41" ht="15.75" customHeight="1" x14ac:dyDescent="0.3">
      <c r="B140" s="7" t="s">
        <v>120</v>
      </c>
      <c r="C140" s="7"/>
      <c r="D140" s="8">
        <v>436.22</v>
      </c>
      <c r="E140" s="8"/>
      <c r="F140" s="8"/>
      <c r="G140" s="8">
        <v>300</v>
      </c>
      <c r="H140" s="8"/>
      <c r="I140" s="8"/>
      <c r="J140" s="8"/>
      <c r="K140" s="9">
        <v>300</v>
      </c>
      <c r="L140" s="9"/>
      <c r="M140" s="9"/>
      <c r="N140" s="9"/>
      <c r="O140" s="9"/>
      <c r="P140" s="9"/>
      <c r="Q140" s="9">
        <v>300</v>
      </c>
      <c r="R140" s="9"/>
      <c r="S140" s="9"/>
      <c r="T140" s="9"/>
      <c r="U140" s="9"/>
      <c r="V140" s="9"/>
      <c r="W140" s="9">
        <v>300</v>
      </c>
      <c r="X140" s="9"/>
      <c r="Y140" s="9"/>
      <c r="Z140" s="9"/>
      <c r="AA140" s="9"/>
      <c r="AB140" s="9">
        <v>300</v>
      </c>
      <c r="AC140" s="9"/>
      <c r="AD140" s="9"/>
      <c r="AE140" s="9"/>
      <c r="AF140" s="9"/>
      <c r="AG140" s="9"/>
      <c r="AH140" s="9">
        <v>300</v>
      </c>
      <c r="AI140" s="9"/>
      <c r="AJ140" s="9"/>
      <c r="AK140" s="9"/>
      <c r="AL140" s="9">
        <f>D140+G140+K140+Q140+W140+AB140+AH140</f>
        <v>2236.2200000000003</v>
      </c>
      <c r="AM140" s="9"/>
      <c r="AN140" s="9"/>
      <c r="AO140" s="9"/>
    </row>
    <row r="141" spans="2:41" ht="15.75" customHeight="1" x14ac:dyDescent="0.3">
      <c r="B141" s="7" t="s">
        <v>121</v>
      </c>
      <c r="C141" s="7"/>
      <c r="D141" s="8">
        <v>0</v>
      </c>
      <c r="E141" s="8"/>
      <c r="F141" s="8"/>
      <c r="G141" s="8">
        <v>0</v>
      </c>
      <c r="H141" s="8"/>
      <c r="I141" s="8"/>
      <c r="J141" s="8"/>
      <c r="K141" s="9">
        <v>0</v>
      </c>
      <c r="L141" s="9"/>
      <c r="M141" s="9"/>
      <c r="N141" s="9"/>
      <c r="O141" s="9"/>
      <c r="P141" s="9"/>
      <c r="Q141" s="9">
        <v>0</v>
      </c>
      <c r="R141" s="9"/>
      <c r="S141" s="9"/>
      <c r="T141" s="9"/>
      <c r="U141" s="9"/>
      <c r="V141" s="9"/>
      <c r="W141" s="9">
        <v>0</v>
      </c>
      <c r="X141" s="9"/>
      <c r="Y141" s="9"/>
      <c r="Z141" s="9"/>
      <c r="AA141" s="9"/>
      <c r="AB141" s="9">
        <v>0</v>
      </c>
      <c r="AC141" s="9"/>
      <c r="AD141" s="9"/>
      <c r="AE141" s="9"/>
      <c r="AF141" s="9"/>
      <c r="AG141" s="9"/>
      <c r="AH141" s="9">
        <v>0</v>
      </c>
      <c r="AI141" s="9"/>
      <c r="AJ141" s="9"/>
      <c r="AK141" s="9"/>
      <c r="AL141" s="9">
        <v>0</v>
      </c>
      <c r="AM141" s="9"/>
      <c r="AN141" s="9"/>
      <c r="AO141" s="9"/>
    </row>
    <row r="142" spans="2:41" ht="15" customHeight="1" x14ac:dyDescent="0.3">
      <c r="B142" s="6"/>
      <c r="C142" s="6"/>
      <c r="D142" s="6"/>
      <c r="E142" s="6"/>
      <c r="F142" s="6"/>
      <c r="G142" s="6"/>
      <c r="H142" s="6"/>
      <c r="I142" s="6"/>
      <c r="J142" s="6"/>
    </row>
  </sheetData>
  <mergeCells count="957">
    <mergeCell ref="B1:AO1"/>
    <mergeCell ref="B2:AO2"/>
    <mergeCell ref="B3:AO3"/>
    <mergeCell ref="B4:Q4"/>
    <mergeCell ref="R4:AO4"/>
    <mergeCell ref="B5:AO5"/>
    <mergeCell ref="B6:Q6"/>
    <mergeCell ref="R6:AO6"/>
    <mergeCell ref="B7:Q7"/>
    <mergeCell ref="R7:AO7"/>
    <mergeCell ref="B8:Q8"/>
    <mergeCell ref="R8:AO8"/>
    <mergeCell ref="B9:Q9"/>
    <mergeCell ref="R9:AO9"/>
    <mergeCell ref="B10:Q10"/>
    <mergeCell ref="R10:AO10"/>
    <mergeCell ref="R11:AO11"/>
    <mergeCell ref="R12:AO12"/>
    <mergeCell ref="R13:AO13"/>
    <mergeCell ref="B11:Q13"/>
    <mergeCell ref="B14:Q14"/>
    <mergeCell ref="R14:AO14"/>
    <mergeCell ref="B15:Q15"/>
    <mergeCell ref="R15:AO15"/>
    <mergeCell ref="B16:Q16"/>
    <mergeCell ref="R16:AO16"/>
    <mergeCell ref="B17:Q17"/>
    <mergeCell ref="R17:AO17"/>
    <mergeCell ref="B18:AO18"/>
    <mergeCell ref="C19:D19"/>
    <mergeCell ref="F19:G19"/>
    <mergeCell ref="H19:I19"/>
    <mergeCell ref="J19:K19"/>
    <mergeCell ref="L19:M19"/>
    <mergeCell ref="N19:AD19"/>
    <mergeCell ref="AE19:AI19"/>
    <mergeCell ref="AJ19:AM19"/>
    <mergeCell ref="AN19:AO19"/>
    <mergeCell ref="B20:B21"/>
    <mergeCell ref="C20:D21"/>
    <mergeCell ref="E20:E21"/>
    <mergeCell ref="F20:G21"/>
    <mergeCell ref="H20:I21"/>
    <mergeCell ref="J20:M20"/>
    <mergeCell ref="N20:AD20"/>
    <mergeCell ref="AE20:AI21"/>
    <mergeCell ref="AJ20:AM21"/>
    <mergeCell ref="AN24:AO24"/>
    <mergeCell ref="H22:I22"/>
    <mergeCell ref="J22:K22"/>
    <mergeCell ref="L22:M22"/>
    <mergeCell ref="N22:O22"/>
    <mergeCell ref="P22:R22"/>
    <mergeCell ref="S22:U22"/>
    <mergeCell ref="V22:X22"/>
    <mergeCell ref="AN20:AO21"/>
    <mergeCell ref="J21:K21"/>
    <mergeCell ref="L21:M21"/>
    <mergeCell ref="N21:O21"/>
    <mergeCell ref="P21:R21"/>
    <mergeCell ref="S21:U21"/>
    <mergeCell ref="V21:X21"/>
    <mergeCell ref="Y21:Z21"/>
    <mergeCell ref="AA21:AB21"/>
    <mergeCell ref="AC21:AD21"/>
    <mergeCell ref="Y22:Z22"/>
    <mergeCell ref="AA22:AB22"/>
    <mergeCell ref="AC22:AD22"/>
    <mergeCell ref="AE22:AI22"/>
    <mergeCell ref="AJ22:AM22"/>
    <mergeCell ref="AN22:AO22"/>
    <mergeCell ref="N24:O24"/>
    <mergeCell ref="P24:R24"/>
    <mergeCell ref="S24:U24"/>
    <mergeCell ref="V24:X24"/>
    <mergeCell ref="Y24:Z24"/>
    <mergeCell ref="AA24:AB24"/>
    <mergeCell ref="AC24:AD24"/>
    <mergeCell ref="AE24:AI24"/>
    <mergeCell ref="AJ24:AM24"/>
    <mergeCell ref="C22:D22"/>
    <mergeCell ref="F22:G22"/>
    <mergeCell ref="B25:AO25"/>
    <mergeCell ref="C26:D26"/>
    <mergeCell ref="F26:G26"/>
    <mergeCell ref="H26:I26"/>
    <mergeCell ref="J26:K26"/>
    <mergeCell ref="L26:M26"/>
    <mergeCell ref="N26:O26"/>
    <mergeCell ref="P26:R26"/>
    <mergeCell ref="S26:U26"/>
    <mergeCell ref="V26:X26"/>
    <mergeCell ref="Y26:Z26"/>
    <mergeCell ref="AA26:AB26"/>
    <mergeCell ref="AC26:AD26"/>
    <mergeCell ref="AE26:AI26"/>
    <mergeCell ref="AJ26:AM26"/>
    <mergeCell ref="AN26:AO26"/>
    <mergeCell ref="B23:AO23"/>
    <mergeCell ref="C24:D24"/>
    <mergeCell ref="F24:G24"/>
    <mergeCell ref="H24:I24"/>
    <mergeCell ref="J24:K24"/>
    <mergeCell ref="L24:M24"/>
    <mergeCell ref="N29:O29"/>
    <mergeCell ref="P29:R29"/>
    <mergeCell ref="S29:U29"/>
    <mergeCell ref="V29:X29"/>
    <mergeCell ref="B27:AO27"/>
    <mergeCell ref="C28:D28"/>
    <mergeCell ref="F28:G28"/>
    <mergeCell ref="H28:I28"/>
    <mergeCell ref="J28:K28"/>
    <mergeCell ref="L28:M28"/>
    <mergeCell ref="N28:O28"/>
    <mergeCell ref="P28:R28"/>
    <mergeCell ref="S28:U28"/>
    <mergeCell ref="V28:X28"/>
    <mergeCell ref="Y28:Z28"/>
    <mergeCell ref="AA28:AB28"/>
    <mergeCell ref="AC28:AD28"/>
    <mergeCell ref="AE28:AI28"/>
    <mergeCell ref="AJ28:AM28"/>
    <mergeCell ref="AN28:AO28"/>
    <mergeCell ref="Y29:Z29"/>
    <mergeCell ref="AA29:AB29"/>
    <mergeCell ref="AC29:AD29"/>
    <mergeCell ref="AE29:AI29"/>
    <mergeCell ref="AJ29:AM29"/>
    <mergeCell ref="AN29:AO29"/>
    <mergeCell ref="B30:AO30"/>
    <mergeCell ref="C31:D31"/>
    <mergeCell ref="E31:G31"/>
    <mergeCell ref="H31:L31"/>
    <mergeCell ref="M31:N31"/>
    <mergeCell ref="O31:Q31"/>
    <mergeCell ref="R31:T31"/>
    <mergeCell ref="U31:W31"/>
    <mergeCell ref="X31:Y31"/>
    <mergeCell ref="Z31:AC31"/>
    <mergeCell ref="AD31:AF31"/>
    <mergeCell ref="AG31:AH31"/>
    <mergeCell ref="AI31:AJ31"/>
    <mergeCell ref="AK31:AL31"/>
    <mergeCell ref="AM31:AN31"/>
    <mergeCell ref="C29:D29"/>
    <mergeCell ref="F29:G29"/>
    <mergeCell ref="H29:I29"/>
    <mergeCell ref="J29:K29"/>
    <mergeCell ref="L29:M29"/>
    <mergeCell ref="AO32:AO33"/>
    <mergeCell ref="M33:N33"/>
    <mergeCell ref="O33:Q33"/>
    <mergeCell ref="R33:T33"/>
    <mergeCell ref="U33:W33"/>
    <mergeCell ref="X33:Y33"/>
    <mergeCell ref="Z33:AC33"/>
    <mergeCell ref="AD33:AF33"/>
    <mergeCell ref="AG33:AH33"/>
    <mergeCell ref="AI33:AJ33"/>
    <mergeCell ref="AK33:AL33"/>
    <mergeCell ref="AM33:AN33"/>
    <mergeCell ref="O34:Q34"/>
    <mergeCell ref="R34:T34"/>
    <mergeCell ref="U34:W34"/>
    <mergeCell ref="X34:Y34"/>
    <mergeCell ref="Z34:AC34"/>
    <mergeCell ref="B32:B33"/>
    <mergeCell ref="C32:D33"/>
    <mergeCell ref="E32:G33"/>
    <mergeCell ref="H32:L33"/>
    <mergeCell ref="M32:AN32"/>
    <mergeCell ref="AD34:AF34"/>
    <mergeCell ref="AG34:AH34"/>
    <mergeCell ref="AI34:AJ34"/>
    <mergeCell ref="AK34:AL34"/>
    <mergeCell ref="AM34:AN34"/>
    <mergeCell ref="C34:D34"/>
    <mergeCell ref="E34:G34"/>
    <mergeCell ref="H34:L34"/>
    <mergeCell ref="M34:N34"/>
    <mergeCell ref="C35:AO35"/>
    <mergeCell ref="C36:D36"/>
    <mergeCell ref="E36:G36"/>
    <mergeCell ref="H36:L36"/>
    <mergeCell ref="M36:N36"/>
    <mergeCell ref="O36:Q36"/>
    <mergeCell ref="R36:T36"/>
    <mergeCell ref="U36:W36"/>
    <mergeCell ref="X36:Y36"/>
    <mergeCell ref="Z36:AC36"/>
    <mergeCell ref="AD36:AF36"/>
    <mergeCell ref="AG36:AH36"/>
    <mergeCell ref="AI36:AJ36"/>
    <mergeCell ref="AK36:AL36"/>
    <mergeCell ref="AM36:AN36"/>
    <mergeCell ref="C37:AO37"/>
    <mergeCell ref="C38:D38"/>
    <mergeCell ref="E38:G38"/>
    <mergeCell ref="H38:L38"/>
    <mergeCell ref="M38:N38"/>
    <mergeCell ref="O38:Q38"/>
    <mergeCell ref="R38:T38"/>
    <mergeCell ref="U38:W38"/>
    <mergeCell ref="X38:Y38"/>
    <mergeCell ref="Z38:AC38"/>
    <mergeCell ref="AD38:AF38"/>
    <mergeCell ref="AG38:AH38"/>
    <mergeCell ref="AI38:AJ38"/>
    <mergeCell ref="AK38:AL38"/>
    <mergeCell ref="AM38:AN38"/>
    <mergeCell ref="C39:AO39"/>
    <mergeCell ref="C40:D40"/>
    <mergeCell ref="E40:G40"/>
    <mergeCell ref="H40:L40"/>
    <mergeCell ref="M40:N40"/>
    <mergeCell ref="O40:Q40"/>
    <mergeCell ref="R40:T40"/>
    <mergeCell ref="U40:W40"/>
    <mergeCell ref="X40:Y40"/>
    <mergeCell ref="Z40:AC40"/>
    <mergeCell ref="AD40:AF40"/>
    <mergeCell ref="AG40:AH40"/>
    <mergeCell ref="AI40:AJ40"/>
    <mergeCell ref="AK40:AL40"/>
    <mergeCell ref="AM40:AN40"/>
    <mergeCell ref="AD41:AF41"/>
    <mergeCell ref="AG41:AH41"/>
    <mergeCell ref="AI41:AJ41"/>
    <mergeCell ref="AK41:AL41"/>
    <mergeCell ref="AM41:AN41"/>
    <mergeCell ref="B42:AO42"/>
    <mergeCell ref="C43:H43"/>
    <mergeCell ref="I43:S43"/>
    <mergeCell ref="T43:AE43"/>
    <mergeCell ref="AF43:AO43"/>
    <mergeCell ref="C41:D41"/>
    <mergeCell ref="E41:G41"/>
    <mergeCell ref="H41:L41"/>
    <mergeCell ref="M41:N41"/>
    <mergeCell ref="O41:Q41"/>
    <mergeCell ref="R41:T41"/>
    <mergeCell ref="U41:W41"/>
    <mergeCell ref="X41:Y41"/>
    <mergeCell ref="Z41:AC41"/>
    <mergeCell ref="C44:H44"/>
    <mergeCell ref="I44:AE44"/>
    <mergeCell ref="AF44:AO44"/>
    <mergeCell ref="C45:H45"/>
    <mergeCell ref="I45:AE45"/>
    <mergeCell ref="AF45:AO45"/>
    <mergeCell ref="C46:AO46"/>
    <mergeCell ref="C47:AO47"/>
    <mergeCell ref="C48:S48"/>
    <mergeCell ref="T48:AO48"/>
    <mergeCell ref="C49:H49"/>
    <mergeCell ref="I49:AE49"/>
    <mergeCell ref="AF49:AO49"/>
    <mergeCell ref="C50:AO50"/>
    <mergeCell ref="C51:S51"/>
    <mergeCell ref="T51:AO51"/>
    <mergeCell ref="C52:H52"/>
    <mergeCell ref="I52:AE52"/>
    <mergeCell ref="AF52:AO52"/>
    <mergeCell ref="C53:AO53"/>
    <mergeCell ref="C54:S54"/>
    <mergeCell ref="T54:AO54"/>
    <mergeCell ref="C55:H55"/>
    <mergeCell ref="I55:AE55"/>
    <mergeCell ref="AF55:AO55"/>
    <mergeCell ref="C56:AO56"/>
    <mergeCell ref="C57:S57"/>
    <mergeCell ref="T57:AO57"/>
    <mergeCell ref="C58:H58"/>
    <mergeCell ref="I58:AE58"/>
    <mergeCell ref="AF58:AO58"/>
    <mergeCell ref="C59:AO59"/>
    <mergeCell ref="C60:S60"/>
    <mergeCell ref="T60:AO60"/>
    <mergeCell ref="C61:H61"/>
    <mergeCell ref="I61:AE61"/>
    <mergeCell ref="AF61:AO61"/>
    <mergeCell ref="C62:AO62"/>
    <mergeCell ref="C63:S63"/>
    <mergeCell ref="T63:AO63"/>
    <mergeCell ref="C64:H64"/>
    <mergeCell ref="I64:AE64"/>
    <mergeCell ref="AF64:AO64"/>
    <mergeCell ref="C65:H65"/>
    <mergeCell ref="I65:S65"/>
    <mergeCell ref="T65:AE65"/>
    <mergeCell ref="AF65:AO65"/>
    <mergeCell ref="B66:AO66"/>
    <mergeCell ref="B67:C67"/>
    <mergeCell ref="D67:AK67"/>
    <mergeCell ref="AL67:AO67"/>
    <mergeCell ref="B68:C69"/>
    <mergeCell ref="D68:AO68"/>
    <mergeCell ref="D69:F69"/>
    <mergeCell ref="G69:J69"/>
    <mergeCell ref="K69:P69"/>
    <mergeCell ref="Q69:V69"/>
    <mergeCell ref="W69:AA69"/>
    <mergeCell ref="AB69:AG69"/>
    <mergeCell ref="AH69:AK69"/>
    <mergeCell ref="AL69:AO69"/>
    <mergeCell ref="B70:C70"/>
    <mergeCell ref="D70:F70"/>
    <mergeCell ref="G70:J70"/>
    <mergeCell ref="K70:P70"/>
    <mergeCell ref="Q70:V70"/>
    <mergeCell ref="W70:AA70"/>
    <mergeCell ref="AB70:AG70"/>
    <mergeCell ref="AH70:AK70"/>
    <mergeCell ref="AL70:AO70"/>
    <mergeCell ref="B71:C71"/>
    <mergeCell ref="D71:F71"/>
    <mergeCell ref="G71:J71"/>
    <mergeCell ref="K71:P71"/>
    <mergeCell ref="Q71:V71"/>
    <mergeCell ref="W71:AA71"/>
    <mergeCell ref="AB71:AG71"/>
    <mergeCell ref="AH71:AK71"/>
    <mergeCell ref="AL71:AO71"/>
    <mergeCell ref="B72:C72"/>
    <mergeCell ref="D72:F72"/>
    <mergeCell ref="G72:J72"/>
    <mergeCell ref="K72:P72"/>
    <mergeCell ref="Q72:V72"/>
    <mergeCell ref="W72:AA72"/>
    <mergeCell ref="AB72:AG72"/>
    <mergeCell ref="AH72:AK72"/>
    <mergeCell ref="AL72:AO72"/>
    <mergeCell ref="B73:C73"/>
    <mergeCell ref="D73:F73"/>
    <mergeCell ref="G73:J73"/>
    <mergeCell ref="K73:P73"/>
    <mergeCell ref="Q73:V73"/>
    <mergeCell ref="W73:AA73"/>
    <mergeCell ref="AB73:AG73"/>
    <mergeCell ref="AH73:AK73"/>
    <mergeCell ref="AL73:AO73"/>
    <mergeCell ref="B74:C74"/>
    <mergeCell ref="D74:F74"/>
    <mergeCell ref="G74:J74"/>
    <mergeCell ref="K74:P74"/>
    <mergeCell ref="Q74:V74"/>
    <mergeCell ref="W74:AA74"/>
    <mergeCell ref="AB74:AG74"/>
    <mergeCell ref="AH74:AK74"/>
    <mergeCell ref="AL74:AO74"/>
    <mergeCell ref="B75:C75"/>
    <mergeCell ref="D75:F75"/>
    <mergeCell ref="G75:J75"/>
    <mergeCell ref="K75:P75"/>
    <mergeCell ref="Q75:V75"/>
    <mergeCell ref="W75:AA75"/>
    <mergeCell ref="AB75:AG75"/>
    <mergeCell ref="AH75:AK75"/>
    <mergeCell ref="AL75:AO75"/>
    <mergeCell ref="B76:C76"/>
    <mergeCell ref="D76:F76"/>
    <mergeCell ref="G76:J76"/>
    <mergeCell ref="K76:P76"/>
    <mergeCell ref="Q76:V76"/>
    <mergeCell ref="W76:AA76"/>
    <mergeCell ref="AB76:AG76"/>
    <mergeCell ref="AH76:AK76"/>
    <mergeCell ref="AL76:AO76"/>
    <mergeCell ref="B77:C77"/>
    <mergeCell ref="D77:F77"/>
    <mergeCell ref="G77:J77"/>
    <mergeCell ref="K77:P77"/>
    <mergeCell ref="Q77:V77"/>
    <mergeCell ref="W77:AA77"/>
    <mergeCell ref="AB77:AG77"/>
    <mergeCell ref="AH77:AK77"/>
    <mergeCell ref="AL77:AO77"/>
    <mergeCell ref="B78:C78"/>
    <mergeCell ref="D78:F78"/>
    <mergeCell ref="G78:J78"/>
    <mergeCell ref="K78:P78"/>
    <mergeCell ref="Q78:V78"/>
    <mergeCell ref="W78:AA78"/>
    <mergeCell ref="AB78:AG78"/>
    <mergeCell ref="AH78:AK78"/>
    <mergeCell ref="AL78:AO78"/>
    <mergeCell ref="B79:C79"/>
    <mergeCell ref="D79:F79"/>
    <mergeCell ref="G79:J79"/>
    <mergeCell ref="K79:P79"/>
    <mergeCell ref="Q79:V79"/>
    <mergeCell ref="W79:AA79"/>
    <mergeCell ref="AB79:AG79"/>
    <mergeCell ref="AH79:AK79"/>
    <mergeCell ref="AL79:AO79"/>
    <mergeCell ref="B80:C80"/>
    <mergeCell ref="D80:F80"/>
    <mergeCell ref="G80:J80"/>
    <mergeCell ref="K80:P80"/>
    <mergeCell ref="Q80:V80"/>
    <mergeCell ref="W80:AA80"/>
    <mergeCell ref="AB80:AG80"/>
    <mergeCell ref="AH80:AK80"/>
    <mergeCell ref="AL80:AO80"/>
    <mergeCell ref="B81:C81"/>
    <mergeCell ref="D81:F81"/>
    <mergeCell ref="G81:J81"/>
    <mergeCell ref="K81:P81"/>
    <mergeCell ref="Q81:V81"/>
    <mergeCell ref="W81:AA81"/>
    <mergeCell ref="AB81:AG81"/>
    <mergeCell ref="AH81:AK81"/>
    <mergeCell ref="AL81:AO81"/>
    <mergeCell ref="B82:C82"/>
    <mergeCell ref="D82:F82"/>
    <mergeCell ref="G82:J82"/>
    <mergeCell ref="K82:P82"/>
    <mergeCell ref="Q82:V82"/>
    <mergeCell ref="W82:AA82"/>
    <mergeCell ref="AB82:AG82"/>
    <mergeCell ref="AH82:AK82"/>
    <mergeCell ref="AL82:AO82"/>
    <mergeCell ref="B83:C83"/>
    <mergeCell ref="D83:F83"/>
    <mergeCell ref="G83:J83"/>
    <mergeCell ref="K83:P83"/>
    <mergeCell ref="Q83:V83"/>
    <mergeCell ref="W83:AA83"/>
    <mergeCell ref="AB83:AG83"/>
    <mergeCell ref="AH83:AK83"/>
    <mergeCell ref="AL83:AO83"/>
    <mergeCell ref="B84:C84"/>
    <mergeCell ref="D84:F84"/>
    <mergeCell ref="G84:J84"/>
    <mergeCell ref="K84:P84"/>
    <mergeCell ref="Q84:V84"/>
    <mergeCell ref="W84:AA84"/>
    <mergeCell ref="AB84:AG84"/>
    <mergeCell ref="AH84:AK84"/>
    <mergeCell ref="AL84:AO84"/>
    <mergeCell ref="B85:C85"/>
    <mergeCell ref="D85:F85"/>
    <mergeCell ref="G85:J85"/>
    <mergeCell ref="K85:P85"/>
    <mergeCell ref="Q85:V85"/>
    <mergeCell ref="W85:AA85"/>
    <mergeCell ref="AB85:AG85"/>
    <mergeCell ref="AH85:AK85"/>
    <mergeCell ref="AL85:AO85"/>
    <mergeCell ref="B86:C86"/>
    <mergeCell ref="D86:F86"/>
    <mergeCell ref="G86:J86"/>
    <mergeCell ref="K86:P86"/>
    <mergeCell ref="Q86:V86"/>
    <mergeCell ref="W86:AA86"/>
    <mergeCell ref="AB86:AG86"/>
    <mergeCell ref="AH86:AK86"/>
    <mergeCell ref="AL86:AO86"/>
    <mergeCell ref="B87:C87"/>
    <mergeCell ref="D87:F87"/>
    <mergeCell ref="G87:J87"/>
    <mergeCell ref="K87:P87"/>
    <mergeCell ref="Q87:V87"/>
    <mergeCell ref="W87:AA87"/>
    <mergeCell ref="AB87:AG87"/>
    <mergeCell ref="AH87:AK87"/>
    <mergeCell ref="AL87:AO87"/>
    <mergeCell ref="B88:C88"/>
    <mergeCell ref="D88:F88"/>
    <mergeCell ref="G88:J88"/>
    <mergeCell ref="K88:P88"/>
    <mergeCell ref="Q88:V88"/>
    <mergeCell ref="W88:AA88"/>
    <mergeCell ref="AB88:AG88"/>
    <mergeCell ref="AH88:AK88"/>
    <mergeCell ref="AL88:AO88"/>
    <mergeCell ref="B89:C89"/>
    <mergeCell ref="D89:F89"/>
    <mergeCell ref="G89:J89"/>
    <mergeCell ref="K89:P89"/>
    <mergeCell ref="Q89:V89"/>
    <mergeCell ref="W89:AA89"/>
    <mergeCell ref="AB89:AG89"/>
    <mergeCell ref="AH89:AK89"/>
    <mergeCell ref="AL89:AO89"/>
    <mergeCell ref="B90:C90"/>
    <mergeCell ref="D90:F90"/>
    <mergeCell ref="G90:J90"/>
    <mergeCell ref="K90:P90"/>
    <mergeCell ref="Q90:V90"/>
    <mergeCell ref="W90:AA90"/>
    <mergeCell ref="AB90:AG90"/>
    <mergeCell ref="AH90:AK90"/>
    <mergeCell ref="AL90:AO90"/>
    <mergeCell ref="B91:C91"/>
    <mergeCell ref="D91:F91"/>
    <mergeCell ref="G91:J91"/>
    <mergeCell ref="K91:P91"/>
    <mergeCell ref="Q91:V91"/>
    <mergeCell ref="W91:AA91"/>
    <mergeCell ref="AB91:AG91"/>
    <mergeCell ref="AH91:AK91"/>
    <mergeCell ref="AL91:AO91"/>
    <mergeCell ref="B92:C92"/>
    <mergeCell ref="D92:F92"/>
    <mergeCell ref="G92:J92"/>
    <mergeCell ref="K92:P92"/>
    <mergeCell ref="Q92:V92"/>
    <mergeCell ref="W92:AA92"/>
    <mergeCell ref="AB92:AG92"/>
    <mergeCell ref="AH92:AK92"/>
    <mergeCell ref="AL92:AO92"/>
    <mergeCell ref="B93:C93"/>
    <mergeCell ref="D93:F93"/>
    <mergeCell ref="G93:J93"/>
    <mergeCell ref="K93:P93"/>
    <mergeCell ref="Q93:V93"/>
    <mergeCell ref="W93:AA93"/>
    <mergeCell ref="AB93:AG93"/>
    <mergeCell ref="AH93:AK93"/>
    <mergeCell ref="AL93:AO93"/>
    <mergeCell ref="B94:C94"/>
    <mergeCell ref="D94:F94"/>
    <mergeCell ref="G94:J94"/>
    <mergeCell ref="K94:P94"/>
    <mergeCell ref="Q94:V94"/>
    <mergeCell ref="W94:AA94"/>
    <mergeCell ref="AB94:AG94"/>
    <mergeCell ref="AH94:AK94"/>
    <mergeCell ref="AL94:AO94"/>
    <mergeCell ref="B95:C95"/>
    <mergeCell ref="D95:F95"/>
    <mergeCell ref="G95:J95"/>
    <mergeCell ref="K95:P95"/>
    <mergeCell ref="Q95:V95"/>
    <mergeCell ref="W95:AA95"/>
    <mergeCell ref="AB95:AG95"/>
    <mergeCell ref="AH95:AK95"/>
    <mergeCell ref="AL95:AO95"/>
    <mergeCell ref="B96:C96"/>
    <mergeCell ref="D96:F96"/>
    <mergeCell ref="G96:J96"/>
    <mergeCell ref="K96:P96"/>
    <mergeCell ref="Q96:V96"/>
    <mergeCell ref="W96:AA96"/>
    <mergeCell ref="AB96:AG96"/>
    <mergeCell ref="AH96:AK96"/>
    <mergeCell ref="AL96:AO96"/>
    <mergeCell ref="B97:C97"/>
    <mergeCell ref="D97:F97"/>
    <mergeCell ref="G97:J97"/>
    <mergeCell ref="K97:P97"/>
    <mergeCell ref="Q97:V97"/>
    <mergeCell ref="W97:AA97"/>
    <mergeCell ref="AB97:AG97"/>
    <mergeCell ref="AH97:AK97"/>
    <mergeCell ref="AL97:AO97"/>
    <mergeCell ref="B98:C98"/>
    <mergeCell ref="D98:F98"/>
    <mergeCell ref="G98:J98"/>
    <mergeCell ref="K98:P98"/>
    <mergeCell ref="Q98:V98"/>
    <mergeCell ref="W98:AA98"/>
    <mergeCell ref="AB98:AG98"/>
    <mergeCell ref="AH98:AK98"/>
    <mergeCell ref="AL98:AO98"/>
    <mergeCell ref="B99:C99"/>
    <mergeCell ref="D99:F99"/>
    <mergeCell ref="G99:J99"/>
    <mergeCell ref="K99:P99"/>
    <mergeCell ref="Q99:V99"/>
    <mergeCell ref="W99:AA99"/>
    <mergeCell ref="AB99:AG99"/>
    <mergeCell ref="AH99:AK99"/>
    <mergeCell ref="AL99:AO99"/>
    <mergeCell ref="B100:C100"/>
    <mergeCell ref="D100:F100"/>
    <mergeCell ref="G100:J100"/>
    <mergeCell ref="K100:P100"/>
    <mergeCell ref="Q100:V100"/>
    <mergeCell ref="W100:AA100"/>
    <mergeCell ref="AB100:AG100"/>
    <mergeCell ref="AH100:AK100"/>
    <mergeCell ref="AL100:AO100"/>
    <mergeCell ref="B101:C101"/>
    <mergeCell ref="D101:F101"/>
    <mergeCell ref="G101:J101"/>
    <mergeCell ref="K101:P101"/>
    <mergeCell ref="Q101:V101"/>
    <mergeCell ref="W101:AA101"/>
    <mergeCell ref="AB101:AG101"/>
    <mergeCell ref="AH101:AK101"/>
    <mergeCell ref="AL101:AO101"/>
    <mergeCell ref="B102:C102"/>
    <mergeCell ref="D102:F102"/>
    <mergeCell ref="G102:J102"/>
    <mergeCell ref="K102:P102"/>
    <mergeCell ref="Q102:V102"/>
    <mergeCell ref="W102:AA102"/>
    <mergeCell ref="AB102:AG102"/>
    <mergeCell ref="AH102:AK102"/>
    <mergeCell ref="AL102:AO102"/>
    <mergeCell ref="B103:C103"/>
    <mergeCell ref="D103:F103"/>
    <mergeCell ref="G103:J103"/>
    <mergeCell ref="K103:P103"/>
    <mergeCell ref="Q103:V103"/>
    <mergeCell ref="W103:AA103"/>
    <mergeCell ref="AB103:AG103"/>
    <mergeCell ref="AH103:AK103"/>
    <mergeCell ref="AL103:AO103"/>
    <mergeCell ref="B104:C104"/>
    <mergeCell ref="D104:F104"/>
    <mergeCell ref="G104:J104"/>
    <mergeCell ref="K104:P104"/>
    <mergeCell ref="Q104:V104"/>
    <mergeCell ref="W104:AA104"/>
    <mergeCell ref="AB104:AG104"/>
    <mergeCell ref="AH104:AK104"/>
    <mergeCell ref="AL104:AO104"/>
    <mergeCell ref="B105:C105"/>
    <mergeCell ref="D105:F105"/>
    <mergeCell ref="G105:J105"/>
    <mergeCell ref="K105:P105"/>
    <mergeCell ref="Q105:V105"/>
    <mergeCell ref="W105:AA105"/>
    <mergeCell ref="AB105:AG105"/>
    <mergeCell ref="AH105:AK105"/>
    <mergeCell ref="AL105:AO105"/>
    <mergeCell ref="B106:C106"/>
    <mergeCell ref="D106:F106"/>
    <mergeCell ref="G106:J106"/>
    <mergeCell ref="K106:P106"/>
    <mergeCell ref="Q106:V106"/>
    <mergeCell ref="W106:AA106"/>
    <mergeCell ref="AB106:AG106"/>
    <mergeCell ref="AH106:AK106"/>
    <mergeCell ref="AL106:AO106"/>
    <mergeCell ref="B107:C107"/>
    <mergeCell ref="D107:F107"/>
    <mergeCell ref="G107:J107"/>
    <mergeCell ref="K107:P107"/>
    <mergeCell ref="Q107:V107"/>
    <mergeCell ref="W107:AA107"/>
    <mergeCell ref="AB107:AG107"/>
    <mergeCell ref="AH107:AK107"/>
    <mergeCell ref="AL107:AO107"/>
    <mergeCell ref="B108:C108"/>
    <mergeCell ref="D108:F108"/>
    <mergeCell ref="G108:J108"/>
    <mergeCell ref="K108:P108"/>
    <mergeCell ref="Q108:V108"/>
    <mergeCell ref="W108:AA108"/>
    <mergeCell ref="AB108:AG108"/>
    <mergeCell ref="AH108:AK108"/>
    <mergeCell ref="AL108:AO108"/>
    <mergeCell ref="B109:C109"/>
    <mergeCell ref="D109:F109"/>
    <mergeCell ref="G109:J109"/>
    <mergeCell ref="K109:P109"/>
    <mergeCell ref="Q109:V109"/>
    <mergeCell ref="W109:AA109"/>
    <mergeCell ref="AB109:AG109"/>
    <mergeCell ref="AH109:AK109"/>
    <mergeCell ref="AL109:AO109"/>
    <mergeCell ref="B110:C110"/>
    <mergeCell ref="D110:F110"/>
    <mergeCell ref="G110:J110"/>
    <mergeCell ref="K110:P110"/>
    <mergeCell ref="Q110:V110"/>
    <mergeCell ref="W110:AA110"/>
    <mergeCell ref="AB110:AG110"/>
    <mergeCell ref="AH110:AK110"/>
    <mergeCell ref="AL110:AO110"/>
    <mergeCell ref="B111:C111"/>
    <mergeCell ref="D111:F111"/>
    <mergeCell ref="G111:J111"/>
    <mergeCell ref="K111:P111"/>
    <mergeCell ref="Q111:V111"/>
    <mergeCell ref="W111:AA111"/>
    <mergeCell ref="AB111:AG111"/>
    <mergeCell ref="AH111:AK111"/>
    <mergeCell ref="AL111:AO111"/>
    <mergeCell ref="B112:C112"/>
    <mergeCell ref="D112:F112"/>
    <mergeCell ref="G112:J112"/>
    <mergeCell ref="K112:P112"/>
    <mergeCell ref="Q112:V112"/>
    <mergeCell ref="W112:AA112"/>
    <mergeCell ref="AB112:AG112"/>
    <mergeCell ref="AH112:AK112"/>
    <mergeCell ref="AL112:AO112"/>
    <mergeCell ref="B113:C113"/>
    <mergeCell ref="D113:F113"/>
    <mergeCell ref="G113:J113"/>
    <mergeCell ref="K113:P113"/>
    <mergeCell ref="Q113:V113"/>
    <mergeCell ref="W113:AA113"/>
    <mergeCell ref="AB113:AG113"/>
    <mergeCell ref="AH113:AK113"/>
    <mergeCell ref="AL113:AO113"/>
    <mergeCell ref="B114:C114"/>
    <mergeCell ref="D114:F114"/>
    <mergeCell ref="G114:J114"/>
    <mergeCell ref="K114:P114"/>
    <mergeCell ref="Q114:V114"/>
    <mergeCell ref="W114:AA114"/>
    <mergeCell ref="AB114:AG114"/>
    <mergeCell ref="AH114:AK114"/>
    <mergeCell ref="AL114:AO114"/>
    <mergeCell ref="B115:C115"/>
    <mergeCell ref="D115:F115"/>
    <mergeCell ref="G115:J115"/>
    <mergeCell ref="K115:P115"/>
    <mergeCell ref="Q115:V115"/>
    <mergeCell ref="W115:AA115"/>
    <mergeCell ref="AB115:AG115"/>
    <mergeCell ref="AH115:AK115"/>
    <mergeCell ref="AL115:AO115"/>
    <mergeCell ref="B116:C116"/>
    <mergeCell ref="D116:F116"/>
    <mergeCell ref="G116:J116"/>
    <mergeCell ref="K116:P116"/>
    <mergeCell ref="Q116:V116"/>
    <mergeCell ref="W116:AA116"/>
    <mergeCell ref="AB116:AG116"/>
    <mergeCell ref="AH116:AK116"/>
    <mergeCell ref="AL116:AO116"/>
    <mergeCell ref="B117:C117"/>
    <mergeCell ref="D117:F117"/>
    <mergeCell ref="G117:J117"/>
    <mergeCell ref="K117:P117"/>
    <mergeCell ref="Q117:V117"/>
    <mergeCell ref="W117:AA117"/>
    <mergeCell ref="AB117:AG117"/>
    <mergeCell ref="AH117:AK117"/>
    <mergeCell ref="AL117:AO117"/>
    <mergeCell ref="B118:C118"/>
    <mergeCell ref="D118:F118"/>
    <mergeCell ref="G118:J118"/>
    <mergeCell ref="K118:P118"/>
    <mergeCell ref="Q118:V118"/>
    <mergeCell ref="W118:AA118"/>
    <mergeCell ref="AB118:AG118"/>
    <mergeCell ref="AH118:AK118"/>
    <mergeCell ref="AL118:AO118"/>
    <mergeCell ref="B119:C119"/>
    <mergeCell ref="D119:F119"/>
    <mergeCell ref="G119:J119"/>
    <mergeCell ref="K119:P119"/>
    <mergeCell ref="Q119:V119"/>
    <mergeCell ref="W119:AA119"/>
    <mergeCell ref="AB119:AG119"/>
    <mergeCell ref="AH119:AK119"/>
    <mergeCell ref="AL119:AO119"/>
    <mergeCell ref="B120:C120"/>
    <mergeCell ref="D120:F120"/>
    <mergeCell ref="G120:J120"/>
    <mergeCell ref="K120:P120"/>
    <mergeCell ref="Q120:V120"/>
    <mergeCell ref="W120:AA120"/>
    <mergeCell ref="AB120:AG120"/>
    <mergeCell ref="AH120:AK120"/>
    <mergeCell ref="AL120:AO120"/>
    <mergeCell ref="B121:C121"/>
    <mergeCell ref="D121:F121"/>
    <mergeCell ref="G121:J121"/>
    <mergeCell ref="K121:P121"/>
    <mergeCell ref="Q121:V121"/>
    <mergeCell ref="W121:AA121"/>
    <mergeCell ref="AB121:AG121"/>
    <mergeCell ref="AH121:AK121"/>
    <mergeCell ref="AL121:AO121"/>
    <mergeCell ref="B122:C122"/>
    <mergeCell ref="D122:F122"/>
    <mergeCell ref="G122:J122"/>
    <mergeCell ref="K122:P122"/>
    <mergeCell ref="Q122:V122"/>
    <mergeCell ref="W122:AA122"/>
    <mergeCell ref="AB122:AG122"/>
    <mergeCell ref="AH122:AK122"/>
    <mergeCell ref="AL122:AO122"/>
    <mergeCell ref="B123:C123"/>
    <mergeCell ref="D123:F123"/>
    <mergeCell ref="G123:J123"/>
    <mergeCell ref="K123:P123"/>
    <mergeCell ref="Q123:V123"/>
    <mergeCell ref="W123:AA123"/>
    <mergeCell ref="AB123:AG123"/>
    <mergeCell ref="AH123:AK123"/>
    <mergeCell ref="AL123:AO123"/>
    <mergeCell ref="B124:C124"/>
    <mergeCell ref="D124:F124"/>
    <mergeCell ref="G124:J124"/>
    <mergeCell ref="K124:P124"/>
    <mergeCell ref="Q124:V124"/>
    <mergeCell ref="W124:AA124"/>
    <mergeCell ref="AB124:AG124"/>
    <mergeCell ref="AH124:AK124"/>
    <mergeCell ref="AL124:AO124"/>
    <mergeCell ref="B125:C125"/>
    <mergeCell ref="D125:F125"/>
    <mergeCell ref="G125:J125"/>
    <mergeCell ref="K125:P125"/>
    <mergeCell ref="Q125:V125"/>
    <mergeCell ref="W125:AA125"/>
    <mergeCell ref="AB125:AG125"/>
    <mergeCell ref="AH125:AK125"/>
    <mergeCell ref="AL125:AO125"/>
    <mergeCell ref="B126:C126"/>
    <mergeCell ref="D126:F126"/>
    <mergeCell ref="G126:J126"/>
    <mergeCell ref="K126:P126"/>
    <mergeCell ref="Q126:V126"/>
    <mergeCell ref="W126:AA126"/>
    <mergeCell ref="AB126:AG126"/>
    <mergeCell ref="AH126:AK126"/>
    <mergeCell ref="AL126:AO126"/>
    <mergeCell ref="B127:C127"/>
    <mergeCell ref="D127:F127"/>
    <mergeCell ref="G127:J127"/>
    <mergeCell ref="K127:P127"/>
    <mergeCell ref="Q127:V127"/>
    <mergeCell ref="W127:AA127"/>
    <mergeCell ref="AB127:AG127"/>
    <mergeCell ref="AH127:AK127"/>
    <mergeCell ref="AL127:AO127"/>
    <mergeCell ref="B128:C128"/>
    <mergeCell ref="D128:F128"/>
    <mergeCell ref="G128:J128"/>
    <mergeCell ref="K128:P128"/>
    <mergeCell ref="Q128:V128"/>
    <mergeCell ref="W128:AA128"/>
    <mergeCell ref="AB128:AG128"/>
    <mergeCell ref="AH128:AK128"/>
    <mergeCell ref="AL128:AO128"/>
    <mergeCell ref="B129:C129"/>
    <mergeCell ref="D129:F129"/>
    <mergeCell ref="G129:J129"/>
    <mergeCell ref="K129:P129"/>
    <mergeCell ref="Q129:V129"/>
    <mergeCell ref="W129:AA129"/>
    <mergeCell ref="AB129:AG129"/>
    <mergeCell ref="AH129:AK129"/>
    <mergeCell ref="AL129:AO129"/>
    <mergeCell ref="B130:C130"/>
    <mergeCell ref="D130:F130"/>
    <mergeCell ref="G130:J130"/>
    <mergeCell ref="K130:P130"/>
    <mergeCell ref="Q130:V130"/>
    <mergeCell ref="W130:AA130"/>
    <mergeCell ref="AB130:AG130"/>
    <mergeCell ref="AH130:AK130"/>
    <mergeCell ref="AL130:AO130"/>
    <mergeCell ref="B131:C131"/>
    <mergeCell ref="D131:F131"/>
    <mergeCell ref="G131:J131"/>
    <mergeCell ref="K131:P131"/>
    <mergeCell ref="Q131:V131"/>
    <mergeCell ref="W131:AA131"/>
    <mergeCell ref="AB131:AG131"/>
    <mergeCell ref="AH131:AK131"/>
    <mergeCell ref="AL131:AO131"/>
    <mergeCell ref="B132:C132"/>
    <mergeCell ref="D132:F132"/>
    <mergeCell ref="G132:J132"/>
    <mergeCell ref="K132:P132"/>
    <mergeCell ref="Q132:V132"/>
    <mergeCell ref="W132:AA132"/>
    <mergeCell ref="AB132:AG132"/>
    <mergeCell ref="AH132:AK132"/>
    <mergeCell ref="AL132:AO132"/>
    <mergeCell ref="B133:C133"/>
    <mergeCell ref="D133:F133"/>
    <mergeCell ref="G133:J133"/>
    <mergeCell ref="K133:P133"/>
    <mergeCell ref="Q133:V133"/>
    <mergeCell ref="W133:AA133"/>
    <mergeCell ref="AB133:AG133"/>
    <mergeCell ref="AH133:AK133"/>
    <mergeCell ref="AL133:AO133"/>
    <mergeCell ref="B134:C134"/>
    <mergeCell ref="D134:F134"/>
    <mergeCell ref="G134:J134"/>
    <mergeCell ref="K134:P134"/>
    <mergeCell ref="Q134:V134"/>
    <mergeCell ref="W134:AA134"/>
    <mergeCell ref="AB134:AG134"/>
    <mergeCell ref="AH134:AK134"/>
    <mergeCell ref="AL134:AO134"/>
    <mergeCell ref="B135:C135"/>
    <mergeCell ref="D135:F135"/>
    <mergeCell ref="G135:J135"/>
    <mergeCell ref="K135:P135"/>
    <mergeCell ref="Q135:V135"/>
    <mergeCell ref="W135:AA135"/>
    <mergeCell ref="AB135:AG135"/>
    <mergeCell ref="AH135:AK135"/>
    <mergeCell ref="AL135:AO135"/>
    <mergeCell ref="B136:C136"/>
    <mergeCell ref="D136:F136"/>
    <mergeCell ref="G136:J136"/>
    <mergeCell ref="K136:P136"/>
    <mergeCell ref="Q136:V136"/>
    <mergeCell ref="W136:AA136"/>
    <mergeCell ref="AB136:AG136"/>
    <mergeCell ref="AH136:AK136"/>
    <mergeCell ref="AL136:AO136"/>
    <mergeCell ref="B137:C137"/>
    <mergeCell ref="D137:F137"/>
    <mergeCell ref="G137:J137"/>
    <mergeCell ref="K137:P137"/>
    <mergeCell ref="Q137:V137"/>
    <mergeCell ref="W137:AA137"/>
    <mergeCell ref="AB137:AG137"/>
    <mergeCell ref="AH137:AK137"/>
    <mergeCell ref="AL137:AO137"/>
    <mergeCell ref="B138:C138"/>
    <mergeCell ref="D138:F138"/>
    <mergeCell ref="G138:J138"/>
    <mergeCell ref="K138:P138"/>
    <mergeCell ref="Q138:V138"/>
    <mergeCell ref="W138:AA138"/>
    <mergeCell ref="AB138:AG138"/>
    <mergeCell ref="AH138:AK138"/>
    <mergeCell ref="AL138:AO138"/>
    <mergeCell ref="B139:C139"/>
    <mergeCell ref="D139:F139"/>
    <mergeCell ref="G139:J139"/>
    <mergeCell ref="K139:P139"/>
    <mergeCell ref="Q139:V139"/>
    <mergeCell ref="W139:AA139"/>
    <mergeCell ref="AB139:AG139"/>
    <mergeCell ref="AH139:AK139"/>
    <mergeCell ref="AL139:AO139"/>
    <mergeCell ref="AB141:AG141"/>
    <mergeCell ref="AH141:AK141"/>
    <mergeCell ref="AL141:AO141"/>
    <mergeCell ref="B140:C140"/>
    <mergeCell ref="D140:F140"/>
    <mergeCell ref="G140:J140"/>
    <mergeCell ref="K140:P140"/>
    <mergeCell ref="Q140:V140"/>
    <mergeCell ref="W140:AA140"/>
    <mergeCell ref="AB140:AG140"/>
    <mergeCell ref="AH140:AK140"/>
    <mergeCell ref="AL140:AO140"/>
    <mergeCell ref="B142:C142"/>
    <mergeCell ref="D142:F142"/>
    <mergeCell ref="G142:J142"/>
    <mergeCell ref="B141:C141"/>
    <mergeCell ref="D141:F141"/>
    <mergeCell ref="G141:J141"/>
    <mergeCell ref="K141:P141"/>
    <mergeCell ref="Q141:V141"/>
    <mergeCell ref="W141:AA141"/>
  </mergeCells>
  <pageMargins left="0.78749999999999998" right="0.78749999999999998" top="0.78749999999999998" bottom="0.78749999999999998" header="0.511811023622047" footer="0.511811023622047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Хаймина Ирина Владимировна</cp:lastModifiedBy>
  <cp:lastPrinted>2025-08-21T15:33:28Z</cp:lastPrinted>
  <dcterms:created xsi:type="dcterms:W3CDTF">2025-08-07T11:33:27Z</dcterms:created>
  <dcterms:modified xsi:type="dcterms:W3CDTF">2025-08-21T15:33:52Z</dcterms:modified>
</cp:coreProperties>
</file>