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450" yWindow="-180" windowWidth="17520" windowHeight="12870"/>
  </bookViews>
  <sheets>
    <sheet name="Лист1 (2)" sheetId="4" r:id="rId1"/>
    <sheet name="Лист2" sheetId="2" r:id="rId2"/>
    <sheet name="Лист3" sheetId="3" r:id="rId3"/>
  </sheets>
  <definedNames>
    <definedName name="_xlnm.Print_Titles" localSheetId="0">'Лист1 (2)'!$8:$11</definedName>
    <definedName name="_xlnm.Print_Area" localSheetId="0">'Лист1 (2)'!$A$4:$V$259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2" i="4" l="1"/>
  <c r="L32" i="4" l="1"/>
  <c r="M32" i="4"/>
  <c r="U33" i="4" l="1"/>
  <c r="P32" i="4"/>
  <c r="U32" i="4"/>
  <c r="T32" i="4" l="1"/>
  <c r="N32" i="4" l="1"/>
  <c r="O32" i="4"/>
  <c r="S33" i="4"/>
  <c r="T33" i="4"/>
  <c r="R32" i="4" l="1"/>
  <c r="S23" i="4" l="1"/>
  <c r="S32" i="4" s="1"/>
  <c r="Q33" i="4"/>
  <c r="R33" i="4"/>
  <c r="K225" i="4"/>
  <c r="K168" i="4"/>
  <c r="J168" i="4"/>
  <c r="I168" i="4"/>
  <c r="K157" i="4"/>
  <c r="J157" i="4"/>
  <c r="I154" i="4"/>
  <c r="I136" i="4"/>
  <c r="K57" i="4"/>
  <c r="J57" i="4"/>
  <c r="I57" i="4"/>
  <c r="K40" i="4"/>
  <c r="J40" i="4"/>
  <c r="I40" i="4"/>
  <c r="K33" i="4"/>
  <c r="K249" i="4" s="1"/>
  <c r="J33" i="4"/>
  <c r="J249" i="4" s="1"/>
  <c r="I33" i="4"/>
  <c r="I249" i="4" s="1"/>
  <c r="F32" i="4"/>
  <c r="F248" i="4" s="1"/>
  <c r="I31" i="4"/>
  <c r="J30" i="4"/>
  <c r="I30" i="4"/>
  <c r="J29" i="4"/>
  <c r="J28" i="4"/>
  <c r="I28" i="4"/>
  <c r="J27" i="4"/>
  <c r="I27" i="4"/>
  <c r="K25" i="4"/>
  <c r="K32" i="4" s="1"/>
  <c r="J25" i="4"/>
  <c r="I25" i="4"/>
  <c r="H18" i="4"/>
  <c r="H32" i="4" s="1"/>
  <c r="H248" i="4" s="1"/>
  <c r="G18" i="4"/>
  <c r="G32" i="4" s="1"/>
  <c r="G248" i="4" s="1"/>
  <c r="K248" i="4" l="1"/>
  <c r="J32" i="4"/>
  <c r="J248" i="4" s="1"/>
  <c r="I32" i="4"/>
  <c r="I248" i="4" s="1"/>
</calcChain>
</file>

<file path=xl/sharedStrings.xml><?xml version="1.0" encoding="utf-8"?>
<sst xmlns="http://schemas.openxmlformats.org/spreadsheetml/2006/main" count="1693" uniqueCount="535">
  <si>
    <t>№ п/п</t>
  </si>
  <si>
    <t>Код мероприятия</t>
  </si>
  <si>
    <t>Наименование мероприятия</t>
  </si>
  <si>
    <t>Муниципальное образование, на территории которого реализуется мероприятие</t>
  </si>
  <si>
    <t xml:space="preserve">Описание мероприятия </t>
  </si>
  <si>
    <t>2023 г.</t>
  </si>
  <si>
    <t>2024 г.</t>
  </si>
  <si>
    <t>Ленинградская область</t>
  </si>
  <si>
    <t>-</t>
  </si>
  <si>
    <t>План расходов (всего)</t>
  </si>
  <si>
    <t>Приозерский район</t>
  </si>
  <si>
    <t>Сосновоборский городской округ</t>
  </si>
  <si>
    <t xml:space="preserve">г. Светогорск Ленинградской области </t>
  </si>
  <si>
    <t xml:space="preserve">г. Приозерск Ленинградской области </t>
  </si>
  <si>
    <t>Ликвидация несанкционированной свалки на территории МО "Кингисеппский муниципальный район"</t>
  </si>
  <si>
    <t>3.07</t>
  </si>
  <si>
    <t>Развитие и оснащение лесных селекционно-семеноводческих центров</t>
  </si>
  <si>
    <t xml:space="preserve">Ленинградская область </t>
  </si>
  <si>
    <t>2.03</t>
  </si>
  <si>
    <t>10.02</t>
  </si>
  <si>
    <t>Обеспечение деятельности ЛОГКУ "Дирекция особо охраняемых природных территорий Ленинградской области"</t>
  </si>
  <si>
    <t>6.02</t>
  </si>
  <si>
    <t>Изготовление и установка информационных щитов и аншлагов на ООПТ Ленинградской области</t>
  </si>
  <si>
    <t>6.03</t>
  </si>
  <si>
    <t>Благоустройство ООПТ Ленинградской области;
Формирование информационных Интернет ресурсов по ООПТ Ленинградской области;
Освещение в региональных средствах массовой информации природоохранной деятельности ООПТ Ленинградской области;
Подготовка на ООПТ искусственных гнездовий к весеннему сезону;
Подготовка и издание книг, путеводителей, картографических материалов, брошюр и буклетов по ООПТ и природным комплексам и объектам Ленинградской области на русском и английском языках;
Организация и проведение тематических семинаров по вопросам охраны и функционирования ООПТ Ленинградской области;
Выставочно-ярмарочные мероприятия, эколого-просветительские акции, социальная реклама по ООПТ регионального значения;
Изготовление имиджевой продукции, связанной с ООПТ Ленинградской области</t>
  </si>
  <si>
    <t xml:space="preserve">Проведение обследований и сбор информации по ценным природным комплексам и объектам Ленинградской области </t>
  </si>
  <si>
    <t>Обеспечение деятельности государственного казенного учреждения ЛОГКУ "Ленобллес"</t>
  </si>
  <si>
    <t>3.06</t>
  </si>
  <si>
    <t>Защита земель лесного фонда от загрязнения отходами производства и потребления</t>
  </si>
  <si>
    <t>Ликвидация мест несанкционированного размещения отходов</t>
  </si>
  <si>
    <t>Прогноз доходов (всего)***</t>
  </si>
  <si>
    <t>1.03</t>
  </si>
  <si>
    <t>9.01</t>
  </si>
  <si>
    <t>5.02</t>
  </si>
  <si>
    <t>Выдача разрешений на использование объектов животного мира</t>
  </si>
  <si>
    <t>5.03</t>
  </si>
  <si>
    <t>Ведение государственного учета численности объектов животного мира, государственного мониторинга и государственного кадастра объектов животного мира</t>
  </si>
  <si>
    <t>10.01</t>
  </si>
  <si>
    <t>8.02</t>
  </si>
  <si>
    <t>Озеленение</t>
  </si>
  <si>
    <t>Волосовский муниципальный район</t>
  </si>
  <si>
    <t xml:space="preserve">Выполнение работ по ликвидации мест несанкционированного размещения отходов производства и потребления </t>
  </si>
  <si>
    <t>МО "Выборгский район"</t>
  </si>
  <si>
    <t xml:space="preserve">Гатчинский муниципальный район </t>
  </si>
  <si>
    <t>9.04</t>
  </si>
  <si>
    <t>Ликвидация несанкционированных свалок в рамках государственной программы "Охрана окружающей среды Ленинградской области"</t>
  </si>
  <si>
    <t>Кингисеппский район, МО "Котельское сельское поселение"</t>
  </si>
  <si>
    <t>Поддержание и улучшение санитарного и эстетического состояния территории Кингисеппа: уборка свалок</t>
  </si>
  <si>
    <t>Благоустройство и содержание территорий: цветочное оформление</t>
  </si>
  <si>
    <t>Киришский муниципальный район</t>
  </si>
  <si>
    <t>Лодейнопольский муниципальныйй район</t>
  </si>
  <si>
    <t>Уборка свалок</t>
  </si>
  <si>
    <t xml:space="preserve">Уборка свалок </t>
  </si>
  <si>
    <t xml:space="preserve">Озеленение территории </t>
  </si>
  <si>
    <t xml:space="preserve">Проведение работ по благоустройству зеленой зоны в п.Лебяжье  и озелениею территории </t>
  </si>
  <si>
    <t>Приобретение зеленых насаждений и обустройство  зеленых зон в д.Копорье</t>
  </si>
  <si>
    <t>Приобретение зеленых насаждений и обустройство  зеленых зон в д.Лаголово</t>
  </si>
  <si>
    <t>Проведение работ по озеленению д.Оржицы</t>
  </si>
  <si>
    <t>Уборка несанкционированных свалок</t>
  </si>
  <si>
    <t>Обустройство зеленых зон д.Лопухинка</t>
  </si>
  <si>
    <t>Аннинское ГП Ломоносовского муниципального района</t>
  </si>
  <si>
    <t>11</t>
  </si>
  <si>
    <t>Большеижорское ГП Ломоносовского муниципального района</t>
  </si>
  <si>
    <t>Виллозское ГП Ломоносовского муниципального района</t>
  </si>
  <si>
    <t>Лебяженское ГП Ломоносовского муниципального района</t>
  </si>
  <si>
    <t>Горбунковское СП Ломоносовского муниципального района</t>
  </si>
  <si>
    <t>Гостилицкое СП Ломоносовского муниципального района</t>
  </si>
  <si>
    <t>Кипенское СП Ломоносовского муниципального района</t>
  </si>
  <si>
    <t>Копорское СП Ломоносовского муниципального района</t>
  </si>
  <si>
    <t>Лаголовское СП Ломоносовского муниципального района</t>
  </si>
  <si>
    <t>Низинское СП Ломоносовского муниципального района</t>
  </si>
  <si>
    <t>Оржицкое СП Ломоносовского муниципального района</t>
  </si>
  <si>
    <t>Оржицкое СП  Ломоносовского муниципального района</t>
  </si>
  <si>
    <t>Пениковское СП Ломоносовского муниципального района</t>
  </si>
  <si>
    <t>Ропшинское СП Ломоносовского муниципального района</t>
  </si>
  <si>
    <t>Лопухинское СП Ломоносовского муниципального района</t>
  </si>
  <si>
    <t xml:space="preserve">Ликвидация мест несанкциониррованного размещения отходов </t>
  </si>
  <si>
    <t>МО "Подпорожский муниципальный район"</t>
  </si>
  <si>
    <t xml:space="preserve">Уборка несанкционированных свалок, незакрепленных территорий, санитарная уборка территорий </t>
  </si>
  <si>
    <t>Разработка проектно сметной документации в целях реализации мероприятий, направленных на ликвидацию мест несанкционированного размещения отходо</t>
  </si>
  <si>
    <t xml:space="preserve">Ликвидация мест несанкионирвоанного размещения отходов </t>
  </si>
  <si>
    <t xml:space="preserve">Муниципальное образование Тосненский район Ленинградской области </t>
  </si>
  <si>
    <t>* Указывается объем расходов, произведенных до текущего года. Для плана, утверждаемого в 2022 году, указывается объем расходов, произведенных до 1 сентября 2022 г.</t>
  </si>
  <si>
    <t xml:space="preserve">** Указывается объем межбюджетных трансфертов из федерального бюджета, предусмотренных федеральным законом о федеральном бюджете на текущий финансовый год и на плановый период (проектом федерального закона о федеральном бюджете на текущий финансовый год и плановый период).
</t>
  </si>
  <si>
    <t>*** Указывается сумма прогнозируемых поступлений в соответствующий бюджет субъекта Российской Федерации и местный бюджет от платы за негативное воздействие на окружающую среду, штрафов, установленных Кодексом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а также суммы административных штрафов, установленных законами субъектов Российской Федерации за административные правонарушения в области охраны окружающей среды и природопользования, платежей по искам о возмещении вреда, причиненного окружающей среде, в том числе водным объектам, вследствие нарушений обязательных требований, платежей, уплачиваемых при добровольном возмещении вреда, причиненного окружающей среде, в том числе водным объектам, вследствие нарушений обязательных требований.</t>
  </si>
  <si>
    <t>Всеволожский муниципальный район, МО "Муринское городское поселение"</t>
  </si>
  <si>
    <t>МО "Всеволожский муниципальный  район"</t>
  </si>
  <si>
    <t>Всеволожский муниципальный  район, МО "Всеволожское городское поселение"</t>
  </si>
  <si>
    <t>Всеволожский муниципальный  район, МО "Морозовское городское поселение"</t>
  </si>
  <si>
    <t>Муниципальные образования Всеволожского муниципального  района</t>
  </si>
  <si>
    <t>Вывоз несанкционированных свалок</t>
  </si>
  <si>
    <t>Озеленение. Приобретение  растений.</t>
  </si>
  <si>
    <t>Посадка кустаринков, деревьев, цветов</t>
  </si>
  <si>
    <t>МО "Лужский муниципальный  район"</t>
  </si>
  <si>
    <t>6.01</t>
  </si>
  <si>
    <t>г. Приозерск Ленинградской области
- стоимость и сроки реализации будут определены после разработки проекта рекультивации</t>
  </si>
  <si>
    <t>Кингисеппсикй муниципальный район Ленинградской области 
- при условии выделения финансирования 
- стоимость и сроки реализации будут определены после разработки проекта рекультивации</t>
  </si>
  <si>
    <t>Кировский муниципальный район</t>
  </si>
  <si>
    <t>МО "Подпорожское городское поселение" Подпорожского муниципального района</t>
  </si>
  <si>
    <t>МО "Важинское городское поселение" Подпорожского муниципального района</t>
  </si>
  <si>
    <t>МО "Никольское городское поселение" Подпорожского муниципального района</t>
  </si>
  <si>
    <t>МО "Вознесенское городское поселение" Подпорожского муниципального района</t>
  </si>
  <si>
    <t>МО "Винницкое сельское поселение" Подпорожского муниципального района</t>
  </si>
  <si>
    <t>Уборка несанкционированных свалок, незакрепленных территорий, санитарная уборка территорий г.Подпорожье</t>
  </si>
  <si>
    <t>Ликвидация несанкционированных свалок в границах Тосненского района, обращение со строительными отходами, размещаемыми на территории муниципальных контейнерных площадок</t>
  </si>
  <si>
    <t>4.02</t>
  </si>
  <si>
    <t>4.01</t>
  </si>
  <si>
    <t>4.03</t>
  </si>
  <si>
    <r>
      <t xml:space="preserve">Ленинградская область
</t>
    </r>
    <r>
      <rPr>
        <sz val="10"/>
        <rFont val="Times New Roman"/>
        <family val="1"/>
        <charset val="204"/>
      </rPr>
      <t>(наименование субъекта Российской Федерации)</t>
    </r>
  </si>
  <si>
    <t>Разработка проектно сметной документации в целях реализации мероприятий, направленных на ликвидацию мест несанкционированного размещения отходов;  ликвидация несанкционированного размещения отходов</t>
  </si>
  <si>
    <t>Содержание зеленых насаждений и озеленение в городе Пикалево</t>
  </si>
  <si>
    <t>Пикалевское городское поселение Бокситогорского муниципального района</t>
  </si>
  <si>
    <t>Содержание зеленых насаждений и озеленение в городе Бокситогорске</t>
  </si>
  <si>
    <t>Бокситогорское городское поселение Бокситогорского муниципального района</t>
  </si>
  <si>
    <t>Ликвидация мест несанкционированных свалок  на территории Большедворского сельского поселения</t>
  </si>
  <si>
    <t>Большедворское сельское поселение Бокситогорского муниципального района</t>
  </si>
  <si>
    <t>Ликвидация мест несанкционированных свалок на территории Самойловского сельского поселения</t>
  </si>
  <si>
    <t>Самойловское сельское поселение Бокситогорского муниципального района</t>
  </si>
  <si>
    <t xml:space="preserve">Ликвидация мест несанкционированных свалок </t>
  </si>
  <si>
    <t>План расходов муниципального образования Бокситогорский муниципальный район (всего)</t>
  </si>
  <si>
    <t>Прогноз доходов муниципального образования Бокситогорский муниципальный район (всего)***</t>
  </si>
  <si>
    <t>Волховский  муниципальный район</t>
  </si>
  <si>
    <t>План расходов муниципального образования Волосовский муниципальный район (всего)</t>
  </si>
  <si>
    <t>Прогноз доходов муниципального образования Волосовский муниципальный район (всего)***</t>
  </si>
  <si>
    <t>План расходов муниципального образования Волховский муниципальный район (всего)</t>
  </si>
  <si>
    <t>Прогноз доходов муниципального образования Волховский муниципальный район (всего)***</t>
  </si>
  <si>
    <t>Прогноз доходов муниципального образования Всеволожский муниципальный район (всего)***</t>
  </si>
  <si>
    <t>План расходов муниципального образования Всеволожский муниципальный район (всего)</t>
  </si>
  <si>
    <t>Высадка деревьев на территории г. Гатчина</t>
  </si>
  <si>
    <t>Гатчинский муниципальный район, МО "Город Гатчина"</t>
  </si>
  <si>
    <t>Высадка многолетних насаждений д. Малое Верево</t>
  </si>
  <si>
    <t>Гатчинский муниципальный район, МО Веревское сельское поселение</t>
  </si>
  <si>
    <t>Высадка многолетних насаждений д. Сяськелево</t>
  </si>
  <si>
    <t>Гатчинский муниципальный район, МО Сяськелевское сельское поселение</t>
  </si>
  <si>
    <t>Высадка многолетних насаждений вдоль реки Ижора</t>
  </si>
  <si>
    <t>Гатчинский муниципальный район, МО город Коммунар</t>
  </si>
  <si>
    <t>Высадка многолетних насаждений в гп.Сиверский, п. Дружноселье, д. Новосиверская, д. Белогорка, д. Старосиверская, д. Куровицы, д. Маргусы, д. Большево Гатчинского муниципального района</t>
  </si>
  <si>
    <t>Гатчинский муниципальный район, МО Сиверское городское поселение</t>
  </si>
  <si>
    <t>Высадка многолетних насаждений п. Лукаши, д. Пудомяги</t>
  </si>
  <si>
    <t>Гатчинский муниципальный район, МО Пудомягское сельское поселение</t>
  </si>
  <si>
    <t>Высадка многолетних насаждений п. Вырица</t>
  </si>
  <si>
    <t>Гатчинский муниципальный район, МО Вырицкое городское поселение</t>
  </si>
  <si>
    <t>Высадка многолетних насаждений п. Елизаветино</t>
  </si>
  <si>
    <t>Гатчинский муниципальный район, МО Елизаветинское сельское поселение</t>
  </si>
  <si>
    <t>Высадка многолетних насаждений в Саду памяти с. Рождествено</t>
  </si>
  <si>
    <t>Гатчинский муниципальный район, МО Рождественское сельское поселение</t>
  </si>
  <si>
    <t xml:space="preserve">Установка стационарных постов мониторинга состояния атмосферного воздуха с расширенным перечнем веществ </t>
  </si>
  <si>
    <t>Ликвидация стихийных свалок на территории г. Гатчина</t>
  </si>
  <si>
    <t xml:space="preserve">Гатчинский муниципальный район, МО "Город Гатчина" </t>
  </si>
  <si>
    <t>Ликвидация стихийных свалок на территории Пудостьского сельского поселения</t>
  </si>
  <si>
    <t>Гатчинский муниципальный район, МО Пудостьское сельское поселение</t>
  </si>
  <si>
    <t>Ликвидация стихийных свалок на территории пгт. Тайцы</t>
  </si>
  <si>
    <t>Гатчинский муниципальный район, МО Таицкое городское поселение</t>
  </si>
  <si>
    <t>Ликвидация стихийных свалок на территории Сусанинского сельского поселения</t>
  </si>
  <si>
    <t>Гатчинский муниципальный район, МО Сусанинское сельское поселение</t>
  </si>
  <si>
    <t>Ликвидация стихийных свалок на территории Сяськелевского сельского поселения</t>
  </si>
  <si>
    <t>Ликвидация стихийных свалок на территории г. Коммунар</t>
  </si>
  <si>
    <t>Ликвидация стихийных свалок на территории Большеколпанского сельского поселения</t>
  </si>
  <si>
    <t>Гатчинский муниципальный район, МО Большеколпанское сельское поселение</t>
  </si>
  <si>
    <t>Ликвидация стихийных свалок на территории Вырицкого городского поселения</t>
  </si>
  <si>
    <t>Ликвидация стихийных свалок на территории Новосветского сельского поселения</t>
  </si>
  <si>
    <t>Гатчинский муниципальный район, МО Новосветское сельское поселение</t>
  </si>
  <si>
    <t>Ликвидация стихийных свалок на территории Дружногорского городского поселения</t>
  </si>
  <si>
    <t>Гатчинский муниципальный район, МО Дружногорское городское поселение</t>
  </si>
  <si>
    <t>Ликвидация стихийных свалок на территории Елизаветинского сельского поселения</t>
  </si>
  <si>
    <t>Ликвидация стихийных свалок на территориях муниципальных образований</t>
  </si>
  <si>
    <t>Гатчинский муниципальный район</t>
  </si>
  <si>
    <t>План расходов муниципального образования Гатчинский муниципальный район (всего)</t>
  </si>
  <si>
    <t>Прогноз доходов муниципального образования Гатчинский муниципальный район (всего)***</t>
  </si>
  <si>
    <t>Прогноз расходов муниципального образования Кингисеппский муниципальный район (всего)</t>
  </si>
  <si>
    <t>Прогноз доходов муниципального образования Кингисеппский муниципальный район (всего)***</t>
  </si>
  <si>
    <t>План расходов муниципального образования Киришский муниципальный район (всего)</t>
  </si>
  <si>
    <t>Прогноз доходов муниципального образования Киришский муниципальный район (всего)***</t>
  </si>
  <si>
    <t>План расходов муниципального образования Кировский муниципальный район (всего)</t>
  </si>
  <si>
    <t>Прогноз доходов муниципального образования Кировский муниципальный район (всего)***</t>
  </si>
  <si>
    <t>План расходов муниципального образования Лодейнопольский муниципальный район (всего)</t>
  </si>
  <si>
    <t>Прогноз доходов муниципального образования Лодейнопольский муниципальный район (всего)***</t>
  </si>
  <si>
    <t>План расходов муниципального образования Ломоносовский муниципальный район (всего)</t>
  </si>
  <si>
    <t>Прогноз доходов муниципального образования Ломоносовский муниципаьный район (всего)***</t>
  </si>
  <si>
    <t>План расходов муниципального образования Лопухинское сельское поселение Ломоносовского муниципального района (всего)</t>
  </si>
  <si>
    <t>Прогноз доходов муниципального образования Лопухинское сельское поселение Ломоносовского муниципального района (всего)***</t>
  </si>
  <si>
    <t>Прогноз доходов муниципального образования Ропшинское сельское поселение Ломоносовского муниципального района (всего)***</t>
  </si>
  <si>
    <t>План расходов муниципального образования Ропшинского сельское поселение Ломоносовского муниципального района (всего)</t>
  </si>
  <si>
    <t>План расходов муниципального образования Пениковское сельское поселение Ломоносовского муниципального района (всего)</t>
  </si>
  <si>
    <t>Прогноз доходов муниципального образования Пениковское сельское поселение Ломоносовского муниципального района (всего)***</t>
  </si>
  <si>
    <t>Прогноз доходов муниципального образования Оржицкое сельское поселение Ломоносовского муниципального района (всего)***</t>
  </si>
  <si>
    <t>План расходов муниципального образования Оржицкое сельское поселение Ломоносовского муниципального района (всего)</t>
  </si>
  <si>
    <t>План расходов муниципального образования Низинское сельское поселение Ломоносовского муниципального района (всего)</t>
  </si>
  <si>
    <t>Прогноз доходов муниципального образования Низинское сельское поселение Ломоносовского муниципального района(всего)***</t>
  </si>
  <si>
    <t>План расходов муниципального образования Лаголовское сельское поселение Ломоносовского муниципального района (всего)</t>
  </si>
  <si>
    <t>Прогноз доходов муниципального образования Лаголовское сельское поселение Ломоносовского муниципального района (всего)***</t>
  </si>
  <si>
    <t>Прогноз доходов муниципального образования Копорское сельское поселение Ломоносовского муниципального района (всего)***</t>
  </si>
  <si>
    <t>Прогноз доходов муниципального образования Кипенское сельское поселение Ломоносовского муниципального района (всего)***</t>
  </si>
  <si>
    <t>План расходов муниципального образования Кипенское сельское поселение Ломоносовского муниципального района (всего)</t>
  </si>
  <si>
    <t>План расходов муниципального образования Копорское сельское поселение Ломоносовского муниципального района (всего)</t>
  </si>
  <si>
    <t>Прогноз доходов муниципального образования Гостилицкое сельское поселение Ломоносовского муниципального района (всего)***</t>
  </si>
  <si>
    <t>План расходов муниципального образования Гостилицкое сельское поселение Ломоносовского муниципального района (всего)</t>
  </si>
  <si>
    <t>План расходов муниципального образования Горбунковское сельское поселение Ломоносовского муниципального района (всего)</t>
  </si>
  <si>
    <t>Прогноз доходов муниципального образования Горбунковское сельское поселение Ломоносовского муниципального района (всего)***</t>
  </si>
  <si>
    <t>План расходов муниципального образования Лебяженское городское поселение Ломоносовского муниципального района (всего)</t>
  </si>
  <si>
    <t>Прогноз доходов муниципального образования Лебяженское городское поселение Ломоносовского муниципального района (всего)***</t>
  </si>
  <si>
    <t>План расходов муниципального образования Виллозское городское поселение Ломоносовского муниципального района (всего)</t>
  </si>
  <si>
    <t>Прогноз доходов муниципального образования Виллозское городское поселение Ломоносовского муниципального района (всего)***</t>
  </si>
  <si>
    <t>Прогноз доходов муниципального образования Большеижорское  городское поселение Ломоносовского муниципального района (всего)***</t>
  </si>
  <si>
    <t>План расходов муниципального образования Большеижорское  городское поселение Ломоносовского муниципального района (всего)</t>
  </si>
  <si>
    <t>План расходов муниципального образования Аннинское городское поселение Ломоносовского муниципального района (всего)</t>
  </si>
  <si>
    <t>Прогноз доходов муниципального образования Аннинское городское поселение Ломоносовского муниципального района (всего)***</t>
  </si>
  <si>
    <t>План расходов муниципального образования Сланцевский муниципальный район (всего)</t>
  </si>
  <si>
    <t>Прогноз доходов муниципального образования Сланцевский муниципальный район (всего)***</t>
  </si>
  <si>
    <t>План расходов муниципального образования Приозерский муниципальный район (всего)</t>
  </si>
  <si>
    <t>Прогноз доходов муниципального образования Приозеркий муниципальный район (всего)***</t>
  </si>
  <si>
    <t>План расходов муниципального образования Подполрожский муниципальный район (всего)</t>
  </si>
  <si>
    <t>Прогноз доходов муниципального образования Подпорожский муниципальный район (всего)***</t>
  </si>
  <si>
    <t>План расходов муниципального образования Лужский муниципальный район (всего)</t>
  </si>
  <si>
    <t>Прогноз доходов муниципального образования Лужский муниципальный район (всего)***</t>
  </si>
  <si>
    <t>План расходов муниципального образования Тихвинский муниципальный район (всего)</t>
  </si>
  <si>
    <t>Прогноз доходов муниципального образования Тихвинский муниципальный район (всего)***</t>
  </si>
  <si>
    <t>План расходов муниципального образования Тосненский муниципальный район (всего)</t>
  </si>
  <si>
    <t>Прогноз доходов муниципального образования Тосненский муниципальный район (всего)***</t>
  </si>
  <si>
    <t>План расходов муниципального образования Сосновоборский городской округ (всего)</t>
  </si>
  <si>
    <t>Прогноз доходов муниципального образования Сосновоборский городской округ (всего)***</t>
  </si>
  <si>
    <t>Организация санитарно-оздоровительных мероприятий зеленых насаждений</t>
  </si>
  <si>
    <t>МО Ломоносовский муниципальный район</t>
  </si>
  <si>
    <t>План расходов субъекта РФ - Ленинградская область (всего)</t>
  </si>
  <si>
    <t>Прогноз доходов субъекта РФ - Ленинградская область  (всего)***</t>
  </si>
  <si>
    <t>Ликвидация несанкционированных свалок на землях лесного фонда. 
Степень приоритетности высокая.</t>
  </si>
  <si>
    <t>Обеспечение выдачи разрешений на использование объектов животного мира. 
Степень приоритетности средняя.</t>
  </si>
  <si>
    <t>Исследование объектов животного мира в рамках государственного мониторинга и государственного кадастра объектов животного мира.
Степень приоритетности средняя.</t>
  </si>
  <si>
    <t>Проведение обследований и сбор информации по ценным природным комплексам и объектам Ленинградской области на существующих и/или планируемых к созданию ООПТ.
Степень приоритетности высокая.</t>
  </si>
  <si>
    <t>Изготовление и установка информационных щитов и  аншлагов на ООПТ Ленинградской области.
Степень приоритетности средняя.</t>
  </si>
  <si>
    <t>Проведение мероприятий в области охраны окружающей среды на особо охраняемых природных территориях регионального значения.
Степень приоритетности высокая.</t>
  </si>
  <si>
    <t>Проведение природоохранных рейдов,  разъяснительных бесед по вопросам соблюдения режима особой охраны ООПТ, составление  сообщений о состоянии ООПТ регионального значения. 
Степень приоритетности высокая.</t>
  </si>
  <si>
    <t>1.02</t>
  </si>
  <si>
    <t xml:space="preserve">Разработка проекта рекультивации объекта накопленного вреда окружающей среде, включенного в ГРОНВОС.
Степень приоритерности: высокая
</t>
  </si>
  <si>
    <t>Разработка проекта рекультивации объекта накопленного вреда окружающей среде, включенного в ГРОНВОС.
Степень приоритерности: высокая</t>
  </si>
  <si>
    <t xml:space="preserve">Ликвидация объекта накопленного вреда окружающей среде, включенного в ГРОНВОС.
Степень приоритерности: высокая
</t>
  </si>
  <si>
    <t xml:space="preserve">Ликвидация объекта накопленного вреда окружающей среде:"Свалка города Приозерска (Ленинградская область)".
</t>
  </si>
  <si>
    <t xml:space="preserve">Разработка проекта рекультивации объекта накопленного вреда окружающей среде: "Свалка города Приозерска (Ленинградская область)".
</t>
  </si>
  <si>
    <t>Разработка проекта рекультивации объекта накопленного вреда окружающей среде: "Свалка отходов в г. Светогорске по ул. Красноармейская, уч. № 55, 
№ 59, № 57 (Ленинградская область)".</t>
  </si>
  <si>
    <t xml:space="preserve">Ликвидация объекта накопленного вреда окружающей среде: "Свалка отходов в г. Светогорске по ул. Красноармейская, уч. № 55, № 59, № 57 (Ленинградская область)".
</t>
  </si>
  <si>
    <t>1</t>
  </si>
  <si>
    <t>2</t>
  </si>
  <si>
    <t>3</t>
  </si>
  <si>
    <t>4</t>
  </si>
  <si>
    <t>6</t>
  </si>
  <si>
    <t>7</t>
  </si>
  <si>
    <t>8</t>
  </si>
  <si>
    <t>9</t>
  </si>
  <si>
    <t>10</t>
  </si>
  <si>
    <t>12</t>
  </si>
  <si>
    <t>13</t>
  </si>
  <si>
    <t>14</t>
  </si>
  <si>
    <t>15</t>
  </si>
  <si>
    <t>16</t>
  </si>
  <si>
    <t>Озеленение и содержание зелёных насаждений на территории Пикалевского городского поселения.
Степень приоритетности средняя.</t>
  </si>
  <si>
    <t>Выполнение работ по озеленению и содержанию зеленых насаждений на территории города Бокситогорска.
Степень приоритетности средняя.</t>
  </si>
  <si>
    <t>Ликвидация несанкционированных свалок в д.Большой Двор
Степень приоритетности высокая.</t>
  </si>
  <si>
    <t>Уборка несанкционированных свалок с территории Пикалевского городского поселения.
Степень приоритетности высокая.</t>
  </si>
  <si>
    <t>Озеленение общественных  территорий  муниципальных образований Волховского района.</t>
  </si>
  <si>
    <t>Озеленение общественных  территорий  муниципальных образований Волховского района (посадка деревьев, кустарников, устройство газонов).
Степень приоритетности средняя.</t>
  </si>
  <si>
    <t>Ликвидация мест несанкционированного размещения отходов.
Степень приоритетности высокая.</t>
  </si>
  <si>
    <t>Работы по ликвидации несанкционированных свалок на территории Муринского городского поселения</t>
  </si>
  <si>
    <t>Ликвидация мест несанкционированного складирования отходов производства и потребления на территории Всеволожского городского поселения</t>
  </si>
  <si>
    <t>Ликвидация мест несанкционированного  складирования  отходов производства и потребления на территории Морозовского городского поселения</t>
  </si>
  <si>
    <t>Ликвидация мест несанкционированного  складирования  отходов производства и потребления на территории муниципальных образований Всеволожского муниципального района</t>
  </si>
  <si>
    <r>
      <t xml:space="preserve">Снижение загрязнения атмосферного воздуха. </t>
    </r>
    <r>
      <rPr>
        <sz val="10"/>
        <color rgb="FFFF0000"/>
        <rFont val="Times New Roman"/>
        <family val="1"/>
        <charset val="204"/>
      </rPr>
      <t xml:space="preserve"> </t>
    </r>
    <r>
      <rPr>
        <sz val="10"/>
        <rFont val="Times New Roman"/>
        <family val="1"/>
        <charset val="204"/>
      </rPr>
      <t>Финансирование мероприятия за счет средств межбюджетных трансфертов из бюджета Гатчинского муниципального района бюджету поселения.
Степень приоритетности средняя.</t>
    </r>
  </si>
  <si>
    <t xml:space="preserve">Снижение загрязнения атмосферного воздуха. Финансирование мероприятия за счет средств межбюджетных трансфертов из бюджета Гатчинского муниципального района бюджету поселения.
Степень приоритетности средняя. </t>
  </si>
  <si>
    <t xml:space="preserve">Снижение уровня загрязнения почв и грунтовых вод.Финансирование мероприятия за счет средств межбюджетных трансфертов из бюджета Гатчинского муниципального района бюджету поселения.
Степень приоритетности высокая. </t>
  </si>
  <si>
    <t>Снижение уровня загрязнения почв и грунтовых вод.
Степень приоритетности средняя</t>
  </si>
  <si>
    <t>Ликвидация несанкционированных свалок.
Степень приоритетности высокая.</t>
  </si>
  <si>
    <t>Ликвидация свалок.
Степень приоритетности высокая.</t>
  </si>
  <si>
    <t>Кингисеппский район, г.Кингисепп</t>
  </si>
  <si>
    <t>Озеленение.
Степень приоритетности средняя.</t>
  </si>
  <si>
    <t>Спил аварийных деревьев.
Степень приоритетности средняя.</t>
  </si>
  <si>
    <t>Ликвидация мест  несанкицонированного размещения отходов.
Степень приоритетности высокая.</t>
  </si>
  <si>
    <t>Озеленение. 
Степень приоритетности средняя.</t>
  </si>
  <si>
    <t>Приобретение зеленых насаждений и обустройство  зеленых зон.
Степень приоритетности средняя.</t>
  </si>
  <si>
    <t>Обустройство  зеленых зон.
Степень приоритетности средняя.</t>
  </si>
  <si>
    <t>Ликвидация несанкционированных свалок твердых бытовых отходов.
Степень приоритетности высокая.</t>
  </si>
  <si>
    <t>Мероприятия комплекса направлены на решение проблем озеленения. Улучшение и поддержание состояния зеленых насаждений, устранение аварийной ситуации, соответствие эксплуатационным требованиям к объектам городского коммунального хозяйства, придание зеленым насаждениям надлежащего декоративного облика, проведение работ по ремонту и содержанию зеленых насаждений на территории Тихвинского городского поселения.
Степень приоритетности средняя.</t>
  </si>
  <si>
    <t xml:space="preserve">Разработка проектно сметной документации.
Степень приоритетности высокая. </t>
  </si>
  <si>
    <t>Уборка мест несанкционированного размещения отходов.
Степень приоритетности высокая.</t>
  </si>
  <si>
    <t xml:space="preserve">Ликвидация мест несанкионирвоанного размещения отходов.
Степень приоритетности высокая. </t>
  </si>
  <si>
    <t>Комплексная оценка состояния восточной части Финского залива и Ладожского озера в пределах территории Ленинградской области</t>
  </si>
  <si>
    <t>Проведение наблюдений за качеством вод в восточной части Финского залива и Ладожском озере.
Степень приоритетности высокая.</t>
  </si>
  <si>
    <t>Оценка состояния загрязнения атмосферного воздуха в населенных пунктах Ленинградской области</t>
  </si>
  <si>
    <t>Проведение наблюдений за качеством атмосферного воздуха в населенных пунктах Ленинградской области. 
Степень приоритетности высокая.</t>
  </si>
  <si>
    <t>Проведение наблюдений за качеством вод поверхностных водных объектов.
Степень приоритетности высокая.</t>
  </si>
  <si>
    <t>Осуществление оценки радиационной обстановки на территории  Ленинградской области с использованием автоматизированной системы контроля радиационной обстановки. 
Степень приоритетности высокая.</t>
  </si>
  <si>
    <t>Развитие и сопровождение системы интеграции информационных ресурсов и проектов "Цифровая экологическая карта Ленинградской области"</t>
  </si>
  <si>
    <t>17</t>
  </si>
  <si>
    <t>18</t>
  </si>
  <si>
    <t>19</t>
  </si>
  <si>
    <t>20</t>
  </si>
  <si>
    <t>21</t>
  </si>
  <si>
    <t>22</t>
  </si>
  <si>
    <t>23</t>
  </si>
  <si>
    <t>26</t>
  </si>
  <si>
    <t>27</t>
  </si>
  <si>
    <t>28</t>
  </si>
  <si>
    <t>30</t>
  </si>
  <si>
    <t>31</t>
  </si>
  <si>
    <t>32</t>
  </si>
  <si>
    <t>33</t>
  </si>
  <si>
    <t>34</t>
  </si>
  <si>
    <t>35</t>
  </si>
  <si>
    <t>36</t>
  </si>
  <si>
    <t>37</t>
  </si>
  <si>
    <t>38</t>
  </si>
  <si>
    <t>39</t>
  </si>
  <si>
    <t>40</t>
  </si>
  <si>
    <t>41</t>
  </si>
  <si>
    <t>43</t>
  </si>
  <si>
    <t>44</t>
  </si>
  <si>
    <t>45</t>
  </si>
  <si>
    <t>46</t>
  </si>
  <si>
    <t>47</t>
  </si>
  <si>
    <t>48</t>
  </si>
  <si>
    <t>49</t>
  </si>
  <si>
    <t>50</t>
  </si>
  <si>
    <t>51</t>
  </si>
  <si>
    <t>52</t>
  </si>
  <si>
    <t>54</t>
  </si>
  <si>
    <t>55</t>
  </si>
  <si>
    <t>56</t>
  </si>
  <si>
    <t>57</t>
  </si>
  <si>
    <t>58</t>
  </si>
  <si>
    <t>59</t>
  </si>
  <si>
    <t>60</t>
  </si>
  <si>
    <t>61</t>
  </si>
  <si>
    <t>62</t>
  </si>
  <si>
    <t>63</t>
  </si>
  <si>
    <t>64</t>
  </si>
  <si>
    <t>65</t>
  </si>
  <si>
    <t>66</t>
  </si>
  <si>
    <t>68</t>
  </si>
  <si>
    <t>69</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</si>
  <si>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</si>
  <si>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</si>
  <si>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</si>
  <si>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</si>
  <si>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</si>
  <si>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</si>
  <si>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</si>
  <si>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</si>
  <si>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</si>
  <si>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</si>
  <si>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</si>
  <si>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</si>
  <si>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</si>
  <si>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</si>
  <si>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</si>
  <si>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</si>
  <si>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</si>
  <si>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</si>
  <si>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</si>
  <si>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</si>
  <si>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</si>
  <si>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</si>
  <si>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</si>
  <si>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</si>
  <si>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</si>
  <si>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</si>
  <si>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</si>
  <si>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</si>
  <si>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</si>
  <si>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</si>
  <si>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</si>
  <si>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</si>
  <si>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</si>
  <si>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</si>
  <si>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</si>
  <si>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</si>
  <si>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</si>
  <si>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</si>
  <si>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</si>
  <si>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</si>
  <si>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</si>
  <si>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120</t>
  </si>
  <si>
    <t>121</t>
  </si>
  <si>
    <t>122</t>
  </si>
  <si>
    <t>123</t>
  </si>
  <si>
    <t>124</t>
  </si>
  <si>
    <t>Ликвидация мест несанкционированного размещения отходов  на террториях сельских поселений Волховского района</t>
  </si>
  <si>
    <t>Муниципальное образование  Сланцевскоий муниципальный район</t>
  </si>
  <si>
    <t>Муниципальное образование Сланцевское городское поселение Сланцевского муниципального района</t>
  </si>
  <si>
    <t>Мероприятия по развитию и оснащению лесных селекционно-семеноводческих центров в Ленинградской области.
Степень приоритетности высокая.</t>
  </si>
  <si>
    <t>Создание и развитие подсистемы "Мониторинг атмосферного воздуха Ленинградской области".
Степень приоритетности высокая.</t>
  </si>
  <si>
    <t>Уборка несанкционированных свалок на кладбищах.
Степень приоритетности средняя.</t>
  </si>
  <si>
    <t>Ликвидация мест несанкционированного размещения отходов.
Степень приоритености высокая.</t>
  </si>
  <si>
    <t>Ликвидация мест несанкционированного размещения отходов. Реализация мероприятий муниципальной программы "Охрана окружающей среды Всеволожского муниципального района Ленинградской области на 2022 - 2026 годы"</t>
  </si>
  <si>
    <t>125</t>
  </si>
  <si>
    <t>126</t>
  </si>
  <si>
    <t>Уборка несанкицоированных свалок и приобретение инвентаря для уборки свалок.
Степень приоритетности высокая.</t>
  </si>
  <si>
    <t>Проведение наблюдений за состоянием и загрязнений окружающей среды.</t>
  </si>
  <si>
    <t>Лабораторные исследования проб воды открытых водоемов и родников.
Степень приоритетности высокая.</t>
  </si>
  <si>
    <t xml:space="preserve">Организация и проведение регулярных наблюдений за состоянием дна, берегов и водоохранных зон на водных объектах Ленинградской области </t>
  </si>
  <si>
    <t>Ликвидация несанкционированной свалки.
Степень приоритетности высокая.</t>
  </si>
  <si>
    <t>бюджет субъекта Российской Федерации</t>
  </si>
  <si>
    <t>Тихвинское городское поселение Тихвинского муниципального района</t>
  </si>
  <si>
    <t>2025 г.</t>
  </si>
  <si>
    <t>Уборка несанкционированных свалок с территории Бокситогорского городского поселения.
Степень приоритетности высокая.</t>
  </si>
  <si>
    <t>Ликвидация мест несанкционированного размещения отходов.</t>
  </si>
  <si>
    <t>Мониторинг состояния и загрязнения окружающей среды на территориях объектов развещения отходов.</t>
  </si>
  <si>
    <t>Проведение лабораторных исследований компонентов природной среды для экологического мониторинга объекта размещения отходов, полигона ТБО, расположенного в районе д. Калитино Волосовского района.
Степень приоритетности высокая.</t>
  </si>
  <si>
    <t>Разработка проекта рекультивации и проведение экологических экспертиз объекта размещения отходов, полигона ТБО, расположенного в районе д. Калитино Волосовского района..
Степень приоритетности высокая.</t>
  </si>
  <si>
    <t xml:space="preserve">Разработка проектно-сметной документации в целях реализации мероприятий, направленных на рекультивации объектов размещения отходов, в том числе твердых коммунальных отходов. </t>
  </si>
  <si>
    <t>Выполнение работ по рекультивации и содержанию объекта размещения отходов, полигона ТБО, расположенного в районе д. Калитино Волосовского района.
Степень приоритетности высокая.</t>
  </si>
  <si>
    <t>Рекультивация объектов размещения отходов, в том числе твердых коммунальных отходов.</t>
  </si>
  <si>
    <t>МО "Высоцкое городское поселение" Выборгского района</t>
  </si>
  <si>
    <t>План расходов муниципального образования "Высоцкое городское поселение" Выборгского района Ленинградской области (всего)</t>
  </si>
  <si>
    <t>Прогноз доходов муниципального образования "Высоцкое городское поселение" Выборгского района Ленинградской области (всего)***</t>
  </si>
  <si>
    <t>МО "Гончаровское сельское поселение" Выборгского района</t>
  </si>
  <si>
    <t>План расходов муниципального образования "Гончаровское сельское поселение" Выборгского района Ленинградской области (всего)</t>
  </si>
  <si>
    <t>Прогноз доходов муниципального образования "Гончаровское сельское поселение" Выборгского района Ленинградской области (всего)***</t>
  </si>
  <si>
    <t>МО "Каменногорское сельское поселение" Выборгского района</t>
  </si>
  <si>
    <t>План расходов муниципального образования "Каменногорское сельское поселение" Выборгского района (всего)</t>
  </si>
  <si>
    <t>Прогноз доходов муниципального образования "Каменногорское сельское поселение" Выборгского района (всего)***</t>
  </si>
  <si>
    <t>МО "Красносельское сельское поселение" Выборгского района</t>
  </si>
  <si>
    <t>МО "Первомайское сельское поселение" Выборгского района</t>
  </si>
  <si>
    <t>План расходов муниципального образования "Первомайское сельское поселение" Выборгского района Ленинградской области (всего)</t>
  </si>
  <si>
    <t>Прогноз доходов муниципального образования "Первомайское сельское поселение" Выборгского района Ленинградской области (всего)***</t>
  </si>
  <si>
    <t>МО "Полянское сельское поселение" Выборгского района</t>
  </si>
  <si>
    <t>План расходов муниципального образования "Полянское сельское поселение" Выборгского района Ленинградской области (всего)</t>
  </si>
  <si>
    <t>Прогноз доходов муниципального образования "Полянское сельское поселение" Выборгского района Ленинградской области (всего)***</t>
  </si>
  <si>
    <t>МО "Приморское городское поселение" Выборгского района</t>
  </si>
  <si>
    <t>План расходов муниципального образования "Приморское городское поселение" Выборгского района Ленинградской области (всего)</t>
  </si>
  <si>
    <t>Прогноз доходов муниципального образования "Приморское городское поселение" Выборгского района Ленинградской области (всего)***</t>
  </si>
  <si>
    <t>МО "Рощинское городское поселение" Выборгского района</t>
  </si>
  <si>
    <t>План расходов муниципального образования "Рощинское городское поселение" Выборгского района Ленинградской области (всего)</t>
  </si>
  <si>
    <t>Прогноз доходов муниципального образования "Рощинское городское поселение" Выборгского района Ленинградской области (всего)***</t>
  </si>
  <si>
    <t>МО "Город Выборг" Выборгского района</t>
  </si>
  <si>
    <t>План расходов муниципального образования "Город Выборг" Выборгского района (всего)</t>
  </si>
  <si>
    <t>МО "Светогоркое городское поселение" Выборгского района</t>
  </si>
  <si>
    <t>МО "Селезневское сельское поселение" Выборгского района</t>
  </si>
  <si>
    <t>План расходов муниципального образования "Красносельское сельское поселение" Выборгского района (всего)</t>
  </si>
  <si>
    <t>Прогноз доходов муниципального образования "Красносельское сельское поселение" Выборгского района (всего)***</t>
  </si>
  <si>
    <t>План расходов муниципального образования "Светогорское городское" Выборгского района (всего)</t>
  </si>
  <si>
    <t>Прогноз доходов муниципального образования "Светогорское городское" Выборгского района (всего)***</t>
  </si>
  <si>
    <t>Прогноз доходов муниципального образования "Город Выборг" Выборгского района (всего)***</t>
  </si>
  <si>
    <t>План расходов муниципального образования "Селезневское сельское поселение" Выборгского района Ленинградской области (всего)</t>
  </si>
  <si>
    <t>Прогноз доходов муниципального образования "Селезневское сельское поселение" Выборгского района Ленинградской области (всего)***</t>
  </si>
  <si>
    <t>МО "Советское гордское сельское поселение" Выборгского района</t>
  </si>
  <si>
    <t>План расходов муниципального образования "Советское городское поселение" Выборгского района (всего)</t>
  </si>
  <si>
    <t>Прогноз доходов муниципального образования "Советское городское поселение" Выборгского района (всего)***</t>
  </si>
  <si>
    <t>План расходов муниципального образования "Выборгский район" (всего)</t>
  </si>
  <si>
    <t>Прогноз доходов муниципального образования "Выборгскоий район" (всего)***</t>
  </si>
  <si>
    <t>Гатчинский муниципальный район, МО Войсковицкое сельское поселение</t>
  </si>
  <si>
    <t>Высадка многолетних насаждений в п. Войсковицы</t>
  </si>
  <si>
    <t>Высадка многолетних насаждений в п. Кобрино</t>
  </si>
  <si>
    <t>Гатчинский муниципальный район, МО Кобринское сельское поселение</t>
  </si>
  <si>
    <t>Озеленение п. Кобрино</t>
  </si>
  <si>
    <t>Высадка многолетних насаждений в п. Пудость</t>
  </si>
  <si>
    <t>Высадка многолетних насаждений в п. Тайцы</t>
  </si>
  <si>
    <t>Гатчинский муниципальный район, МО Таицкое сельское поселение</t>
  </si>
  <si>
    <t xml:space="preserve">Мониторинг состояния атмосферного воздуха </t>
  </si>
  <si>
    <t>Ликвидация стихийных свалок на территории Рождественского сельского поселения</t>
  </si>
  <si>
    <t>Киришское городское поселение Киришского муниципального района</t>
  </si>
  <si>
    <t>Будогощское городское поселение Киришского муниципального района</t>
  </si>
  <si>
    <t>Пчевжинское сельское поселение Киришского муниципального района</t>
  </si>
  <si>
    <t>Глажевское сельское поселение Киришского муниципального района</t>
  </si>
  <si>
    <t>Кусинское сельское поселение Киришского муниципального района</t>
  </si>
  <si>
    <t>Пчевское сельское поселение Киришского муниципального района</t>
  </si>
  <si>
    <t>Приобретение зеленых насаждений и обустройство  зеленых зон в д. Низино</t>
  </si>
  <si>
    <t>Русско-Высоцкое СП Ломоносовского муниципального района</t>
  </si>
  <si>
    <t>Обустройство зеленых зон д.Русско-Высоцкое</t>
  </si>
  <si>
    <t>План расходов муниципального образования Русско-Высоцкое сельское поселение Ломоносовского муниципального района (всего)</t>
  </si>
  <si>
    <t>Прогноз доходов муниципального образования Русско-Высоцкое сельское поселение Ломоносовского муниципального района (всего)***</t>
  </si>
  <si>
    <t>Проведение работ по рекультвации (восстановлению) нарушенной сельской территории, занятой свалкой п. Сосново Сосновского сельского поселения</t>
  </si>
  <si>
    <t>Муниципальное образование Сосновское сельское поселение Приозерского района</t>
  </si>
  <si>
    <t xml:space="preserve">Мониторинг радиационной обстановки на территории Ленинградской области с использованием автоматизированной системы контроля
</t>
  </si>
  <si>
    <t>5</t>
  </si>
  <si>
    <t>24</t>
  </si>
  <si>
    <t>25</t>
  </si>
  <si>
    <t>29</t>
  </si>
  <si>
    <t>42</t>
  </si>
  <si>
    <t>53</t>
  </si>
  <si>
    <t>Проведение работ по озеленению территории города Гатчина</t>
  </si>
  <si>
    <t xml:space="preserve">Снос аварийных теревьев, сухостоя, проведение работ по покосу травы, высадка древесных, кустарниковых растений, многолетних, однолетних травянистых растений на территории оьщего пользования, осуществление ухода за ними. Финансирование мероприятия за счет средств межбюджетных трансфертов из бюджета Гатчинского муниципального района бюджету поселения.
Степень приоритетности средняя. </t>
  </si>
  <si>
    <t>67</t>
  </si>
  <si>
    <t>70</t>
  </si>
  <si>
    <t>71</t>
  </si>
  <si>
    <t>72</t>
  </si>
  <si>
    <t>114</t>
  </si>
  <si>
    <t>115</t>
  </si>
  <si>
    <t>116</t>
  </si>
  <si>
    <t>117</t>
  </si>
  <si>
    <t>119</t>
  </si>
  <si>
    <t>127</t>
  </si>
  <si>
    <t>128</t>
  </si>
  <si>
    <t xml:space="preserve">Спил аварийных деревьев.
Степень приоритетности средняя. </t>
  </si>
  <si>
    <t>Осуществление мероприятий по охране (за исключением очистки лесов от захламления, загрязнения отходами производства и потребления), защите лесов и воспроизводству лесов, в том числе тушение лесных пожаров и выращивание посадочного материала. Контроль за исполнением условий договоров аренды лесных участков. Проведение мероприятий по лесной охране (патрулированию лесов). 
Степень приоритетности высокая.</t>
  </si>
  <si>
    <t xml:space="preserve">Выполнение работ по ликвидации мест несанкционированного размещения отходов производства и потребления.
Степень приоритетности высокая. </t>
  </si>
  <si>
    <t>Снижение загрязнения атмосферного воздуха. 
Степень приоритетности средняя.</t>
  </si>
  <si>
    <r>
      <t xml:space="preserve">Благоустройство и содержание территорий. </t>
    </r>
    <r>
      <rPr>
        <sz val="10"/>
        <color rgb="FFFF0000"/>
        <rFont val="Times New Roman"/>
        <family val="1"/>
        <charset val="204"/>
      </rPr>
      <t>Цветочное оформление города (приобретение клуб, вазонов; закупка, высадка цветов; полив, прополка, досадка).</t>
    </r>
    <r>
      <rPr>
        <sz val="10"/>
        <rFont val="Times New Roman"/>
        <family val="1"/>
        <charset val="204"/>
      </rPr>
      <t xml:space="preserve">
Степень приоритетности средняя.</t>
    </r>
  </si>
  <si>
    <r>
      <t xml:space="preserve">Проведение работ по рекультвации (восстановлению) нарушенной сельской территории, занятой свалкой п. Сосново Сосновского сельского поселения.
</t>
    </r>
    <r>
      <rPr>
        <sz val="10"/>
        <color rgb="FFFF0000"/>
        <rFont val="Times New Roman"/>
        <family val="1"/>
        <charset val="204"/>
      </rPr>
      <t>Степень приоритетности высокая.</t>
    </r>
  </si>
  <si>
    <r>
      <t xml:space="preserve">Ликвидация несанкционированных свалок твердых бытовых отходов поселений.
</t>
    </r>
    <r>
      <rPr>
        <sz val="10"/>
        <color rgb="FFFF0000"/>
        <rFont val="Times New Roman"/>
        <family val="1"/>
        <charset val="204"/>
      </rPr>
      <t>Степень приоритетности высокая.</t>
    </r>
  </si>
  <si>
    <t>Поставка растительного материала
Степень приоритетности средняя.</t>
  </si>
  <si>
    <t>Услуги по уборке несанкционированных свалок на территории МО "Селезневское сельское поселение"
Степень приоритетности высокая.</t>
  </si>
  <si>
    <r>
      <t xml:space="preserve">Ликвидация несанкционированных свалок
</t>
    </r>
    <r>
      <rPr>
        <sz val="10"/>
        <color rgb="FFFF0000"/>
        <rFont val="Times New Roman"/>
        <family val="1"/>
        <charset val="204"/>
      </rPr>
      <t>Степень приоритетности высокая.</t>
    </r>
  </si>
  <si>
    <r>
      <t xml:space="preserve">Лтквидация свалок на территории МО "Город Выборг"
</t>
    </r>
    <r>
      <rPr>
        <sz val="10"/>
        <color rgb="FFFF0000"/>
        <rFont val="Times New Roman"/>
        <family val="1"/>
        <charset val="204"/>
      </rPr>
      <t>Степень приоритетности высокая.</t>
    </r>
  </si>
  <si>
    <r>
      <t xml:space="preserve">Оказание услуг по поставке и высадке цветочной рассады; оказание услуг по поставке и высадке кустарниковых растений и деревьев; окаание услуг по уходу за клумбами, ваонами и зелеными насаждениями; востановление, расширение, обновление цветников, клумб, газонов, травяного покрытия и пр.; оказание услуг по спилу, кронированию,формовочной обреке зеленых насаждений; покос газонов.
</t>
    </r>
    <r>
      <rPr>
        <sz val="10"/>
        <color rgb="FFFF0000"/>
        <rFont val="Times New Roman"/>
        <family val="1"/>
        <charset val="204"/>
      </rPr>
      <t>Степень приоритетности средняя.</t>
    </r>
  </si>
  <si>
    <r>
      <t xml:space="preserve">Вывоз несанкционированных свалок
</t>
    </r>
    <r>
      <rPr>
        <sz val="10"/>
        <color rgb="FFFF0000"/>
        <rFont val="Times New Roman"/>
        <family val="1"/>
        <charset val="204"/>
      </rPr>
      <t>Степень приоритетности высокая.</t>
    </r>
  </si>
  <si>
    <r>
      <t xml:space="preserve">Услуги по уборке несанкционированных свалок на территории МО "Приморское городское поселение" (г. Приморск, пос. Глебычева, пос. Ермилово, пос. Красная Долина, пос. Рябово)
</t>
    </r>
    <r>
      <rPr>
        <sz val="10"/>
        <color rgb="FFFF0000"/>
        <rFont val="Times New Roman"/>
        <family val="1"/>
        <charset val="204"/>
      </rPr>
      <t>Степень приоритетности высокая.</t>
    </r>
  </si>
  <si>
    <r>
      <t xml:space="preserve">Услуги по уборке несанкционированных свалок на территории МО "Полянское сельское поселение"
</t>
    </r>
    <r>
      <rPr>
        <sz val="10"/>
        <color rgb="FFFF0000"/>
        <rFont val="Times New Roman"/>
        <family val="1"/>
        <charset val="204"/>
      </rPr>
      <t>Степень приоритетности высокая.</t>
    </r>
  </si>
  <si>
    <r>
      <t xml:space="preserve">Услуги по уборке несанкционированных свалок на территории МО "Первомайское сельское поселение"
</t>
    </r>
    <r>
      <rPr>
        <sz val="10"/>
        <color rgb="FFFF0000"/>
        <rFont val="Times New Roman"/>
        <family val="1"/>
        <charset val="204"/>
      </rPr>
      <t>Степень приоритетности высокая.</t>
    </r>
  </si>
  <si>
    <r>
      <t xml:space="preserve">Оказание услуг по спилу аварийных деревьев на территории МО "Красносельское сельское поселение"
</t>
    </r>
    <r>
      <rPr>
        <sz val="10"/>
        <color rgb="FFFF0000"/>
        <rFont val="Times New Roman"/>
        <family val="1"/>
        <charset val="204"/>
      </rPr>
      <t>Степень приоритетности средняя.</t>
    </r>
  </si>
  <si>
    <r>
      <t xml:space="preserve">Озеленение территории 
</t>
    </r>
    <r>
      <rPr>
        <sz val="10"/>
        <color rgb="FFFF0000"/>
        <rFont val="Times New Roman"/>
        <family val="1"/>
        <charset val="204"/>
      </rPr>
      <t>Степень приоритетности средняя.</t>
    </r>
  </si>
  <si>
    <r>
      <t xml:space="preserve">Услуги по уборке несанкционированных свалок на территории МО "Гончаровское сельское поселение"
</t>
    </r>
    <r>
      <rPr>
        <sz val="10"/>
        <color rgb="FFFF0000"/>
        <rFont val="Times New Roman"/>
        <family val="1"/>
        <charset val="204"/>
      </rPr>
      <t>Степень приоритетности высокая.</t>
    </r>
  </si>
  <si>
    <t>118</t>
  </si>
  <si>
    <t>129</t>
  </si>
  <si>
    <t>130</t>
  </si>
  <si>
    <t>131</t>
  </si>
  <si>
    <t>133</t>
  </si>
  <si>
    <t>134</t>
  </si>
  <si>
    <t>135</t>
  </si>
  <si>
    <t>136</t>
  </si>
  <si>
    <t>137</t>
  </si>
  <si>
    <t>138</t>
  </si>
  <si>
    <t>139</t>
  </si>
  <si>
    <t>140</t>
  </si>
  <si>
    <t>141</t>
  </si>
  <si>
    <t>142</t>
  </si>
  <si>
    <r>
      <t xml:space="preserve">Поставка растительного материала
</t>
    </r>
    <r>
      <rPr>
        <sz val="10"/>
        <color rgb="FFFF0000"/>
        <rFont val="Times New Roman"/>
        <family val="1"/>
        <charset val="204"/>
      </rPr>
      <t>Степень приоритетности средняя.</t>
    </r>
  </si>
  <si>
    <t>межбюджетные трансферты из федерального бюджета</t>
  </si>
  <si>
    <t>Плата за негативное воздействие на окружающую среду (1 12 01 00 0 01 0 000 120)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</si>
  <si>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(1 16 01 08 0 01 0 000 140)</t>
  </si>
  <si>
    <r>
      <t>Проведение наблюдений за состоянием дна, берегов и  водоохранных зон на водных объектах на территории Ленинградской области. В 2023 году наблюдения проводятся на участках водных объектов: р. Плюсса, р. Сиженка (Сланцевский район), р. Кобринка, р. Черная,</t>
    </r>
    <r>
      <rPr>
        <sz val="9"/>
        <color rgb="FFFF0000"/>
        <rFont val="Times New Roman"/>
        <family val="1"/>
        <charset val="204"/>
      </rPr>
      <t xml:space="preserve"> </t>
    </r>
    <r>
      <rPr>
        <sz val="9"/>
        <rFont val="Times New Roman"/>
        <family val="1"/>
        <charset val="204"/>
      </rPr>
      <t>р. Колпанская, оз. Орлинское  (Гатчинский район)</t>
    </r>
    <r>
      <rPr>
        <sz val="9"/>
        <color rgb="FFFF0000"/>
        <rFont val="Times New Roman"/>
        <family val="1"/>
        <charset val="204"/>
      </rPr>
      <t xml:space="preserve">, </t>
    </r>
    <r>
      <rPr>
        <sz val="9"/>
        <rFont val="Times New Roman"/>
        <family val="1"/>
        <charset val="204"/>
      </rPr>
      <t>р. Черная речка (Ломоносовский район),</t>
    </r>
    <r>
      <rPr>
        <sz val="9"/>
        <color rgb="FFFF0000"/>
        <rFont val="Times New Roman"/>
        <family val="1"/>
        <charset val="204"/>
      </rPr>
      <t xml:space="preserve"> </t>
    </r>
    <r>
      <rPr>
        <sz val="9"/>
        <rFont val="Times New Roman"/>
        <family val="1"/>
        <charset val="204"/>
      </rPr>
      <t>р. Лубья, руч. Блудненский, р. Оккервиль, оз. Лассылампи (Всеволожский район), р. Сясь (Тихвинский район)</t>
    </r>
    <r>
      <rPr>
        <sz val="9"/>
        <color rgb="FFFF0000"/>
        <rFont val="Times New Roman"/>
        <family val="1"/>
        <charset val="204"/>
      </rPr>
      <t xml:space="preserve">, </t>
    </r>
    <r>
      <rPr>
        <sz val="9"/>
        <rFont val="Times New Roman"/>
        <family val="1"/>
        <charset val="204"/>
      </rPr>
      <t>оз. Калищенское (г. Сосновый Бор)</t>
    </r>
    <r>
      <rPr>
        <sz val="9"/>
        <color rgb="FFFF0000"/>
        <rFont val="Times New Roman"/>
        <family val="1"/>
        <charset val="204"/>
      </rPr>
      <t xml:space="preserve">, </t>
    </r>
    <r>
      <rPr>
        <sz val="9"/>
        <rFont val="Times New Roman"/>
        <family val="1"/>
        <charset val="204"/>
      </rPr>
      <t>р. Лемовжа, р. Вруда, оз. Смердовицкое (Волосовскй район), р. Луга, р. Мертвица, р. Выбья (Выбьенка), р. Солка (Кингисеппский район),</t>
    </r>
    <r>
      <rPr>
        <sz val="9"/>
        <color rgb="FFFF0000"/>
        <rFont val="Times New Roman"/>
        <family val="1"/>
        <charset val="204"/>
      </rPr>
      <t xml:space="preserve"> </t>
    </r>
    <r>
      <rPr>
        <sz val="9"/>
        <rFont val="Times New Roman"/>
        <family val="1"/>
        <charset val="204"/>
      </rPr>
      <t>оз. Блюдце (Приозерский район),</t>
    </r>
    <r>
      <rPr>
        <sz val="9"/>
        <color rgb="FFFF0000"/>
        <rFont val="Times New Roman"/>
        <family val="1"/>
        <charset val="204"/>
      </rPr>
      <t xml:space="preserve"> </t>
    </r>
    <r>
      <rPr>
        <sz val="9"/>
        <rFont val="Times New Roman"/>
        <family val="1"/>
        <charset val="204"/>
      </rPr>
      <t>р. Ижора, р. Малая Ижорка (Тосненский район), р. Чаженка (Волховский район).
Степень приоритетности средняя.</t>
    </r>
  </si>
  <si>
    <t>Исполнение , тыс. руб.</t>
  </si>
  <si>
    <t>на 01.04.2025</t>
  </si>
  <si>
    <t>на 01.07.2025</t>
  </si>
  <si>
    <t>Плановый объем финансирования в соответствии с утвержденным планом природоохранных мероприятий, тыс. руб.</t>
  </si>
  <si>
    <t>Информация об использовании средств областного бюджета Ленинградской области, полученных от платы за негативное воздействие на окружающую среду, а также от штрафов, установленных КоАП РФ за административные правонарушения в области охраны окружающей среды и природопользования</t>
  </si>
  <si>
    <t>на 01.10.2025</t>
  </si>
  <si>
    <t>Оценка состояния загрязнения поверхностных вод в Ленинградской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</si>
</sst>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sz val="10"/>
      <name val="Times New Roman"/>
      <family val="1"/>
      <charset val="204"/>
    </font>
    <font>
      <b/>
      <sz val="10"/>
      <name val="Times New Roman"/>
      <family val="1"/>
      <charset val="204"/>
    </font>
    <font>
      <b/>
      <sz val="12"/>
      <name val="Times New Roman"/>
      <family val="1"/>
      <charset val="204"/>
    </font>
    <font>
      <sz val="12"/>
      <name val="Times New Roman"/>
      <family val="1"/>
      <charset val="204"/>
    </font>
    <font>
      <sz val="10"/>
      <color rgb="FFFF0000"/>
      <name val="Times New Roman"/>
      <family val="1"/>
      <charset val="204"/>
    </font>
    <font>
      <sz val="10"/>
      <color theme="1"/>
      <name val="Times New Roman"/>
      <family val="1"/>
      <charset val="204"/>
    </font>
    <font>
      <sz val="10"/>
      <color rgb="FF000000"/>
      <name val="Times New Roman"/>
      <family val="1"/>
      <charset val="204"/>
    </font>
    <font>
      <sz val="11"/>
      <color theme="1"/>
      <name val="Times New Roman"/>
      <family val="1"/>
      <charset val="204"/>
    </font>
    <font>
      <sz val="11"/>
      <name val="Times New Roman"/>
      <family val="1"/>
      <charset val="204"/>
    </font>
    <font>
      <sz val="9"/>
      <name val="Times New Roman"/>
      <family val="1"/>
      <charset val="204"/>
    </font>
    <font>
      <sz val="9"/>
      <color rgb="FFFF0000"/>
      <name val="Times New Roman"/>
      <family val="1"/>
      <charset val="204"/>
    </font>
    <font>
      <b/>
      <sz val="1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137">
    <xf numFmtId="0" fontId="0" fillId="0" borderId="0" xfId="0"/>
    <xf numFmtId="4" fontId="1"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wrapText="1"/>
    </xf>
    <xf numFmtId="4" fontId="2" fillId="2" borderId="1" xfId="0" applyNumberFormat="1" applyFont="1" applyFill="1" applyBorder="1" applyAlignment="1">
      <alignment horizontal="center" vertical="top" wrapText="1"/>
    </xf>
    <xf numFmtId="49" fontId="1" fillId="2" borderId="0" xfId="0" applyNumberFormat="1" applyFont="1" applyFill="1" applyAlignment="1">
      <alignment horizontal="center" vertical="top"/>
    </xf>
    <xf numFmtId="0" fontId="1" fillId="2" borderId="0" xfId="0" applyFont="1" applyFill="1" applyAlignment="1">
      <alignment horizontal="left" vertical="top"/>
    </xf>
    <xf numFmtId="0" fontId="1" fillId="2" borderId="0" xfId="0" applyFont="1" applyFill="1" applyAlignment="1">
      <alignment horizontal="center" vertical="top" wrapText="1"/>
    </xf>
    <xf numFmtId="0" fontId="1" fillId="2" borderId="0" xfId="0" applyFont="1" applyFill="1" applyAlignment="1">
      <alignment vertical="top"/>
    </xf>
    <xf numFmtId="49" fontId="4" fillId="2" borderId="0" xfId="0" applyNumberFormat="1" applyFont="1" applyFill="1" applyAlignment="1">
      <alignment horizontal="center" vertical="top"/>
    </xf>
    <xf numFmtId="0" fontId="4" fillId="2" borderId="0" xfId="0" applyFont="1" applyFill="1" applyAlignment="1">
      <alignment horizontal="left" vertical="top"/>
    </xf>
    <xf numFmtId="0" fontId="4" fillId="2" borderId="0" xfId="0" applyFont="1" applyFill="1" applyAlignment="1">
      <alignment horizontal="center" vertical="top" wrapText="1"/>
    </xf>
    <xf numFmtId="0" fontId="4" fillId="2" borderId="0" xfId="0" applyFont="1" applyFill="1" applyAlignment="1">
      <alignment vertical="top"/>
    </xf>
    <xf numFmtId="49" fontId="3" fillId="2" borderId="0" xfId="0" applyNumberFormat="1" applyFont="1" applyFill="1" applyBorder="1" applyAlignment="1">
      <alignment horizontal="center" vertical="top"/>
    </xf>
    <xf numFmtId="0" fontId="3" fillId="2" borderId="0" xfId="0" applyFont="1" applyFill="1" applyBorder="1" applyAlignment="1">
      <alignment horizontal="left" vertical="top"/>
    </xf>
    <xf numFmtId="49" fontId="1" fillId="2" borderId="1" xfId="0" applyNumberFormat="1" applyFont="1" applyFill="1" applyBorder="1" applyAlignment="1">
      <alignment horizontal="center" vertical="top" wrapText="1"/>
    </xf>
    <xf numFmtId="0" fontId="2" fillId="2" borderId="0" xfId="0" applyFont="1" applyFill="1" applyAlignment="1">
      <alignment horizontal="center"/>
    </xf>
    <xf numFmtId="0" fontId="1" fillId="2" borderId="0" xfId="0" applyFont="1" applyFill="1" applyAlignment="1">
      <alignment vertical="center"/>
    </xf>
    <xf numFmtId="0" fontId="3" fillId="2" borderId="0" xfId="0" applyFont="1" applyFill="1" applyBorder="1" applyAlignment="1">
      <alignment horizontal="center" vertical="top"/>
    </xf>
    <xf numFmtId="4" fontId="1"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wrapText="1"/>
    </xf>
    <xf numFmtId="49" fontId="1" fillId="3" borderId="1" xfId="0" applyNumberFormat="1" applyFont="1" applyFill="1" applyBorder="1" applyAlignment="1">
      <alignment horizontal="center" vertical="top" wrapText="1"/>
    </xf>
    <xf numFmtId="0" fontId="1" fillId="3" borderId="1" xfId="0" applyFont="1" applyFill="1" applyBorder="1" applyAlignment="1">
      <alignment horizontal="left" vertical="top" wrapText="1"/>
    </xf>
    <xf numFmtId="49" fontId="1" fillId="2" borderId="1" xfId="0" applyNumberFormat="1" applyFont="1" applyFill="1" applyBorder="1" applyAlignment="1">
      <alignment horizontal="center" vertical="top"/>
    </xf>
    <xf numFmtId="0" fontId="1" fillId="2" borderId="1" xfId="0" applyNumberFormat="1" applyFont="1" applyFill="1" applyBorder="1" applyAlignment="1">
      <alignment horizontal="left" vertical="top" wrapText="1"/>
    </xf>
    <xf numFmtId="0" fontId="1" fillId="2" borderId="1" xfId="0" applyNumberFormat="1" applyFont="1" applyFill="1" applyBorder="1" applyAlignment="1">
      <alignment horizontal="center" vertical="top" wrapText="1"/>
    </xf>
    <xf numFmtId="0" fontId="6" fillId="2" borderId="1" xfId="0" applyFont="1" applyFill="1" applyBorder="1" applyAlignment="1">
      <alignment vertical="top" wrapText="1"/>
    </xf>
    <xf numFmtId="0" fontId="6" fillId="2" borderId="1" xfId="0" applyFont="1" applyFill="1" applyBorder="1" applyAlignment="1">
      <alignment horizontal="center" vertical="top" wrapText="1"/>
    </xf>
    <xf numFmtId="0" fontId="1" fillId="2" borderId="1" xfId="0" applyFont="1" applyFill="1" applyBorder="1" applyAlignment="1">
      <alignment vertical="top"/>
    </xf>
    <xf numFmtId="0" fontId="1" fillId="2" borderId="1" xfId="0" applyFont="1" applyFill="1" applyBorder="1" applyAlignment="1">
      <alignment vertical="top" wrapText="1"/>
    </xf>
    <xf numFmtId="164" fontId="1" fillId="2" borderId="1" xfId="0" applyNumberFormat="1" applyFont="1" applyFill="1" applyBorder="1" applyAlignment="1">
      <alignment horizontal="center" vertical="top" wrapText="1"/>
    </xf>
    <xf numFmtId="0" fontId="1" fillId="2" borderId="0" xfId="0" applyFont="1" applyFill="1" applyAlignment="1">
      <alignment horizontal="center" vertical="top"/>
    </xf>
    <xf numFmtId="0" fontId="4" fillId="2" borderId="0" xfId="0" applyFont="1" applyFill="1" applyAlignment="1">
      <alignment horizontal="center"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2" borderId="1" xfId="0" applyFont="1" applyFill="1" applyBorder="1" applyAlignment="1">
      <alignment horizontal="center" vertical="top"/>
    </xf>
    <xf numFmtId="0" fontId="7" fillId="2" borderId="1" xfId="0" applyFont="1" applyFill="1" applyBorder="1" applyAlignment="1">
      <alignment horizontal="left" vertical="top" wrapText="1"/>
    </xf>
    <xf numFmtId="0" fontId="1" fillId="2" borderId="1" xfId="0" applyFont="1" applyFill="1" applyBorder="1" applyAlignment="1">
      <alignment vertical="top" wrapText="1" shrinkToFit="1"/>
    </xf>
    <xf numFmtId="0" fontId="1" fillId="2" borderId="1" xfId="0" applyFont="1" applyFill="1" applyBorder="1" applyAlignment="1">
      <alignment horizontal="center" vertical="top" wrapText="1" shrinkToFit="1"/>
    </xf>
    <xf numFmtId="164" fontId="1" fillId="2" borderId="1" xfId="0" applyNumberFormat="1" applyFont="1" applyFill="1" applyBorder="1" applyAlignment="1">
      <alignment horizontal="center" vertical="top"/>
    </xf>
    <xf numFmtId="164" fontId="9" fillId="2" borderId="1" xfId="0" applyNumberFormat="1" applyFont="1" applyFill="1" applyBorder="1" applyAlignment="1">
      <alignment horizontal="center" vertical="top"/>
    </xf>
    <xf numFmtId="164" fontId="9" fillId="0" borderId="1" xfId="0" applyNumberFormat="1" applyFont="1" applyBorder="1" applyAlignment="1" applyProtection="1">
      <alignment horizontal="center" vertical="top" wrapText="1"/>
    </xf>
    <xf numFmtId="164"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xf>
    <xf numFmtId="0" fontId="10" fillId="2" borderId="1" xfId="0" applyFont="1" applyFill="1" applyBorder="1" applyAlignment="1">
      <alignment horizontal="left" vertical="top" wrapText="1"/>
    </xf>
    <xf numFmtId="0" fontId="10" fillId="2" borderId="1" xfId="0" applyFont="1" applyFill="1" applyBorder="1" applyAlignment="1">
      <alignment horizontal="center" vertical="top" wrapText="1"/>
    </xf>
    <xf numFmtId="0" fontId="10" fillId="2" borderId="2" xfId="0" applyFont="1" applyFill="1" applyBorder="1" applyAlignment="1">
      <alignment horizontal="center" vertical="top" wrapText="1"/>
    </xf>
    <xf numFmtId="0" fontId="1" fillId="2" borderId="1" xfId="0" applyFont="1" applyFill="1" applyBorder="1" applyAlignment="1">
      <alignment horizontal="left" vertical="top"/>
    </xf>
    <xf numFmtId="0" fontId="2"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Fill="1" applyAlignment="1">
      <alignment horizontal="center" vertical="top"/>
    </xf>
    <xf numFmtId="0" fontId="4" fillId="0" borderId="0" xfId="0" applyFont="1" applyFill="1" applyAlignment="1">
      <alignment horizontal="center" vertical="top"/>
    </xf>
    <xf numFmtId="0" fontId="3" fillId="0" borderId="0" xfId="0" applyFont="1" applyFill="1" applyBorder="1" applyAlignment="1">
      <alignment horizontal="center" vertical="top"/>
    </xf>
    <xf numFmtId="4"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0" fontId="1" fillId="0" borderId="1" xfId="0" applyFont="1" applyFill="1" applyBorder="1" applyAlignment="1">
      <alignment vertical="top"/>
    </xf>
    <xf numFmtId="4"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49" fontId="1" fillId="2" borderId="2" xfId="0" applyNumberFormat="1" applyFont="1" applyFill="1" applyBorder="1" applyAlignment="1">
      <alignment horizontal="center" vertical="top" wrapText="1"/>
    </xf>
    <xf numFmtId="0" fontId="10" fillId="2" borderId="2" xfId="0" applyFont="1" applyFill="1" applyBorder="1" applyAlignment="1">
      <alignment horizontal="left" vertical="top" wrapText="1"/>
    </xf>
    <xf numFmtId="4" fontId="1" fillId="2" borderId="2" xfId="0" applyNumberFormat="1" applyFont="1" applyFill="1" applyBorder="1" applyAlignment="1">
      <alignment horizontal="center" vertical="top" wrapText="1"/>
    </xf>
    <xf numFmtId="4" fontId="1" fillId="0" borderId="2" xfId="0" applyNumberFormat="1" applyFont="1" applyFill="1" applyBorder="1" applyAlignment="1">
      <alignment horizontal="center" vertical="top" wrapText="1"/>
    </xf>
    <xf numFmtId="0" fontId="1" fillId="2" borderId="0" xfId="0" applyFont="1" applyFill="1" applyBorder="1" applyAlignment="1">
      <alignment horizontal="center" vertical="top"/>
    </xf>
    <xf numFmtId="0" fontId="1" fillId="0" borderId="0" xfId="0" applyFont="1" applyFill="1" applyAlignment="1">
      <alignment vertical="top"/>
    </xf>
    <xf numFmtId="0" fontId="4" fillId="0" borderId="0" xfId="0" applyFont="1" applyFill="1" applyAlignment="1">
      <alignment vertical="top"/>
    </xf>
    <xf numFmtId="164" fontId="9" fillId="0" borderId="1" xfId="0" applyNumberFormat="1" applyFont="1" applyFill="1" applyBorder="1" applyAlignment="1">
      <alignment horizontal="center" vertical="top"/>
    </xf>
    <xf numFmtId="164" fontId="9" fillId="0" borderId="1" xfId="0" applyNumberFormat="1" applyFont="1" applyFill="1" applyBorder="1" applyAlignment="1" applyProtection="1">
      <alignment horizontal="center" vertical="top" wrapText="1"/>
    </xf>
    <xf numFmtId="164" fontId="2" fillId="0" borderId="1" xfId="0" applyNumberFormat="1" applyFont="1" applyFill="1" applyBorder="1" applyAlignment="1">
      <alignment horizontal="center" vertical="top"/>
    </xf>
    <xf numFmtId="164" fontId="1" fillId="0" borderId="0" xfId="0" applyNumberFormat="1" applyFont="1" applyFill="1" applyBorder="1" applyAlignment="1">
      <alignment horizontal="center" vertical="top"/>
    </xf>
    <xf numFmtId="164" fontId="1" fillId="0" borderId="0" xfId="0" applyNumberFormat="1" applyFont="1" applyFill="1" applyBorder="1" applyAlignment="1">
      <alignment vertical="top"/>
    </xf>
    <xf numFmtId="164" fontId="1" fillId="0" borderId="1" xfId="0" applyNumberFormat="1" applyFont="1" applyFill="1" applyBorder="1" applyAlignment="1">
      <alignment horizontal="center" vertical="top"/>
    </xf>
    <xf numFmtId="0" fontId="2" fillId="0" borderId="1" xfId="0" applyFont="1" applyFill="1" applyBorder="1" applyAlignment="1">
      <alignment horizontal="center" vertical="center" wrapText="1"/>
    </xf>
    <xf numFmtId="0" fontId="1" fillId="4" borderId="0" xfId="0" applyFont="1" applyFill="1" applyAlignment="1">
      <alignment horizontal="center" vertical="top"/>
    </xf>
    <xf numFmtId="0" fontId="4" fillId="4" borderId="0" xfId="0" applyFont="1" applyFill="1" applyAlignment="1">
      <alignment horizontal="center" vertical="top"/>
    </xf>
    <xf numFmtId="0" fontId="3" fillId="4" borderId="0" xfId="0" applyFont="1" applyFill="1" applyBorder="1" applyAlignment="1">
      <alignment horizontal="center" vertical="top"/>
    </xf>
    <xf numFmtId="0" fontId="2" fillId="4" borderId="2" xfId="0" applyFont="1" applyFill="1" applyBorder="1" applyAlignment="1">
      <alignment horizontal="center" vertical="top" wrapText="1"/>
    </xf>
    <xf numFmtId="0" fontId="2" fillId="4" borderId="3" xfId="0" applyFont="1" applyFill="1" applyBorder="1" applyAlignment="1">
      <alignment horizontal="center" vertical="top" wrapText="1"/>
    </xf>
    <xf numFmtId="4" fontId="1" fillId="4" borderId="1" xfId="0" applyNumberFormat="1" applyFont="1" applyFill="1" applyBorder="1" applyAlignment="1">
      <alignment horizontal="center" vertical="top" wrapText="1"/>
    </xf>
    <xf numFmtId="4" fontId="1" fillId="4" borderId="0" xfId="0" applyNumberFormat="1" applyFont="1" applyFill="1" applyBorder="1" applyAlignment="1">
      <alignment horizontal="center" vertical="top" wrapText="1"/>
    </xf>
    <xf numFmtId="164" fontId="1" fillId="4" borderId="1" xfId="0" applyNumberFormat="1" applyFont="1" applyFill="1" applyBorder="1" applyAlignment="1">
      <alignment horizontal="center" vertical="top" wrapText="1"/>
    </xf>
    <xf numFmtId="4" fontId="1" fillId="4" borderId="2" xfId="0" applyNumberFormat="1" applyFont="1" applyFill="1" applyBorder="1" applyAlignment="1">
      <alignment horizontal="center" vertical="top" wrapText="1"/>
    </xf>
    <xf numFmtId="164" fontId="2" fillId="4" borderId="1" xfId="0" applyNumberFormat="1" applyFont="1" applyFill="1" applyBorder="1" applyAlignment="1">
      <alignment horizontal="center" vertical="top" wrapText="1"/>
    </xf>
    <xf numFmtId="0" fontId="1" fillId="4" borderId="1" xfId="0" applyFont="1" applyFill="1" applyBorder="1" applyAlignment="1">
      <alignment horizontal="center" vertical="top" wrapText="1"/>
    </xf>
    <xf numFmtId="0" fontId="1" fillId="4" borderId="1" xfId="0" applyFont="1" applyFill="1" applyBorder="1" applyAlignment="1">
      <alignment vertical="top"/>
    </xf>
    <xf numFmtId="4" fontId="2" fillId="4" borderId="1" xfId="0" applyNumberFormat="1" applyFont="1" applyFill="1" applyBorder="1" applyAlignment="1">
      <alignment horizontal="center" vertical="top" wrapText="1"/>
    </xf>
    <xf numFmtId="0" fontId="2" fillId="4" borderId="1" xfId="0" applyFont="1" applyFill="1" applyBorder="1" applyAlignment="1">
      <alignment horizontal="center" vertical="top" wrapText="1"/>
    </xf>
    <xf numFmtId="0" fontId="1" fillId="4" borderId="1" xfId="0" applyFont="1" applyFill="1" applyBorder="1" applyAlignment="1">
      <alignment horizontal="center" vertical="top"/>
    </xf>
    <xf numFmtId="0" fontId="2" fillId="4" borderId="9" xfId="0" applyFont="1" applyFill="1" applyBorder="1" applyAlignment="1">
      <alignment horizontal="center" vertical="top" wrapText="1"/>
    </xf>
    <xf numFmtId="0" fontId="2" fillId="4" borderId="7" xfId="0" applyFont="1" applyFill="1" applyBorder="1" applyAlignment="1">
      <alignment horizontal="center" vertical="top" wrapText="1"/>
    </xf>
    <xf numFmtId="4" fontId="1" fillId="4" borderId="4" xfId="0" applyNumberFormat="1" applyFont="1" applyFill="1" applyBorder="1" applyAlignment="1">
      <alignment horizontal="center" vertical="top" wrapText="1"/>
    </xf>
    <xf numFmtId="4" fontId="1" fillId="4" borderId="9" xfId="0" applyNumberFormat="1" applyFont="1" applyFill="1" applyBorder="1" applyAlignment="1">
      <alignment horizontal="center" vertical="top" wrapText="1"/>
    </xf>
    <xf numFmtId="2" fontId="1" fillId="4" borderId="1" xfId="0" applyNumberFormat="1" applyFont="1" applyFill="1" applyBorder="1" applyAlignment="1">
      <alignment horizontal="center" vertical="top" wrapText="1"/>
    </xf>
    <xf numFmtId="0" fontId="2" fillId="4" borderId="1" xfId="0" applyFont="1" applyFill="1" applyBorder="1" applyAlignment="1">
      <alignment horizontal="center" vertical="center" wrapText="1"/>
    </xf>
    <xf numFmtId="164" fontId="1" fillId="4" borderId="1" xfId="0" applyNumberFormat="1" applyFont="1" applyFill="1" applyBorder="1" applyAlignment="1">
      <alignment horizontal="center" vertical="top"/>
    </xf>
    <xf numFmtId="164" fontId="2" fillId="4" borderId="1" xfId="0" applyNumberFormat="1" applyFont="1" applyFill="1" applyBorder="1" applyAlignment="1">
      <alignment horizontal="center" vertical="top"/>
    </xf>
    <xf numFmtId="0" fontId="1" fillId="4" borderId="0" xfId="0" applyFont="1" applyFill="1" applyBorder="1" applyAlignment="1">
      <alignment horizontal="center" vertical="top"/>
    </xf>
    <xf numFmtId="164" fontId="1" fillId="4"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2" fillId="2" borderId="1" xfId="0" applyFont="1" applyFill="1" applyBorder="1" applyAlignment="1">
      <alignment horizontal="center" vertical="top"/>
    </xf>
    <xf numFmtId="0" fontId="2" fillId="0" borderId="1" xfId="0" applyFont="1" applyFill="1" applyBorder="1" applyAlignment="1">
      <alignment horizontal="center" vertical="top"/>
    </xf>
    <xf numFmtId="164" fontId="0" fillId="0" borderId="1" xfId="0" applyNumberFormat="1" applyFill="1" applyBorder="1" applyAlignment="1">
      <alignment horizontal="center" vertical="top"/>
    </xf>
    <xf numFmtId="164" fontId="8" fillId="0" borderId="1" xfId="0" applyNumberFormat="1" applyFont="1" applyBorder="1" applyAlignment="1">
      <alignment horizontal="center" vertical="top"/>
    </xf>
    <xf numFmtId="164" fontId="8" fillId="0" borderId="1" xfId="0" applyNumberFormat="1" applyFont="1" applyFill="1" applyBorder="1" applyAlignment="1">
      <alignment horizontal="center" vertical="top"/>
    </xf>
    <xf numFmtId="49"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xf>
    <xf numFmtId="0" fontId="0" fillId="0" borderId="1" xfId="0" applyBorder="1" applyAlignment="1">
      <alignment vertical="top"/>
    </xf>
    <xf numFmtId="0" fontId="1" fillId="2" borderId="1" xfId="0" applyFont="1" applyFill="1" applyBorder="1" applyAlignment="1">
      <alignment horizontal="left" vertical="top" wrapText="1" shrinkToFit="1"/>
    </xf>
    <xf numFmtId="0" fontId="0" fillId="0" borderId="1" xfId="0" applyBorder="1" applyAlignment="1">
      <alignment vertical="top" wrapText="1" shrinkToFit="1"/>
    </xf>
    <xf numFmtId="164" fontId="9" fillId="4" borderId="1" xfId="0" applyNumberFormat="1" applyFont="1" applyFill="1" applyBorder="1" applyAlignment="1">
      <alignment horizontal="center" vertical="top"/>
    </xf>
    <xf numFmtId="164" fontId="0" fillId="4" borderId="1" xfId="0" applyNumberFormat="1" applyFill="1" applyBorder="1" applyAlignment="1">
      <alignment horizontal="center" vertical="top"/>
    </xf>
    <xf numFmtId="164" fontId="1" fillId="0"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1"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49" fontId="1" fillId="2" borderId="1" xfId="0" applyNumberFormat="1" applyFont="1" applyFill="1" applyBorder="1" applyAlignment="1">
      <alignment horizontal="left" vertical="top"/>
    </xf>
    <xf numFmtId="0" fontId="2" fillId="0" borderId="1" xfId="0" applyFont="1" applyFill="1" applyBorder="1" applyAlignment="1">
      <alignment horizontal="center" vertical="top" wrapText="1"/>
    </xf>
    <xf numFmtId="0" fontId="3" fillId="2" borderId="0" xfId="0" applyFont="1" applyFill="1" applyBorder="1" applyAlignment="1">
      <alignment horizontal="center" vertical="top" wrapText="1"/>
    </xf>
    <xf numFmtId="0" fontId="0" fillId="0" borderId="0" xfId="0" applyAlignment="1">
      <alignment vertical="top"/>
    </xf>
    <xf numFmtId="49" fontId="2" fillId="2" borderId="1"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5" xfId="0" applyFont="1" applyFill="1" applyBorder="1" applyAlignment="1">
      <alignment horizontal="center" vertical="top" wrapText="1"/>
    </xf>
    <xf numFmtId="0" fontId="0" fillId="0" borderId="1" xfId="0" applyFill="1" applyBorder="1" applyAlignment="1">
      <alignment horizontal="center" vertical="top" wrapText="1"/>
    </xf>
    <xf numFmtId="0" fontId="12" fillId="2" borderId="1" xfId="0" applyFont="1" applyFill="1" applyBorder="1" applyAlignment="1">
      <alignment horizontal="center" vertical="center"/>
    </xf>
    <xf numFmtId="0" fontId="0" fillId="0" borderId="1" xfId="0" applyBorder="1" applyAlignment="1">
      <alignment horizontal="center" vertical="center"/>
    </xf>
    <xf numFmtId="164" fontId="1" fillId="4" borderId="1" xfId="0" applyNumberFormat="1" applyFont="1" applyFill="1" applyBorder="1" applyAlignment="1">
      <alignment horizontal="center" vertical="top" wrapText="1"/>
    </xf>
    <xf numFmtId="0" fontId="0" fillId="4" borderId="1" xfId="0" applyFill="1" applyBorder="1" applyAlignment="1">
      <alignment horizontal="center" vertical="top" wrapText="1"/>
    </xf>
    <xf numFmtId="164" fontId="9" fillId="2" borderId="1" xfId="0" applyNumberFormat="1" applyFont="1" applyFill="1" applyBorder="1" applyAlignment="1">
      <alignment horizontal="center" vertical="top"/>
    </xf>
    <xf numFmtId="164" fontId="0" fillId="0" borderId="1" xfId="0" applyNumberFormat="1" applyBorder="1" applyAlignment="1">
      <alignment horizontal="center" vertical="top"/>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1"/>
  <sheetViews>
    <sheetView tabSelected="1" view="pageBreakPreview" topLeftCell="A4" zoomScale="90" zoomScaleNormal="80" zoomScaleSheetLayoutView="90" zoomScalePageLayoutView="70" workbookViewId="0">
      <pane xSplit="5" ySplit="9" topLeftCell="F13" activePane="bottomRight" state="frozen"/>
      <selection activeCell="A4" sqref="A4"/>
      <selection pane="topRight" activeCell="F4" sqref="F4"/>
      <selection pane="bottomLeft" activeCell="A15" sqref="A15"/>
      <selection pane="bottomRight" activeCell="R266" sqref="R266"/>
    </sheetView>
  </sheetViews>
  <sheetFormatPr defaultColWidth="9.140625" defaultRowHeight="12.75" x14ac:dyDescent="0.25"/>
  <cols>
    <col min="1" max="1" width="4" style="4" hidden="1" customWidth="1"/>
    <col min="2" max="2" width="5.42578125" style="4" hidden="1" customWidth="1"/>
    <col min="3" max="3" width="37.85546875" style="5" customWidth="1"/>
    <col min="4" max="4" width="16.42578125" style="6" hidden="1" customWidth="1"/>
    <col min="5" max="5" width="33.140625" style="5" customWidth="1"/>
    <col min="6" max="6" width="11.7109375" style="30" customWidth="1"/>
    <col min="7" max="7" width="10.85546875" style="52" customWidth="1"/>
    <col min="8" max="8" width="10.85546875" style="76" customWidth="1"/>
    <col min="9" max="9" width="12.42578125" style="30" customWidth="1"/>
    <col min="10" max="10" width="13.140625" style="52" customWidth="1"/>
    <col min="11" max="11" width="11.85546875" style="76" customWidth="1"/>
    <col min="12" max="13" width="13.28515625" style="30" customWidth="1"/>
    <col min="14" max="14" width="13.28515625" style="76" hidden="1" customWidth="1"/>
    <col min="15" max="15" width="13.28515625" style="52" hidden="1" customWidth="1"/>
    <col min="16" max="16" width="13.28515625" style="76" customWidth="1"/>
    <col min="17" max="17" width="11.85546875" style="52" customWidth="1"/>
    <col min="18" max="18" width="12" style="67" customWidth="1"/>
    <col min="19" max="19" width="13.42578125" style="76" hidden="1" customWidth="1"/>
    <col min="20" max="20" width="13.42578125" style="52" hidden="1" customWidth="1"/>
    <col min="21" max="21" width="13.42578125" style="76" customWidth="1"/>
    <col min="22" max="22" width="13.42578125" style="7" customWidth="1"/>
    <col min="23" max="16384" width="9.140625" style="7"/>
  </cols>
  <sheetData>
    <row r="1" spans="1:21" ht="23.25" hidden="1" customHeight="1" x14ac:dyDescent="0.25"/>
    <row r="2" spans="1:21" s="11" customFormat="1" ht="14.25" hidden="1" customHeight="1" x14ac:dyDescent="0.25">
      <c r="A2" s="8"/>
      <c r="B2" s="8"/>
      <c r="C2" s="9"/>
      <c r="D2" s="10"/>
      <c r="E2" s="9"/>
      <c r="F2" s="31"/>
      <c r="G2" s="53"/>
      <c r="H2" s="77"/>
      <c r="I2" s="31"/>
      <c r="J2" s="53"/>
      <c r="K2" s="77"/>
      <c r="L2" s="31"/>
      <c r="M2" s="31"/>
      <c r="N2" s="77"/>
      <c r="O2" s="53"/>
      <c r="P2" s="77"/>
      <c r="Q2" s="53"/>
      <c r="R2" s="68"/>
      <c r="S2" s="77"/>
      <c r="T2" s="53"/>
      <c r="U2" s="77"/>
    </row>
    <row r="3" spans="1:21" ht="91.5" hidden="1" customHeight="1" x14ac:dyDescent="0.25"/>
    <row r="4" spans="1:21" ht="7.5" customHeight="1" x14ac:dyDescent="0.25"/>
    <row r="5" spans="1:21" s="11" customFormat="1" ht="32.25" customHeight="1" x14ac:dyDescent="0.25">
      <c r="A5" s="120" t="s">
        <v>532</v>
      </c>
      <c r="B5" s="120"/>
      <c r="C5" s="120"/>
      <c r="D5" s="120"/>
      <c r="E5" s="120"/>
      <c r="F5" s="120"/>
      <c r="G5" s="120"/>
      <c r="H5" s="120"/>
      <c r="I5" s="120"/>
      <c r="J5" s="120"/>
      <c r="K5" s="120"/>
      <c r="L5" s="121"/>
      <c r="M5" s="121"/>
      <c r="N5" s="121"/>
      <c r="O5" s="121"/>
      <c r="P5" s="121"/>
      <c r="Q5" s="121"/>
      <c r="R5" s="121"/>
      <c r="S5" s="77"/>
      <c r="T5" s="53"/>
      <c r="U5" s="77"/>
    </row>
    <row r="6" spans="1:21" s="11" customFormat="1" ht="30.75" hidden="1" customHeight="1" x14ac:dyDescent="0.25">
      <c r="A6" s="120" t="s">
        <v>108</v>
      </c>
      <c r="B6" s="120"/>
      <c r="C6" s="120"/>
      <c r="D6" s="120"/>
      <c r="E6" s="120"/>
      <c r="F6" s="120"/>
      <c r="G6" s="120"/>
      <c r="H6" s="120"/>
      <c r="I6" s="120"/>
      <c r="J6" s="120"/>
      <c r="K6" s="120"/>
      <c r="L6" s="31"/>
      <c r="M6" s="31"/>
      <c r="N6" s="77"/>
      <c r="O6" s="53"/>
      <c r="P6" s="77"/>
      <c r="Q6" s="53"/>
      <c r="R6" s="68"/>
      <c r="S6" s="77"/>
      <c r="T6" s="53"/>
      <c r="U6" s="77"/>
    </row>
    <row r="7" spans="1:21" s="11" customFormat="1" ht="7.5" customHeight="1" x14ac:dyDescent="0.25">
      <c r="A7" s="17"/>
      <c r="B7" s="12"/>
      <c r="C7" s="13"/>
      <c r="D7" s="51"/>
      <c r="E7" s="13"/>
      <c r="F7" s="17"/>
      <c r="G7" s="54"/>
      <c r="H7" s="78"/>
      <c r="I7" s="17"/>
      <c r="J7" s="54"/>
      <c r="K7" s="78"/>
      <c r="L7" s="31"/>
      <c r="M7" s="31"/>
      <c r="N7" s="77"/>
      <c r="O7" s="53"/>
      <c r="P7" s="77"/>
      <c r="Q7" s="53"/>
      <c r="R7" s="68"/>
      <c r="S7" s="77"/>
      <c r="T7" s="53"/>
      <c r="U7" s="77"/>
    </row>
    <row r="8" spans="1:21" ht="27.75" customHeight="1" x14ac:dyDescent="0.25">
      <c r="A8" s="122" t="s">
        <v>0</v>
      </c>
      <c r="B8" s="122" t="s">
        <v>1</v>
      </c>
      <c r="C8" s="123" t="s">
        <v>2</v>
      </c>
      <c r="D8" s="117" t="s">
        <v>3</v>
      </c>
      <c r="E8" s="126" t="s">
        <v>4</v>
      </c>
      <c r="F8" s="127" t="s">
        <v>531</v>
      </c>
      <c r="G8" s="127"/>
      <c r="H8" s="127"/>
      <c r="I8" s="127"/>
      <c r="J8" s="127"/>
      <c r="K8" s="127"/>
      <c r="L8" s="129" t="s">
        <v>528</v>
      </c>
      <c r="M8" s="129"/>
      <c r="N8" s="129"/>
      <c r="O8" s="129"/>
      <c r="P8" s="129"/>
      <c r="Q8" s="129"/>
      <c r="R8" s="129"/>
      <c r="S8" s="129"/>
      <c r="T8" s="129"/>
      <c r="U8" s="130"/>
    </row>
    <row r="9" spans="1:21" ht="24.75" customHeight="1" x14ac:dyDescent="0.25">
      <c r="A9" s="122"/>
      <c r="B9" s="122"/>
      <c r="C9" s="124"/>
      <c r="D9" s="117"/>
      <c r="E9" s="126"/>
      <c r="F9" s="135" t="s">
        <v>524</v>
      </c>
      <c r="G9" s="127"/>
      <c r="H9" s="136"/>
      <c r="I9" s="135" t="s">
        <v>398</v>
      </c>
      <c r="J9" s="127"/>
      <c r="K9" s="127"/>
      <c r="L9" s="117" t="s">
        <v>524</v>
      </c>
      <c r="M9" s="117"/>
      <c r="N9" s="117"/>
      <c r="O9" s="115"/>
      <c r="P9" s="115"/>
      <c r="Q9" s="119" t="s">
        <v>398</v>
      </c>
      <c r="R9" s="119"/>
      <c r="S9" s="119"/>
      <c r="T9" s="115"/>
      <c r="U9" s="115"/>
    </row>
    <row r="10" spans="1:21" ht="19.5" customHeight="1" x14ac:dyDescent="0.25">
      <c r="A10" s="122"/>
      <c r="B10" s="122"/>
      <c r="C10" s="124"/>
      <c r="D10" s="117"/>
      <c r="E10" s="126"/>
      <c r="F10" s="117" t="s">
        <v>5</v>
      </c>
      <c r="G10" s="119" t="s">
        <v>6</v>
      </c>
      <c r="H10" s="79" t="s">
        <v>400</v>
      </c>
      <c r="I10" s="119" t="s">
        <v>5</v>
      </c>
      <c r="J10" s="49" t="s">
        <v>6</v>
      </c>
      <c r="K10" s="91" t="s">
        <v>400</v>
      </c>
      <c r="L10" s="75" t="s">
        <v>5</v>
      </c>
      <c r="M10" s="75" t="s">
        <v>6</v>
      </c>
      <c r="N10" s="96" t="s">
        <v>529</v>
      </c>
      <c r="O10" s="75" t="s">
        <v>530</v>
      </c>
      <c r="P10" s="96" t="s">
        <v>533</v>
      </c>
      <c r="Q10" s="75" t="s">
        <v>5</v>
      </c>
      <c r="R10" s="75" t="s">
        <v>6</v>
      </c>
      <c r="S10" s="96" t="s">
        <v>529</v>
      </c>
      <c r="T10" s="75" t="s">
        <v>530</v>
      </c>
      <c r="U10" s="96" t="s">
        <v>533</v>
      </c>
    </row>
    <row r="11" spans="1:21" ht="36" hidden="1" customHeight="1" x14ac:dyDescent="0.25">
      <c r="A11" s="122"/>
      <c r="B11" s="122"/>
      <c r="C11" s="125"/>
      <c r="D11" s="117"/>
      <c r="E11" s="126"/>
      <c r="F11" s="117"/>
      <c r="G11" s="119"/>
      <c r="H11" s="80"/>
      <c r="I11" s="119"/>
      <c r="J11" s="50"/>
      <c r="K11" s="92"/>
      <c r="L11" s="102"/>
      <c r="M11" s="27"/>
      <c r="N11" s="90"/>
      <c r="O11" s="32"/>
      <c r="P11" s="90"/>
      <c r="Q11" s="103"/>
      <c r="R11" s="58"/>
      <c r="S11" s="90"/>
      <c r="T11" s="32"/>
      <c r="U11" s="90"/>
    </row>
    <row r="12" spans="1:21" ht="63.75" hidden="1" customHeight="1" x14ac:dyDescent="0.25">
      <c r="A12" s="20" t="s">
        <v>240</v>
      </c>
      <c r="B12" s="20" t="s">
        <v>232</v>
      </c>
      <c r="C12" s="21" t="s">
        <v>238</v>
      </c>
      <c r="D12" s="19" t="s">
        <v>12</v>
      </c>
      <c r="E12" s="21" t="s">
        <v>234</v>
      </c>
      <c r="F12" s="18">
        <v>0</v>
      </c>
      <c r="G12" s="55">
        <v>0</v>
      </c>
      <c r="H12" s="81"/>
      <c r="I12" s="18">
        <v>0</v>
      </c>
      <c r="J12" s="55">
        <v>0</v>
      </c>
      <c r="K12" s="93"/>
      <c r="L12" s="34"/>
      <c r="M12" s="27"/>
      <c r="N12" s="90"/>
      <c r="O12" s="32"/>
      <c r="P12" s="90"/>
      <c r="Q12" s="32"/>
      <c r="R12" s="58"/>
      <c r="S12" s="90"/>
      <c r="T12" s="32"/>
      <c r="U12" s="90"/>
    </row>
    <row r="13" spans="1:21" ht="60" customHeight="1" x14ac:dyDescent="0.25">
      <c r="A13" s="14" t="s">
        <v>240</v>
      </c>
      <c r="B13" s="14" t="s">
        <v>232</v>
      </c>
      <c r="C13" s="43" t="s">
        <v>237</v>
      </c>
      <c r="D13" s="44" t="s">
        <v>13</v>
      </c>
      <c r="E13" s="43" t="s">
        <v>233</v>
      </c>
      <c r="F13" s="1" t="s">
        <v>8</v>
      </c>
      <c r="G13" s="55" t="s">
        <v>8</v>
      </c>
      <c r="H13" s="81" t="s">
        <v>8</v>
      </c>
      <c r="I13" s="29">
        <v>4940.6000000000004</v>
      </c>
      <c r="J13" s="55" t="s">
        <v>8</v>
      </c>
      <c r="K13" s="93" t="s">
        <v>8</v>
      </c>
      <c r="L13" s="38" t="s">
        <v>8</v>
      </c>
      <c r="M13" s="39" t="s">
        <v>8</v>
      </c>
      <c r="N13" s="97">
        <v>0</v>
      </c>
      <c r="O13" s="74">
        <v>0</v>
      </c>
      <c r="P13" s="97" t="s">
        <v>8</v>
      </c>
      <c r="Q13" s="74">
        <v>4940.6000000000004</v>
      </c>
      <c r="R13" s="69" t="s">
        <v>8</v>
      </c>
      <c r="S13" s="97">
        <v>1785</v>
      </c>
      <c r="T13" s="74">
        <v>4753.5</v>
      </c>
      <c r="U13" s="97">
        <v>7716.6</v>
      </c>
    </row>
    <row r="14" spans="1:21" ht="49.5" customHeight="1" x14ac:dyDescent="0.25">
      <c r="A14" s="14" t="s">
        <v>241</v>
      </c>
      <c r="B14" s="14" t="s">
        <v>31</v>
      </c>
      <c r="C14" s="43" t="s">
        <v>239</v>
      </c>
      <c r="D14" s="44" t="s">
        <v>12</v>
      </c>
      <c r="E14" s="43" t="s">
        <v>235</v>
      </c>
      <c r="F14" s="1">
        <v>12461.2</v>
      </c>
      <c r="G14" s="55">
        <v>24501.5</v>
      </c>
      <c r="H14" s="82" t="s">
        <v>8</v>
      </c>
      <c r="I14" s="1">
        <v>23716.35</v>
      </c>
      <c r="J14" s="55">
        <v>23540.79</v>
      </c>
      <c r="K14" s="93" t="s">
        <v>8</v>
      </c>
      <c r="L14" s="38">
        <v>12461.2</v>
      </c>
      <c r="M14" s="40">
        <v>24501.5</v>
      </c>
      <c r="N14" s="97">
        <v>0</v>
      </c>
      <c r="O14" s="74">
        <v>0</v>
      </c>
      <c r="P14" s="97" t="s">
        <v>8</v>
      </c>
      <c r="Q14" s="74">
        <v>23716.34</v>
      </c>
      <c r="R14" s="70">
        <v>69488.496150000006</v>
      </c>
      <c r="S14" s="97">
        <v>0</v>
      </c>
      <c r="T14" s="74">
        <v>0</v>
      </c>
      <c r="U14" s="97" t="s">
        <v>8</v>
      </c>
    </row>
    <row r="15" spans="1:21" ht="49.5" customHeight="1" x14ac:dyDescent="0.25">
      <c r="A15" s="14" t="s">
        <v>242</v>
      </c>
      <c r="B15" s="14" t="s">
        <v>31</v>
      </c>
      <c r="C15" s="43" t="s">
        <v>236</v>
      </c>
      <c r="D15" s="44" t="s">
        <v>95</v>
      </c>
      <c r="E15" s="43" t="s">
        <v>235</v>
      </c>
      <c r="F15" s="1" t="s">
        <v>8</v>
      </c>
      <c r="G15" s="55" t="s">
        <v>8</v>
      </c>
      <c r="H15" s="81" t="s">
        <v>8</v>
      </c>
      <c r="I15" s="1" t="s">
        <v>8</v>
      </c>
      <c r="J15" s="55" t="s">
        <v>8</v>
      </c>
      <c r="K15" s="93" t="s">
        <v>8</v>
      </c>
      <c r="L15" s="38" t="s">
        <v>8</v>
      </c>
      <c r="M15" s="39" t="s">
        <v>8</v>
      </c>
      <c r="N15" s="97">
        <v>0</v>
      </c>
      <c r="O15" s="74">
        <v>0</v>
      </c>
      <c r="P15" s="97" t="s">
        <v>8</v>
      </c>
      <c r="Q15" s="74" t="s">
        <v>8</v>
      </c>
      <c r="R15" s="69" t="s">
        <v>8</v>
      </c>
      <c r="S15" s="97">
        <v>0</v>
      </c>
      <c r="T15" s="74">
        <v>0</v>
      </c>
      <c r="U15" s="97" t="s">
        <v>8</v>
      </c>
    </row>
    <row r="16" spans="1:21" ht="36" customHeight="1" x14ac:dyDescent="0.25">
      <c r="A16" s="14" t="s">
        <v>243</v>
      </c>
      <c r="B16" s="14" t="s">
        <v>19</v>
      </c>
      <c r="C16" s="43" t="s">
        <v>14</v>
      </c>
      <c r="D16" s="44" t="s">
        <v>96</v>
      </c>
      <c r="E16" s="43" t="s">
        <v>397</v>
      </c>
      <c r="F16" s="1" t="s">
        <v>8</v>
      </c>
      <c r="G16" s="55" t="s">
        <v>8</v>
      </c>
      <c r="H16" s="81" t="s">
        <v>8</v>
      </c>
      <c r="I16" s="1" t="s">
        <v>8</v>
      </c>
      <c r="J16" s="55" t="s">
        <v>8</v>
      </c>
      <c r="K16" s="93" t="s">
        <v>8</v>
      </c>
      <c r="L16" s="38" t="s">
        <v>8</v>
      </c>
      <c r="M16" s="39" t="s">
        <v>8</v>
      </c>
      <c r="N16" s="97">
        <v>0</v>
      </c>
      <c r="O16" s="74">
        <v>0</v>
      </c>
      <c r="P16" s="97" t="s">
        <v>8</v>
      </c>
      <c r="Q16" s="74" t="s">
        <v>8</v>
      </c>
      <c r="R16" s="69" t="s">
        <v>8</v>
      </c>
      <c r="S16" s="97">
        <v>0</v>
      </c>
      <c r="T16" s="74">
        <v>0</v>
      </c>
      <c r="U16" s="97" t="s">
        <v>8</v>
      </c>
    </row>
    <row r="17" spans="1:21" ht="252" x14ac:dyDescent="0.25">
      <c r="A17" s="14" t="s">
        <v>471</v>
      </c>
      <c r="B17" s="14" t="s">
        <v>18</v>
      </c>
      <c r="C17" s="43" t="s">
        <v>396</v>
      </c>
      <c r="D17" s="44" t="s">
        <v>17</v>
      </c>
      <c r="E17" s="43" t="s">
        <v>527</v>
      </c>
      <c r="F17" s="1" t="s">
        <v>8</v>
      </c>
      <c r="G17" s="55" t="s">
        <v>8</v>
      </c>
      <c r="H17" s="81" t="s">
        <v>8</v>
      </c>
      <c r="I17" s="1">
        <v>2702</v>
      </c>
      <c r="J17" s="55">
        <v>2800</v>
      </c>
      <c r="K17" s="93">
        <v>2800</v>
      </c>
      <c r="L17" s="38" t="s">
        <v>8</v>
      </c>
      <c r="M17" s="39" t="s">
        <v>8</v>
      </c>
      <c r="N17" s="97">
        <v>0</v>
      </c>
      <c r="O17" s="74">
        <v>0</v>
      </c>
      <c r="P17" s="97" t="s">
        <v>8</v>
      </c>
      <c r="Q17" s="74" t="s">
        <v>8</v>
      </c>
      <c r="R17" s="69">
        <v>2800</v>
      </c>
      <c r="S17" s="97">
        <v>0</v>
      </c>
      <c r="T17" s="74">
        <v>733.61032</v>
      </c>
      <c r="U17" s="97">
        <v>1933.39</v>
      </c>
    </row>
    <row r="18" spans="1:21" ht="36" customHeight="1" x14ac:dyDescent="0.25">
      <c r="A18" s="14" t="s">
        <v>244</v>
      </c>
      <c r="B18" s="14" t="s">
        <v>27</v>
      </c>
      <c r="C18" s="43" t="s">
        <v>26</v>
      </c>
      <c r="D18" s="44" t="s">
        <v>17</v>
      </c>
      <c r="E18" s="43" t="s">
        <v>491</v>
      </c>
      <c r="F18" s="29">
        <v>402209.44</v>
      </c>
      <c r="G18" s="56">
        <f>292783.2+82139.4</f>
        <v>374922.6</v>
      </c>
      <c r="H18" s="83">
        <f>294938.7+81489.4</f>
        <v>376428.1</v>
      </c>
      <c r="I18" s="1">
        <v>1198572.8999999999</v>
      </c>
      <c r="J18" s="55">
        <v>1203433.8999999999</v>
      </c>
      <c r="K18" s="93">
        <v>1203433.8999999999</v>
      </c>
      <c r="L18" s="38">
        <v>402881</v>
      </c>
      <c r="M18" s="40">
        <v>393393.83425000001</v>
      </c>
      <c r="N18" s="97">
        <v>109988.61345999999</v>
      </c>
      <c r="O18" s="74">
        <v>298217.98976000003</v>
      </c>
      <c r="P18" s="97">
        <v>493279.75</v>
      </c>
      <c r="Q18" s="74">
        <v>1196948.6000000001</v>
      </c>
      <c r="R18" s="70">
        <v>1375491.7859100001</v>
      </c>
      <c r="S18" s="97">
        <v>223097.05643</v>
      </c>
      <c r="T18" s="74">
        <v>510554.45473</v>
      </c>
      <c r="U18" s="97">
        <v>848258.35</v>
      </c>
    </row>
    <row r="19" spans="1:21" ht="50.25" customHeight="1" x14ac:dyDescent="0.25">
      <c r="A19" s="14" t="s">
        <v>245</v>
      </c>
      <c r="B19" s="14" t="s">
        <v>15</v>
      </c>
      <c r="C19" s="43" t="s">
        <v>16</v>
      </c>
      <c r="D19" s="44" t="s">
        <v>17</v>
      </c>
      <c r="E19" s="43" t="s">
        <v>386</v>
      </c>
      <c r="F19" s="1" t="s">
        <v>8</v>
      </c>
      <c r="G19" s="55" t="s">
        <v>8</v>
      </c>
      <c r="H19" s="81" t="s">
        <v>8</v>
      </c>
      <c r="I19" s="1">
        <v>10000</v>
      </c>
      <c r="J19" s="55">
        <v>10000</v>
      </c>
      <c r="K19" s="93">
        <v>10000</v>
      </c>
      <c r="L19" s="38" t="s">
        <v>8</v>
      </c>
      <c r="M19" s="40" t="s">
        <v>8</v>
      </c>
      <c r="N19" s="97">
        <v>0</v>
      </c>
      <c r="O19" s="74">
        <v>0</v>
      </c>
      <c r="P19" s="97" t="s">
        <v>8</v>
      </c>
      <c r="Q19" s="74">
        <v>10000</v>
      </c>
      <c r="R19" s="70">
        <v>15000</v>
      </c>
      <c r="S19" s="97">
        <v>113.7</v>
      </c>
      <c r="T19" s="74">
        <v>1330.9480000000001</v>
      </c>
      <c r="U19" s="97">
        <v>10196.290000000001</v>
      </c>
    </row>
    <row r="20" spans="1:21" ht="41.25" customHeight="1" x14ac:dyDescent="0.25">
      <c r="A20" s="14" t="s">
        <v>246</v>
      </c>
      <c r="B20" s="14" t="s">
        <v>19</v>
      </c>
      <c r="C20" s="43" t="s">
        <v>28</v>
      </c>
      <c r="D20" s="44" t="s">
        <v>7</v>
      </c>
      <c r="E20" s="43" t="s">
        <v>225</v>
      </c>
      <c r="F20" s="1" t="s">
        <v>8</v>
      </c>
      <c r="G20" s="55" t="s">
        <v>8</v>
      </c>
      <c r="H20" s="81" t="s">
        <v>8</v>
      </c>
      <c r="I20" s="1">
        <v>58760</v>
      </c>
      <c r="J20" s="55">
        <v>54000</v>
      </c>
      <c r="K20" s="93">
        <v>54000</v>
      </c>
      <c r="L20" s="38" t="s">
        <v>8</v>
      </c>
      <c r="M20" s="39" t="s">
        <v>8</v>
      </c>
      <c r="N20" s="97">
        <v>0</v>
      </c>
      <c r="O20" s="74">
        <v>0</v>
      </c>
      <c r="P20" s="97" t="s">
        <v>8</v>
      </c>
      <c r="Q20" s="74">
        <v>48583.3</v>
      </c>
      <c r="R20" s="69">
        <v>0</v>
      </c>
      <c r="S20" s="97">
        <v>0</v>
      </c>
      <c r="T20" s="74">
        <v>7332.8</v>
      </c>
      <c r="U20" s="97">
        <v>10222.700000000001</v>
      </c>
    </row>
    <row r="21" spans="1:21" ht="38.25" customHeight="1" x14ac:dyDescent="0.25">
      <c r="A21" s="14" t="s">
        <v>247</v>
      </c>
      <c r="B21" s="14" t="s">
        <v>33</v>
      </c>
      <c r="C21" s="43" t="s">
        <v>34</v>
      </c>
      <c r="D21" s="44" t="s">
        <v>7</v>
      </c>
      <c r="E21" s="43" t="s">
        <v>226</v>
      </c>
      <c r="F21" s="1" t="s">
        <v>8</v>
      </c>
      <c r="G21" s="55" t="s">
        <v>8</v>
      </c>
      <c r="H21" s="81" t="s">
        <v>8</v>
      </c>
      <c r="I21" s="1">
        <v>0</v>
      </c>
      <c r="J21" s="55">
        <v>50</v>
      </c>
      <c r="K21" s="93">
        <v>50</v>
      </c>
      <c r="L21" s="38" t="s">
        <v>8</v>
      </c>
      <c r="M21" s="39" t="s">
        <v>8</v>
      </c>
      <c r="N21" s="97">
        <v>0</v>
      </c>
      <c r="O21" s="74">
        <v>0</v>
      </c>
      <c r="P21" s="97" t="s">
        <v>8</v>
      </c>
      <c r="Q21" s="74">
        <v>0</v>
      </c>
      <c r="R21" s="69">
        <v>0</v>
      </c>
      <c r="S21" s="97">
        <v>0</v>
      </c>
      <c r="T21" s="74">
        <v>0</v>
      </c>
      <c r="U21" s="97">
        <v>0</v>
      </c>
    </row>
    <row r="22" spans="1:21" ht="57.75" customHeight="1" x14ac:dyDescent="0.25">
      <c r="A22" s="14" t="s">
        <v>248</v>
      </c>
      <c r="B22" s="14" t="s">
        <v>35</v>
      </c>
      <c r="C22" s="43" t="s">
        <v>36</v>
      </c>
      <c r="D22" s="44" t="s">
        <v>17</v>
      </c>
      <c r="E22" s="43" t="s">
        <v>227</v>
      </c>
      <c r="F22" s="1" t="s">
        <v>8</v>
      </c>
      <c r="G22" s="55" t="s">
        <v>8</v>
      </c>
      <c r="H22" s="81" t="s">
        <v>8</v>
      </c>
      <c r="I22" s="1">
        <v>0</v>
      </c>
      <c r="J22" s="55">
        <v>300</v>
      </c>
      <c r="K22" s="93">
        <v>300</v>
      </c>
      <c r="L22" s="38" t="s">
        <v>8</v>
      </c>
      <c r="M22" s="40" t="s">
        <v>8</v>
      </c>
      <c r="N22" s="97">
        <v>0</v>
      </c>
      <c r="O22" s="74">
        <v>0</v>
      </c>
      <c r="P22" s="97" t="s">
        <v>8</v>
      </c>
      <c r="Q22" s="74">
        <v>0</v>
      </c>
      <c r="R22" s="70">
        <v>350</v>
      </c>
      <c r="S22" s="97">
        <v>0</v>
      </c>
      <c r="T22" s="74">
        <v>0</v>
      </c>
      <c r="U22" s="97">
        <v>0</v>
      </c>
    </row>
    <row r="23" spans="1:21" ht="60.75" customHeight="1" x14ac:dyDescent="0.25">
      <c r="A23" s="14" t="s">
        <v>61</v>
      </c>
      <c r="B23" s="14" t="s">
        <v>94</v>
      </c>
      <c r="C23" s="43" t="s">
        <v>25</v>
      </c>
      <c r="D23" s="44" t="s">
        <v>17</v>
      </c>
      <c r="E23" s="43" t="s">
        <v>228</v>
      </c>
      <c r="F23" s="1" t="s">
        <v>8</v>
      </c>
      <c r="G23" s="55" t="s">
        <v>8</v>
      </c>
      <c r="H23" s="81" t="s">
        <v>8</v>
      </c>
      <c r="I23" s="1">
        <v>1950</v>
      </c>
      <c r="J23" s="55">
        <v>5000</v>
      </c>
      <c r="K23" s="93">
        <v>6000</v>
      </c>
      <c r="L23" s="38" t="s">
        <v>8</v>
      </c>
      <c r="M23" s="133" t="s">
        <v>8</v>
      </c>
      <c r="N23" s="112">
        <v>0</v>
      </c>
      <c r="O23" s="69"/>
      <c r="P23" s="131" t="s">
        <v>8</v>
      </c>
      <c r="Q23" s="74">
        <v>1950</v>
      </c>
      <c r="R23" s="114">
        <v>122119.1</v>
      </c>
      <c r="S23" s="112">
        <f>300+32590.928</f>
        <v>32890.928</v>
      </c>
      <c r="T23" s="114">
        <v>82028.797000000006</v>
      </c>
      <c r="U23" s="131">
        <v>131166.66</v>
      </c>
    </row>
    <row r="24" spans="1:21" ht="55.5" customHeight="1" x14ac:dyDescent="0.25">
      <c r="A24" s="14" t="s">
        <v>249</v>
      </c>
      <c r="B24" s="14" t="s">
        <v>21</v>
      </c>
      <c r="C24" s="43" t="s">
        <v>22</v>
      </c>
      <c r="D24" s="44" t="s">
        <v>17</v>
      </c>
      <c r="E24" s="43" t="s">
        <v>229</v>
      </c>
      <c r="F24" s="1" t="s">
        <v>8</v>
      </c>
      <c r="G24" s="55" t="s">
        <v>8</v>
      </c>
      <c r="H24" s="81" t="s">
        <v>8</v>
      </c>
      <c r="I24" s="29">
        <v>1447.43</v>
      </c>
      <c r="J24" s="55">
        <v>1000</v>
      </c>
      <c r="K24" s="93">
        <v>2000</v>
      </c>
      <c r="L24" s="38" t="s">
        <v>8</v>
      </c>
      <c r="M24" s="134">
        <v>0</v>
      </c>
      <c r="N24" s="113"/>
      <c r="O24" s="104"/>
      <c r="P24" s="132">
        <v>0</v>
      </c>
      <c r="Q24" s="74">
        <v>1447.3</v>
      </c>
      <c r="R24" s="115"/>
      <c r="S24" s="112"/>
      <c r="T24" s="128"/>
      <c r="U24" s="132"/>
    </row>
    <row r="25" spans="1:21" ht="270" customHeight="1" x14ac:dyDescent="0.25">
      <c r="A25" s="14" t="s">
        <v>250</v>
      </c>
      <c r="B25" s="14" t="s">
        <v>23</v>
      </c>
      <c r="C25" s="43" t="s">
        <v>24</v>
      </c>
      <c r="D25" s="44" t="s">
        <v>17</v>
      </c>
      <c r="E25" s="43" t="s">
        <v>230</v>
      </c>
      <c r="F25" s="1" t="s">
        <v>8</v>
      </c>
      <c r="G25" s="55" t="s">
        <v>8</v>
      </c>
      <c r="H25" s="81" t="s">
        <v>8</v>
      </c>
      <c r="I25" s="29">
        <f>5970+300+199.8+350+1199.99+300+2900.4+487.97</f>
        <v>11708.16</v>
      </c>
      <c r="J25" s="55">
        <f>13420+300+200+350+1300+300+2204+1200</f>
        <v>19274</v>
      </c>
      <c r="K25" s="81">
        <f>13420+300+300+350+2400+500+4165+1000</f>
        <v>22435</v>
      </c>
      <c r="L25" s="38" t="s">
        <v>8</v>
      </c>
      <c r="M25" s="134">
        <v>0</v>
      </c>
      <c r="N25" s="113"/>
      <c r="O25" s="104"/>
      <c r="P25" s="132">
        <v>0</v>
      </c>
      <c r="Q25" s="74">
        <v>11705.42</v>
      </c>
      <c r="R25" s="115"/>
      <c r="S25" s="112"/>
      <c r="T25" s="128"/>
      <c r="U25" s="132"/>
    </row>
    <row r="26" spans="1:21" ht="67.5" customHeight="1" x14ac:dyDescent="0.25">
      <c r="A26" s="14" t="s">
        <v>251</v>
      </c>
      <c r="B26" s="14" t="s">
        <v>23</v>
      </c>
      <c r="C26" s="43" t="s">
        <v>20</v>
      </c>
      <c r="D26" s="44" t="s">
        <v>17</v>
      </c>
      <c r="E26" s="43" t="s">
        <v>231</v>
      </c>
      <c r="F26" s="1" t="s">
        <v>8</v>
      </c>
      <c r="G26" s="55" t="s">
        <v>8</v>
      </c>
      <c r="H26" s="81" t="s">
        <v>8</v>
      </c>
      <c r="I26" s="1">
        <v>94325.818700000003</v>
      </c>
      <c r="J26" s="55">
        <v>89725.836599999995</v>
      </c>
      <c r="K26" s="93">
        <v>89725.819300000003</v>
      </c>
      <c r="L26" s="38" t="s">
        <v>8</v>
      </c>
      <c r="M26" s="39" t="s">
        <v>8</v>
      </c>
      <c r="N26" s="97">
        <v>0</v>
      </c>
      <c r="O26" s="74">
        <v>0</v>
      </c>
      <c r="P26" s="132">
        <v>0</v>
      </c>
      <c r="Q26" s="74">
        <v>94209.3</v>
      </c>
      <c r="R26" s="115"/>
      <c r="S26" s="112"/>
      <c r="T26" s="128"/>
      <c r="U26" s="132"/>
    </row>
    <row r="27" spans="1:21" ht="54.75" customHeight="1" x14ac:dyDescent="0.25">
      <c r="A27" s="14" t="s">
        <v>252</v>
      </c>
      <c r="B27" s="14" t="s">
        <v>32</v>
      </c>
      <c r="C27" s="43" t="s">
        <v>283</v>
      </c>
      <c r="D27" s="44" t="s">
        <v>17</v>
      </c>
      <c r="E27" s="43" t="s">
        <v>284</v>
      </c>
      <c r="F27" s="1" t="s">
        <v>8</v>
      </c>
      <c r="G27" s="55" t="s">
        <v>8</v>
      </c>
      <c r="H27" s="81" t="s">
        <v>8</v>
      </c>
      <c r="I27" s="1">
        <f>7000</f>
        <v>7000</v>
      </c>
      <c r="J27" s="55">
        <f>3500</f>
        <v>3500</v>
      </c>
      <c r="K27" s="93">
        <v>3500</v>
      </c>
      <c r="L27" s="38" t="s">
        <v>8</v>
      </c>
      <c r="M27" s="40" t="s">
        <v>8</v>
      </c>
      <c r="N27" s="97">
        <v>0</v>
      </c>
      <c r="O27" s="74">
        <v>0</v>
      </c>
      <c r="P27" s="97" t="s">
        <v>8</v>
      </c>
      <c r="Q27" s="74">
        <v>7000</v>
      </c>
      <c r="R27" s="70">
        <v>4000</v>
      </c>
      <c r="S27" s="97">
        <v>0</v>
      </c>
      <c r="T27" s="74">
        <v>0</v>
      </c>
      <c r="U27" s="97">
        <v>0</v>
      </c>
    </row>
    <row r="28" spans="1:21" ht="39" customHeight="1" x14ac:dyDescent="0.25">
      <c r="A28" s="14" t="s">
        <v>253</v>
      </c>
      <c r="B28" s="14" t="s">
        <v>32</v>
      </c>
      <c r="C28" s="43" t="s">
        <v>534</v>
      </c>
      <c r="D28" s="44" t="s">
        <v>17</v>
      </c>
      <c r="E28" s="43" t="s">
        <v>287</v>
      </c>
      <c r="F28" s="1" t="s">
        <v>8</v>
      </c>
      <c r="G28" s="55" t="s">
        <v>8</v>
      </c>
      <c r="H28" s="81" t="s">
        <v>8</v>
      </c>
      <c r="I28" s="1">
        <f>2100</f>
        <v>2100</v>
      </c>
      <c r="J28" s="55">
        <f>2400</f>
        <v>2400</v>
      </c>
      <c r="K28" s="93">
        <v>2400</v>
      </c>
      <c r="L28" s="38" t="s">
        <v>8</v>
      </c>
      <c r="M28" s="40" t="s">
        <v>8</v>
      </c>
      <c r="N28" s="97">
        <v>0</v>
      </c>
      <c r="O28" s="74">
        <v>0</v>
      </c>
      <c r="P28" s="97" t="s">
        <v>8</v>
      </c>
      <c r="Q28" s="74">
        <v>2100</v>
      </c>
      <c r="R28" s="70">
        <v>2300</v>
      </c>
      <c r="S28" s="97">
        <v>0</v>
      </c>
      <c r="T28" s="74">
        <v>500</v>
      </c>
      <c r="U28" s="97">
        <v>1000</v>
      </c>
    </row>
    <row r="29" spans="1:21" ht="47.25" customHeight="1" x14ac:dyDescent="0.25">
      <c r="A29" s="14" t="s">
        <v>290</v>
      </c>
      <c r="B29" s="14" t="s">
        <v>32</v>
      </c>
      <c r="C29" s="43" t="s">
        <v>285</v>
      </c>
      <c r="D29" s="44" t="s">
        <v>17</v>
      </c>
      <c r="E29" s="43" t="s">
        <v>286</v>
      </c>
      <c r="F29" s="1" t="s">
        <v>8</v>
      </c>
      <c r="G29" s="55" t="s">
        <v>8</v>
      </c>
      <c r="H29" s="81" t="s">
        <v>8</v>
      </c>
      <c r="I29" s="1">
        <v>1790.84</v>
      </c>
      <c r="J29" s="55">
        <f>2100</f>
        <v>2100</v>
      </c>
      <c r="K29" s="93">
        <v>2100</v>
      </c>
      <c r="L29" s="38" t="s">
        <v>8</v>
      </c>
      <c r="M29" s="40" t="s">
        <v>8</v>
      </c>
      <c r="N29" s="97">
        <v>0</v>
      </c>
      <c r="O29" s="74">
        <v>0</v>
      </c>
      <c r="P29" s="97" t="s">
        <v>8</v>
      </c>
      <c r="Q29" s="74">
        <v>1790.84</v>
      </c>
      <c r="R29" s="70">
        <v>2300</v>
      </c>
      <c r="S29" s="97">
        <v>0</v>
      </c>
      <c r="T29" s="74">
        <v>500</v>
      </c>
      <c r="U29" s="97">
        <v>1000</v>
      </c>
    </row>
    <row r="30" spans="1:21" ht="57.75" customHeight="1" x14ac:dyDescent="0.25">
      <c r="A30" s="14" t="s">
        <v>291</v>
      </c>
      <c r="B30" s="14" t="s">
        <v>32</v>
      </c>
      <c r="C30" s="43" t="s">
        <v>470</v>
      </c>
      <c r="D30" s="44" t="s">
        <v>17</v>
      </c>
      <c r="E30" s="43" t="s">
        <v>288</v>
      </c>
      <c r="F30" s="1" t="s">
        <v>8</v>
      </c>
      <c r="G30" s="55" t="s">
        <v>8</v>
      </c>
      <c r="H30" s="81" t="s">
        <v>8</v>
      </c>
      <c r="I30" s="1">
        <f>3100</f>
        <v>3100</v>
      </c>
      <c r="J30" s="55">
        <f>3100</f>
        <v>3100</v>
      </c>
      <c r="K30" s="93">
        <v>3100</v>
      </c>
      <c r="L30" s="38" t="s">
        <v>8</v>
      </c>
      <c r="M30" s="40" t="s">
        <v>8</v>
      </c>
      <c r="N30" s="97">
        <v>0</v>
      </c>
      <c r="O30" s="74">
        <v>0</v>
      </c>
      <c r="P30" s="97" t="s">
        <v>8</v>
      </c>
      <c r="Q30" s="74">
        <v>3100</v>
      </c>
      <c r="R30" s="70">
        <v>3100</v>
      </c>
      <c r="S30" s="97">
        <v>0</v>
      </c>
      <c r="T30" s="74">
        <v>5200</v>
      </c>
      <c r="U30" s="97">
        <v>9646.3340000000007</v>
      </c>
    </row>
    <row r="31" spans="1:21" ht="45.75" customHeight="1" x14ac:dyDescent="0.25">
      <c r="A31" s="62" t="s">
        <v>292</v>
      </c>
      <c r="B31" s="62" t="s">
        <v>32</v>
      </c>
      <c r="C31" s="63" t="s">
        <v>289</v>
      </c>
      <c r="D31" s="45" t="s">
        <v>17</v>
      </c>
      <c r="E31" s="63" t="s">
        <v>387</v>
      </c>
      <c r="F31" s="64" t="s">
        <v>8</v>
      </c>
      <c r="G31" s="65" t="s">
        <v>8</v>
      </c>
      <c r="H31" s="84" t="s">
        <v>8</v>
      </c>
      <c r="I31" s="64">
        <f>12769.92-630</f>
        <v>12139.92</v>
      </c>
      <c r="J31" s="65">
        <v>20019.900000000001</v>
      </c>
      <c r="K31" s="94">
        <v>21483.5</v>
      </c>
      <c r="L31" s="38" t="s">
        <v>8</v>
      </c>
      <c r="M31" s="105" t="s">
        <v>8</v>
      </c>
      <c r="N31" s="97">
        <v>0</v>
      </c>
      <c r="O31" s="74">
        <v>0</v>
      </c>
      <c r="P31" s="97" t="s">
        <v>8</v>
      </c>
      <c r="Q31" s="74">
        <v>12139.92</v>
      </c>
      <c r="R31" s="106">
        <v>27490.466</v>
      </c>
      <c r="S31" s="97">
        <v>0</v>
      </c>
      <c r="T31" s="74">
        <v>0</v>
      </c>
      <c r="U31" s="97">
        <v>29031.599999999999</v>
      </c>
    </row>
    <row r="32" spans="1:21" ht="19.5" customHeight="1" x14ac:dyDescent="0.25">
      <c r="A32" s="117" t="s">
        <v>223</v>
      </c>
      <c r="B32" s="117"/>
      <c r="C32" s="117"/>
      <c r="D32" s="117"/>
      <c r="E32" s="117"/>
      <c r="F32" s="41">
        <f>F18+F14</f>
        <v>414670.64</v>
      </c>
      <c r="G32" s="57">
        <f>G18+G14</f>
        <v>399424.1</v>
      </c>
      <c r="H32" s="85">
        <f>H18</f>
        <v>376428.1</v>
      </c>
      <c r="I32" s="41">
        <f>SUM(I13:I31)</f>
        <v>1434254.0186999997</v>
      </c>
      <c r="J32" s="57">
        <f>SUM(J13:J31)</f>
        <v>1440244.4265999999</v>
      </c>
      <c r="K32" s="85">
        <f>SUM(K13:K31)</f>
        <v>1423328.2193</v>
      </c>
      <c r="L32" s="41">
        <f>SUM(L13:L31)</f>
        <v>415342.2</v>
      </c>
      <c r="M32" s="41">
        <f>SUM(M13:M31)</f>
        <v>417895.33425000001</v>
      </c>
      <c r="N32" s="41">
        <f t="shared" ref="N32:P32" si="0">SUM(N13:N31)</f>
        <v>109988.61345999999</v>
      </c>
      <c r="O32" s="57">
        <f t="shared" si="0"/>
        <v>298217.98976000003</v>
      </c>
      <c r="P32" s="57">
        <f t="shared" si="0"/>
        <v>493279.75</v>
      </c>
      <c r="Q32" s="57">
        <f>SUM(Q13:Q31)</f>
        <v>1419631.62</v>
      </c>
      <c r="R32" s="57">
        <f>SUM(R13:R31)</f>
        <v>1624439.8480600002</v>
      </c>
      <c r="S32" s="57">
        <f t="shared" ref="S32" si="1">SUM(S13:S31)</f>
        <v>257886.68443000002</v>
      </c>
      <c r="T32" s="57">
        <f>SUM(T13:T31)</f>
        <v>612934.11005000002</v>
      </c>
      <c r="U32" s="57">
        <f>SUM(U13:U31)</f>
        <v>1050171.9240000001</v>
      </c>
    </row>
    <row r="33" spans="1:21" ht="18.75" customHeight="1" x14ac:dyDescent="0.25">
      <c r="A33" s="117" t="s">
        <v>224</v>
      </c>
      <c r="B33" s="117"/>
      <c r="C33" s="117"/>
      <c r="D33" s="117"/>
      <c r="E33" s="117"/>
      <c r="F33" s="41"/>
      <c r="G33" s="57"/>
      <c r="H33" s="85"/>
      <c r="I33" s="41">
        <f>198121.4+17451.9</f>
        <v>215573.3</v>
      </c>
      <c r="J33" s="57">
        <f>114394+15672</f>
        <v>130066</v>
      </c>
      <c r="K33" s="85">
        <f>144566.3+15672</f>
        <v>160238.29999999999</v>
      </c>
      <c r="L33" s="42"/>
      <c r="M33" s="42"/>
      <c r="N33" s="98"/>
      <c r="O33" s="71"/>
      <c r="P33" s="98"/>
      <c r="Q33" s="71">
        <f>Q254+Q255</f>
        <v>151091.6</v>
      </c>
      <c r="R33" s="71">
        <f>R254+R255</f>
        <v>133288.36622999999</v>
      </c>
      <c r="S33" s="71">
        <f t="shared" ref="S33:U33" si="2">S254+S255</f>
        <v>72470</v>
      </c>
      <c r="T33" s="71">
        <f t="shared" si="2"/>
        <v>101087.64</v>
      </c>
      <c r="U33" s="71">
        <f t="shared" si="2"/>
        <v>126701.6</v>
      </c>
    </row>
    <row r="34" spans="1:21" ht="72" hidden="1" customHeight="1" x14ac:dyDescent="0.25">
      <c r="A34" s="22" t="s">
        <v>293</v>
      </c>
      <c r="B34" s="14" t="s">
        <v>38</v>
      </c>
      <c r="C34" s="35" t="s">
        <v>110</v>
      </c>
      <c r="D34" s="48" t="s">
        <v>111</v>
      </c>
      <c r="E34" s="2" t="s">
        <v>254</v>
      </c>
      <c r="F34" s="1" t="s">
        <v>8</v>
      </c>
      <c r="G34" s="55" t="s">
        <v>8</v>
      </c>
      <c r="H34" s="81" t="s">
        <v>8</v>
      </c>
      <c r="I34" s="1" t="s">
        <v>8</v>
      </c>
      <c r="J34" s="55" t="s">
        <v>8</v>
      </c>
      <c r="K34" s="81" t="s">
        <v>8</v>
      </c>
      <c r="L34" s="38"/>
      <c r="M34" s="38"/>
      <c r="N34" s="97"/>
      <c r="O34" s="74"/>
      <c r="P34" s="97"/>
      <c r="Q34" s="74"/>
      <c r="R34" s="74"/>
      <c r="S34" s="97"/>
      <c r="T34" s="74"/>
      <c r="U34" s="97"/>
    </row>
    <row r="35" spans="1:21" ht="80.25" hidden="1" customHeight="1" x14ac:dyDescent="0.25">
      <c r="A35" s="22" t="s">
        <v>294</v>
      </c>
      <c r="B35" s="14" t="s">
        <v>38</v>
      </c>
      <c r="C35" s="2" t="s">
        <v>112</v>
      </c>
      <c r="D35" s="48" t="s">
        <v>113</v>
      </c>
      <c r="E35" s="2" t="s">
        <v>255</v>
      </c>
      <c r="F35" s="1" t="s">
        <v>8</v>
      </c>
      <c r="G35" s="55" t="s">
        <v>8</v>
      </c>
      <c r="H35" s="81" t="s">
        <v>8</v>
      </c>
      <c r="I35" s="1" t="s">
        <v>8</v>
      </c>
      <c r="J35" s="55" t="s">
        <v>8</v>
      </c>
      <c r="K35" s="81" t="s">
        <v>8</v>
      </c>
      <c r="L35" s="38"/>
      <c r="M35" s="38"/>
      <c r="N35" s="97"/>
      <c r="O35" s="74"/>
      <c r="P35" s="97"/>
      <c r="Q35" s="74"/>
      <c r="R35" s="74"/>
      <c r="S35" s="97"/>
      <c r="T35" s="74"/>
      <c r="U35" s="97"/>
    </row>
    <row r="36" spans="1:21" ht="69.75" hidden="1" customHeight="1" x14ac:dyDescent="0.25">
      <c r="A36" s="22" t="s">
        <v>295</v>
      </c>
      <c r="B36" s="14" t="s">
        <v>19</v>
      </c>
      <c r="C36" s="2" t="s">
        <v>114</v>
      </c>
      <c r="D36" s="48" t="s">
        <v>115</v>
      </c>
      <c r="E36" s="2" t="s">
        <v>256</v>
      </c>
      <c r="F36" s="1" t="s">
        <v>8</v>
      </c>
      <c r="G36" s="55" t="s">
        <v>8</v>
      </c>
      <c r="H36" s="81" t="s">
        <v>8</v>
      </c>
      <c r="I36" s="1" t="s">
        <v>8</v>
      </c>
      <c r="J36" s="55">
        <v>645.88</v>
      </c>
      <c r="K36" s="81" t="s">
        <v>8</v>
      </c>
      <c r="L36" s="38"/>
      <c r="M36" s="38"/>
      <c r="N36" s="97"/>
      <c r="O36" s="74"/>
      <c r="P36" s="97"/>
      <c r="Q36" s="74"/>
      <c r="R36" s="74"/>
      <c r="S36" s="97"/>
      <c r="T36" s="74"/>
      <c r="U36" s="97"/>
    </row>
    <row r="37" spans="1:21" ht="67.5" hidden="1" customHeight="1" x14ac:dyDescent="0.25">
      <c r="A37" s="22" t="s">
        <v>296</v>
      </c>
      <c r="B37" s="14" t="s">
        <v>19</v>
      </c>
      <c r="C37" s="2" t="s">
        <v>116</v>
      </c>
      <c r="D37" s="48" t="s">
        <v>117</v>
      </c>
      <c r="E37" s="2" t="s">
        <v>388</v>
      </c>
      <c r="F37" s="1" t="s">
        <v>8</v>
      </c>
      <c r="G37" s="55" t="s">
        <v>8</v>
      </c>
      <c r="H37" s="81" t="s">
        <v>8</v>
      </c>
      <c r="I37" s="1" t="s">
        <v>8</v>
      </c>
      <c r="J37" s="55" t="s">
        <v>8</v>
      </c>
      <c r="K37" s="81" t="s">
        <v>8</v>
      </c>
      <c r="L37" s="38"/>
      <c r="M37" s="38"/>
      <c r="N37" s="97"/>
      <c r="O37" s="74"/>
      <c r="P37" s="97"/>
      <c r="Q37" s="74"/>
      <c r="R37" s="74"/>
      <c r="S37" s="97"/>
      <c r="T37" s="74"/>
      <c r="U37" s="97"/>
    </row>
    <row r="38" spans="1:21" ht="67.5" hidden="1" customHeight="1" x14ac:dyDescent="0.25">
      <c r="A38" s="22" t="s">
        <v>472</v>
      </c>
      <c r="B38" s="14" t="s">
        <v>19</v>
      </c>
      <c r="C38" s="2" t="s">
        <v>118</v>
      </c>
      <c r="D38" s="48" t="s">
        <v>113</v>
      </c>
      <c r="E38" s="2" t="s">
        <v>401</v>
      </c>
      <c r="F38" s="1" t="s">
        <v>8</v>
      </c>
      <c r="G38" s="55" t="s">
        <v>8</v>
      </c>
      <c r="H38" s="81" t="s">
        <v>8</v>
      </c>
      <c r="I38" s="1" t="s">
        <v>8</v>
      </c>
      <c r="J38" s="55" t="s">
        <v>8</v>
      </c>
      <c r="K38" s="81" t="s">
        <v>8</v>
      </c>
      <c r="L38" s="38"/>
      <c r="M38" s="38"/>
      <c r="N38" s="97"/>
      <c r="O38" s="74"/>
      <c r="P38" s="97"/>
      <c r="Q38" s="74"/>
      <c r="R38" s="74"/>
      <c r="S38" s="97"/>
      <c r="T38" s="74"/>
      <c r="U38" s="97"/>
    </row>
    <row r="39" spans="1:21" ht="71.25" hidden="1" customHeight="1" x14ac:dyDescent="0.25">
      <c r="A39" s="22" t="s">
        <v>473</v>
      </c>
      <c r="B39" s="14" t="s">
        <v>19</v>
      </c>
      <c r="C39" s="2" t="s">
        <v>118</v>
      </c>
      <c r="D39" s="48" t="s">
        <v>111</v>
      </c>
      <c r="E39" s="2" t="s">
        <v>257</v>
      </c>
      <c r="F39" s="1" t="s">
        <v>8</v>
      </c>
      <c r="G39" s="55" t="s">
        <v>8</v>
      </c>
      <c r="H39" s="81" t="s">
        <v>8</v>
      </c>
      <c r="I39" s="1" t="s">
        <v>8</v>
      </c>
      <c r="J39" s="55" t="s">
        <v>8</v>
      </c>
      <c r="K39" s="81" t="s">
        <v>8</v>
      </c>
      <c r="L39" s="38"/>
      <c r="M39" s="38"/>
      <c r="N39" s="97"/>
      <c r="O39" s="74"/>
      <c r="P39" s="97"/>
      <c r="Q39" s="74"/>
      <c r="R39" s="74"/>
      <c r="S39" s="97"/>
      <c r="T39" s="74"/>
      <c r="U39" s="97"/>
    </row>
    <row r="40" spans="1:21" ht="18" hidden="1" customHeight="1" x14ac:dyDescent="0.25">
      <c r="A40" s="116" t="s">
        <v>119</v>
      </c>
      <c r="B40" s="116"/>
      <c r="C40" s="116"/>
      <c r="D40" s="116"/>
      <c r="E40" s="116"/>
      <c r="F40" s="48"/>
      <c r="G40" s="33"/>
      <c r="H40" s="86"/>
      <c r="I40" s="1">
        <f t="shared" ref="I40:K40" si="3">SUM(I34:I39)</f>
        <v>0</v>
      </c>
      <c r="J40" s="55">
        <f t="shared" si="3"/>
        <v>645.88</v>
      </c>
      <c r="K40" s="81">
        <f t="shared" si="3"/>
        <v>0</v>
      </c>
      <c r="L40" s="38"/>
      <c r="M40" s="38"/>
      <c r="N40" s="97"/>
      <c r="O40" s="74"/>
      <c r="P40" s="97"/>
      <c r="Q40" s="74"/>
      <c r="R40" s="74"/>
      <c r="S40" s="97"/>
      <c r="T40" s="74"/>
      <c r="U40" s="97"/>
    </row>
    <row r="41" spans="1:21" ht="18" hidden="1" customHeight="1" x14ac:dyDescent="0.25">
      <c r="A41" s="116" t="s">
        <v>120</v>
      </c>
      <c r="B41" s="116"/>
      <c r="C41" s="116"/>
      <c r="D41" s="116"/>
      <c r="E41" s="116"/>
      <c r="F41" s="48"/>
      <c r="G41" s="33"/>
      <c r="H41" s="86"/>
      <c r="I41" s="48"/>
      <c r="J41" s="33"/>
      <c r="K41" s="86"/>
      <c r="L41" s="38"/>
      <c r="M41" s="38"/>
      <c r="N41" s="97"/>
      <c r="O41" s="74"/>
      <c r="P41" s="97"/>
      <c r="Q41" s="74"/>
      <c r="R41" s="74"/>
      <c r="S41" s="97"/>
      <c r="T41" s="74"/>
      <c r="U41" s="97"/>
    </row>
    <row r="42" spans="1:21" ht="57" hidden="1" customHeight="1" x14ac:dyDescent="0.25">
      <c r="A42" s="14" t="s">
        <v>297</v>
      </c>
      <c r="B42" s="14" t="s">
        <v>19</v>
      </c>
      <c r="C42" s="23" t="s">
        <v>402</v>
      </c>
      <c r="D42" s="24" t="s">
        <v>40</v>
      </c>
      <c r="E42" s="23" t="s">
        <v>492</v>
      </c>
      <c r="F42" s="1" t="s">
        <v>8</v>
      </c>
      <c r="G42" s="55" t="s">
        <v>8</v>
      </c>
      <c r="H42" s="81" t="s">
        <v>8</v>
      </c>
      <c r="I42" s="1" t="s">
        <v>8</v>
      </c>
      <c r="J42" s="55" t="s">
        <v>8</v>
      </c>
      <c r="K42" s="81" t="s">
        <v>8</v>
      </c>
      <c r="L42" s="38"/>
      <c r="M42" s="38"/>
      <c r="N42" s="97"/>
      <c r="O42" s="74"/>
      <c r="P42" s="97"/>
      <c r="Q42" s="74"/>
      <c r="R42" s="74"/>
      <c r="S42" s="97"/>
      <c r="T42" s="74"/>
      <c r="U42" s="97"/>
    </row>
    <row r="43" spans="1:21" ht="80.25" hidden="1" customHeight="1" x14ac:dyDescent="0.25">
      <c r="A43" s="14" t="s">
        <v>298</v>
      </c>
      <c r="B43" s="14" t="s">
        <v>105</v>
      </c>
      <c r="C43" s="23" t="s">
        <v>403</v>
      </c>
      <c r="D43" s="24" t="s">
        <v>40</v>
      </c>
      <c r="E43" s="23" t="s">
        <v>404</v>
      </c>
      <c r="F43" s="1" t="s">
        <v>8</v>
      </c>
      <c r="G43" s="55" t="s">
        <v>8</v>
      </c>
      <c r="H43" s="81" t="s">
        <v>8</v>
      </c>
      <c r="I43" s="1" t="s">
        <v>8</v>
      </c>
      <c r="J43" s="55" t="s">
        <v>8</v>
      </c>
      <c r="K43" s="81" t="s">
        <v>8</v>
      </c>
      <c r="L43" s="38"/>
      <c r="M43" s="38"/>
      <c r="N43" s="97"/>
      <c r="O43" s="74"/>
      <c r="P43" s="97"/>
      <c r="Q43" s="74"/>
      <c r="R43" s="74"/>
      <c r="S43" s="97"/>
      <c r="T43" s="74"/>
      <c r="U43" s="97"/>
    </row>
    <row r="44" spans="1:21" ht="69.75" hidden="1" customHeight="1" x14ac:dyDescent="0.25">
      <c r="A44" s="14" t="s">
        <v>299</v>
      </c>
      <c r="B44" s="14" t="s">
        <v>106</v>
      </c>
      <c r="C44" s="23" t="s">
        <v>406</v>
      </c>
      <c r="D44" s="24" t="s">
        <v>40</v>
      </c>
      <c r="E44" s="23" t="s">
        <v>405</v>
      </c>
      <c r="F44" s="1" t="s">
        <v>8</v>
      </c>
      <c r="G44" s="55" t="s">
        <v>8</v>
      </c>
      <c r="H44" s="81" t="s">
        <v>8</v>
      </c>
      <c r="I44" s="1" t="s">
        <v>8</v>
      </c>
      <c r="J44" s="55" t="s">
        <v>8</v>
      </c>
      <c r="K44" s="81" t="s">
        <v>8</v>
      </c>
      <c r="L44" s="38"/>
      <c r="M44" s="38"/>
      <c r="N44" s="97"/>
      <c r="O44" s="74"/>
      <c r="P44" s="97"/>
      <c r="Q44" s="74"/>
      <c r="R44" s="74"/>
      <c r="S44" s="97"/>
      <c r="T44" s="74"/>
      <c r="U44" s="97"/>
    </row>
    <row r="45" spans="1:21" ht="72" hidden="1" customHeight="1" x14ac:dyDescent="0.25">
      <c r="A45" s="14" t="s">
        <v>474</v>
      </c>
      <c r="B45" s="14" t="s">
        <v>107</v>
      </c>
      <c r="C45" s="23" t="s">
        <v>408</v>
      </c>
      <c r="D45" s="24" t="s">
        <v>40</v>
      </c>
      <c r="E45" s="23" t="s">
        <v>407</v>
      </c>
      <c r="F45" s="1" t="s">
        <v>8</v>
      </c>
      <c r="G45" s="55" t="s">
        <v>8</v>
      </c>
      <c r="H45" s="81" t="s">
        <v>8</v>
      </c>
      <c r="I45" s="1" t="s">
        <v>8</v>
      </c>
      <c r="J45" s="55" t="s">
        <v>8</v>
      </c>
      <c r="K45" s="81" t="s">
        <v>8</v>
      </c>
      <c r="L45" s="38"/>
      <c r="M45" s="38"/>
      <c r="N45" s="97"/>
      <c r="O45" s="74"/>
      <c r="P45" s="97"/>
      <c r="Q45" s="74"/>
      <c r="R45" s="74"/>
      <c r="S45" s="97"/>
      <c r="T45" s="74"/>
      <c r="U45" s="97"/>
    </row>
    <row r="46" spans="1:21" ht="18" hidden="1" customHeight="1" x14ac:dyDescent="0.25">
      <c r="A46" s="116" t="s">
        <v>122</v>
      </c>
      <c r="B46" s="116"/>
      <c r="C46" s="116"/>
      <c r="D46" s="116"/>
      <c r="E46" s="116"/>
      <c r="F46" s="48"/>
      <c r="G46" s="33"/>
      <c r="H46" s="86"/>
      <c r="I46" s="34"/>
      <c r="J46" s="32"/>
      <c r="K46" s="90"/>
      <c r="L46" s="38"/>
      <c r="M46" s="38"/>
      <c r="N46" s="97"/>
      <c r="O46" s="74"/>
      <c r="P46" s="97"/>
      <c r="Q46" s="74"/>
      <c r="R46" s="74"/>
      <c r="S46" s="97"/>
      <c r="T46" s="74"/>
      <c r="U46" s="97"/>
    </row>
    <row r="47" spans="1:21" ht="18" hidden="1" customHeight="1" x14ac:dyDescent="0.25">
      <c r="A47" s="116" t="s">
        <v>123</v>
      </c>
      <c r="B47" s="116"/>
      <c r="C47" s="116"/>
      <c r="D47" s="116"/>
      <c r="E47" s="116"/>
      <c r="F47" s="48"/>
      <c r="G47" s="33"/>
      <c r="H47" s="86"/>
      <c r="I47" s="34"/>
      <c r="J47" s="32"/>
      <c r="K47" s="90"/>
      <c r="L47" s="38"/>
      <c r="M47" s="38"/>
      <c r="N47" s="97"/>
      <c r="O47" s="74"/>
      <c r="P47" s="97"/>
      <c r="Q47" s="74"/>
      <c r="R47" s="74"/>
      <c r="S47" s="97"/>
      <c r="T47" s="74"/>
      <c r="U47" s="97"/>
    </row>
    <row r="48" spans="1:21" ht="55.5" hidden="1" customHeight="1" x14ac:dyDescent="0.25">
      <c r="A48" s="22" t="s">
        <v>300</v>
      </c>
      <c r="B48" s="14" t="s">
        <v>38</v>
      </c>
      <c r="C48" s="25" t="s">
        <v>258</v>
      </c>
      <c r="D48" s="26" t="s">
        <v>121</v>
      </c>
      <c r="E48" s="25" t="s">
        <v>259</v>
      </c>
      <c r="F48" s="1" t="s">
        <v>8</v>
      </c>
      <c r="G48" s="55" t="s">
        <v>8</v>
      </c>
      <c r="H48" s="81" t="s">
        <v>8</v>
      </c>
      <c r="I48" s="1" t="s">
        <v>8</v>
      </c>
      <c r="J48" s="55" t="s">
        <v>8</v>
      </c>
      <c r="K48" s="81" t="s">
        <v>8</v>
      </c>
      <c r="L48" s="38"/>
      <c r="M48" s="38"/>
      <c r="N48" s="97"/>
      <c r="O48" s="74"/>
      <c r="P48" s="97"/>
      <c r="Q48" s="74"/>
      <c r="R48" s="74"/>
      <c r="S48" s="97"/>
      <c r="T48" s="74"/>
      <c r="U48" s="97"/>
    </row>
    <row r="49" spans="1:21" ht="45.75" hidden="1" customHeight="1" x14ac:dyDescent="0.25">
      <c r="A49" s="22" t="s">
        <v>301</v>
      </c>
      <c r="B49" s="14" t="s">
        <v>19</v>
      </c>
      <c r="C49" s="25" t="s">
        <v>383</v>
      </c>
      <c r="D49" s="26" t="s">
        <v>121</v>
      </c>
      <c r="E49" s="25" t="s">
        <v>389</v>
      </c>
      <c r="F49" s="1" t="s">
        <v>8</v>
      </c>
      <c r="G49" s="55" t="s">
        <v>8</v>
      </c>
      <c r="H49" s="81" t="s">
        <v>8</v>
      </c>
      <c r="I49" s="1" t="s">
        <v>8</v>
      </c>
      <c r="J49" s="55" t="s">
        <v>8</v>
      </c>
      <c r="K49" s="81" t="s">
        <v>8</v>
      </c>
      <c r="L49" s="38"/>
      <c r="M49" s="38"/>
      <c r="N49" s="97"/>
      <c r="O49" s="74"/>
      <c r="P49" s="97"/>
      <c r="Q49" s="74"/>
      <c r="R49" s="74"/>
      <c r="S49" s="97"/>
      <c r="T49" s="74"/>
      <c r="U49" s="97"/>
    </row>
    <row r="50" spans="1:21" ht="17.25" hidden="1" customHeight="1" x14ac:dyDescent="0.25">
      <c r="A50" s="116" t="s">
        <v>124</v>
      </c>
      <c r="B50" s="116"/>
      <c r="C50" s="116"/>
      <c r="D50" s="116"/>
      <c r="E50" s="116"/>
      <c r="F50" s="48"/>
      <c r="G50" s="33"/>
      <c r="H50" s="86"/>
      <c r="I50" s="48"/>
      <c r="J50" s="33"/>
      <c r="K50" s="86"/>
      <c r="L50" s="38"/>
      <c r="M50" s="38"/>
      <c r="N50" s="97"/>
      <c r="O50" s="74"/>
      <c r="P50" s="97"/>
      <c r="Q50" s="74"/>
      <c r="R50" s="74"/>
      <c r="S50" s="97"/>
      <c r="T50" s="74"/>
      <c r="U50" s="97"/>
    </row>
    <row r="51" spans="1:21" ht="18" hidden="1" customHeight="1" x14ac:dyDescent="0.25">
      <c r="A51" s="116" t="s">
        <v>125</v>
      </c>
      <c r="B51" s="116"/>
      <c r="C51" s="116"/>
      <c r="D51" s="116"/>
      <c r="E51" s="116"/>
      <c r="F51" s="48"/>
      <c r="G51" s="33"/>
      <c r="H51" s="86"/>
      <c r="I51" s="48"/>
      <c r="J51" s="33"/>
      <c r="K51" s="86"/>
      <c r="L51" s="38"/>
      <c r="M51" s="38"/>
      <c r="N51" s="97"/>
      <c r="O51" s="74"/>
      <c r="P51" s="97"/>
      <c r="Q51" s="74"/>
      <c r="R51" s="74"/>
      <c r="S51" s="97"/>
      <c r="T51" s="74"/>
      <c r="U51" s="97"/>
    </row>
    <row r="52" spans="1:21" ht="82.5" hidden="1" customHeight="1" x14ac:dyDescent="0.25">
      <c r="A52" s="22" t="s">
        <v>302</v>
      </c>
      <c r="B52" s="22" t="s">
        <v>19</v>
      </c>
      <c r="C52" s="2" t="s">
        <v>390</v>
      </c>
      <c r="D52" s="48" t="s">
        <v>86</v>
      </c>
      <c r="E52" s="2" t="s">
        <v>260</v>
      </c>
      <c r="F52" s="1" t="s">
        <v>8</v>
      </c>
      <c r="G52" s="55" t="s">
        <v>8</v>
      </c>
      <c r="H52" s="81" t="s">
        <v>8</v>
      </c>
      <c r="I52" s="1" t="s">
        <v>8</v>
      </c>
      <c r="J52" s="55" t="s">
        <v>8</v>
      </c>
      <c r="K52" s="81" t="s">
        <v>8</v>
      </c>
      <c r="L52" s="38"/>
      <c r="M52" s="38"/>
      <c r="N52" s="97"/>
      <c r="O52" s="74"/>
      <c r="P52" s="97"/>
      <c r="Q52" s="74"/>
      <c r="R52" s="74"/>
      <c r="S52" s="97"/>
      <c r="T52" s="74"/>
      <c r="U52" s="97"/>
    </row>
    <row r="53" spans="1:21" ht="84" hidden="1" customHeight="1" x14ac:dyDescent="0.25">
      <c r="A53" s="22" t="s">
        <v>303</v>
      </c>
      <c r="B53" s="22" t="s">
        <v>19</v>
      </c>
      <c r="C53" s="2" t="s">
        <v>261</v>
      </c>
      <c r="D53" s="48" t="s">
        <v>85</v>
      </c>
      <c r="E53" s="2" t="s">
        <v>260</v>
      </c>
      <c r="F53" s="1" t="s">
        <v>8</v>
      </c>
      <c r="G53" s="55" t="s">
        <v>8</v>
      </c>
      <c r="H53" s="81" t="s">
        <v>8</v>
      </c>
      <c r="I53" s="1">
        <v>29140</v>
      </c>
      <c r="J53" s="55" t="s">
        <v>8</v>
      </c>
      <c r="K53" s="81" t="s">
        <v>8</v>
      </c>
      <c r="L53" s="38"/>
      <c r="M53" s="38"/>
      <c r="N53" s="97"/>
      <c r="O53" s="74"/>
      <c r="P53" s="97"/>
      <c r="Q53" s="74"/>
      <c r="R53" s="74"/>
      <c r="S53" s="97"/>
      <c r="T53" s="74"/>
      <c r="U53" s="97"/>
    </row>
    <row r="54" spans="1:21" ht="79.5" hidden="1" customHeight="1" x14ac:dyDescent="0.25">
      <c r="A54" s="22" t="s">
        <v>304</v>
      </c>
      <c r="B54" s="22" t="s">
        <v>19</v>
      </c>
      <c r="C54" s="2" t="s">
        <v>262</v>
      </c>
      <c r="D54" s="48" t="s">
        <v>87</v>
      </c>
      <c r="E54" s="2" t="s">
        <v>260</v>
      </c>
      <c r="F54" s="1" t="s">
        <v>8</v>
      </c>
      <c r="G54" s="55" t="s">
        <v>8</v>
      </c>
      <c r="H54" s="81" t="s">
        <v>8</v>
      </c>
      <c r="I54" s="1" t="s">
        <v>8</v>
      </c>
      <c r="J54" s="55">
        <v>20427.599999999999</v>
      </c>
      <c r="K54" s="81" t="s">
        <v>8</v>
      </c>
      <c r="L54" s="38"/>
      <c r="M54" s="38"/>
      <c r="N54" s="97"/>
      <c r="O54" s="74"/>
      <c r="P54" s="97"/>
      <c r="Q54" s="74"/>
      <c r="R54" s="74"/>
      <c r="S54" s="97"/>
      <c r="T54" s="74"/>
      <c r="U54" s="97"/>
    </row>
    <row r="55" spans="1:21" ht="83.25" hidden="1" customHeight="1" x14ac:dyDescent="0.25">
      <c r="A55" s="22" t="s">
        <v>305</v>
      </c>
      <c r="B55" s="22" t="s">
        <v>19</v>
      </c>
      <c r="C55" s="2" t="s">
        <v>263</v>
      </c>
      <c r="D55" s="48" t="s">
        <v>88</v>
      </c>
      <c r="E55" s="2" t="s">
        <v>260</v>
      </c>
      <c r="F55" s="1" t="s">
        <v>8</v>
      </c>
      <c r="G55" s="55" t="s">
        <v>8</v>
      </c>
      <c r="H55" s="81" t="s">
        <v>8</v>
      </c>
      <c r="I55" s="1" t="s">
        <v>8</v>
      </c>
      <c r="J55" s="55">
        <v>31255.200000000001</v>
      </c>
      <c r="K55" s="81" t="s">
        <v>8</v>
      </c>
      <c r="L55" s="38"/>
      <c r="M55" s="38"/>
      <c r="N55" s="97"/>
      <c r="O55" s="74"/>
      <c r="P55" s="97"/>
      <c r="Q55" s="74"/>
      <c r="R55" s="74"/>
      <c r="S55" s="97"/>
      <c r="T55" s="74"/>
      <c r="U55" s="97"/>
    </row>
    <row r="56" spans="1:21" ht="74.25" hidden="1" customHeight="1" x14ac:dyDescent="0.25">
      <c r="A56" s="22" t="s">
        <v>306</v>
      </c>
      <c r="B56" s="22" t="s">
        <v>19</v>
      </c>
      <c r="C56" s="2" t="s">
        <v>264</v>
      </c>
      <c r="D56" s="48" t="s">
        <v>89</v>
      </c>
      <c r="E56" s="2" t="s">
        <v>260</v>
      </c>
      <c r="F56" s="1" t="s">
        <v>8</v>
      </c>
      <c r="G56" s="55" t="s">
        <v>8</v>
      </c>
      <c r="H56" s="81" t="s">
        <v>8</v>
      </c>
      <c r="I56" s="1" t="s">
        <v>8</v>
      </c>
      <c r="J56" s="55" t="s">
        <v>8</v>
      </c>
      <c r="K56" s="81" t="s">
        <v>8</v>
      </c>
      <c r="L56" s="38"/>
      <c r="M56" s="38"/>
      <c r="N56" s="97"/>
      <c r="O56" s="74"/>
      <c r="P56" s="97"/>
      <c r="Q56" s="74"/>
      <c r="R56" s="74"/>
      <c r="S56" s="97"/>
      <c r="T56" s="74"/>
      <c r="U56" s="97"/>
    </row>
    <row r="57" spans="1:21" ht="16.5" hidden="1" customHeight="1" x14ac:dyDescent="0.25">
      <c r="A57" s="116" t="s">
        <v>127</v>
      </c>
      <c r="B57" s="116"/>
      <c r="C57" s="116"/>
      <c r="D57" s="116"/>
      <c r="E57" s="116"/>
      <c r="F57" s="48"/>
      <c r="G57" s="33"/>
      <c r="H57" s="86"/>
      <c r="I57" s="1">
        <f>SUM(I52:I56)</f>
        <v>29140</v>
      </c>
      <c r="J57" s="55">
        <f>SUM(J52:J56)</f>
        <v>51682.8</v>
      </c>
      <c r="K57" s="81">
        <f t="shared" ref="K57" si="4">SUM(K52:K56)</f>
        <v>0</v>
      </c>
      <c r="L57" s="38"/>
      <c r="M57" s="38"/>
      <c r="N57" s="97"/>
      <c r="O57" s="74"/>
      <c r="P57" s="97"/>
      <c r="Q57" s="74"/>
      <c r="R57" s="74"/>
      <c r="S57" s="97"/>
      <c r="T57" s="74"/>
      <c r="U57" s="97"/>
    </row>
    <row r="58" spans="1:21" ht="18" hidden="1" customHeight="1" x14ac:dyDescent="0.25">
      <c r="A58" s="116" t="s">
        <v>126</v>
      </c>
      <c r="B58" s="116"/>
      <c r="C58" s="116"/>
      <c r="D58" s="116"/>
      <c r="E58" s="116"/>
      <c r="F58" s="48"/>
      <c r="G58" s="33"/>
      <c r="H58" s="86"/>
      <c r="I58" s="1"/>
      <c r="J58" s="55"/>
      <c r="K58" s="81"/>
      <c r="L58" s="38"/>
      <c r="M58" s="38"/>
      <c r="N58" s="97"/>
      <c r="O58" s="74"/>
      <c r="P58" s="97"/>
      <c r="Q58" s="74"/>
      <c r="R58" s="74"/>
      <c r="S58" s="97"/>
      <c r="T58" s="74"/>
      <c r="U58" s="97"/>
    </row>
    <row r="59" spans="1:21" ht="55.5" hidden="1" customHeight="1" x14ac:dyDescent="0.25">
      <c r="A59" s="22" t="s">
        <v>307</v>
      </c>
      <c r="B59" s="14" t="s">
        <v>19</v>
      </c>
      <c r="C59" s="23" t="s">
        <v>29</v>
      </c>
      <c r="D59" s="48" t="s">
        <v>409</v>
      </c>
      <c r="E59" s="2" t="s">
        <v>499</v>
      </c>
      <c r="F59" s="1" t="s">
        <v>8</v>
      </c>
      <c r="G59" s="55" t="s">
        <v>8</v>
      </c>
      <c r="H59" s="81" t="s">
        <v>8</v>
      </c>
      <c r="I59" s="1" t="s">
        <v>8</v>
      </c>
      <c r="J59" s="55" t="s">
        <v>8</v>
      </c>
      <c r="K59" s="81" t="s">
        <v>8</v>
      </c>
      <c r="L59" s="38"/>
      <c r="M59" s="38"/>
      <c r="N59" s="97"/>
      <c r="O59" s="74"/>
      <c r="P59" s="97"/>
      <c r="Q59" s="74"/>
      <c r="R59" s="74"/>
      <c r="S59" s="97"/>
      <c r="T59" s="74"/>
      <c r="U59" s="97"/>
    </row>
    <row r="60" spans="1:21" ht="20.25" hidden="1" customHeight="1" x14ac:dyDescent="0.25">
      <c r="A60" s="116" t="s">
        <v>410</v>
      </c>
      <c r="B60" s="116"/>
      <c r="C60" s="116"/>
      <c r="D60" s="116"/>
      <c r="E60" s="116"/>
      <c r="F60" s="1"/>
      <c r="G60" s="55"/>
      <c r="H60" s="81"/>
      <c r="I60" s="1"/>
      <c r="J60" s="55"/>
      <c r="K60" s="81"/>
      <c r="L60" s="38"/>
      <c r="M60" s="38"/>
      <c r="N60" s="97"/>
      <c r="O60" s="74"/>
      <c r="P60" s="97"/>
      <c r="Q60" s="74"/>
      <c r="R60" s="74"/>
      <c r="S60" s="97"/>
      <c r="T60" s="74"/>
      <c r="U60" s="97"/>
    </row>
    <row r="61" spans="1:21" ht="18" hidden="1" customHeight="1" x14ac:dyDescent="0.25">
      <c r="A61" s="116" t="s">
        <v>411</v>
      </c>
      <c r="B61" s="116"/>
      <c r="C61" s="116"/>
      <c r="D61" s="116"/>
      <c r="E61" s="116"/>
      <c r="F61" s="1"/>
      <c r="G61" s="55"/>
      <c r="H61" s="81"/>
      <c r="I61" s="1"/>
      <c r="J61" s="55"/>
      <c r="K61" s="81"/>
      <c r="L61" s="38"/>
      <c r="M61" s="38"/>
      <c r="N61" s="97"/>
      <c r="O61" s="74"/>
      <c r="P61" s="97"/>
      <c r="Q61" s="74"/>
      <c r="R61" s="74"/>
      <c r="S61" s="97"/>
      <c r="T61" s="74"/>
      <c r="U61" s="97"/>
    </row>
    <row r="62" spans="1:21" ht="42" hidden="1" customHeight="1" x14ac:dyDescent="0.25">
      <c r="A62" s="22" t="s">
        <v>308</v>
      </c>
      <c r="B62" s="14" t="s">
        <v>19</v>
      </c>
      <c r="C62" s="23" t="s">
        <v>29</v>
      </c>
      <c r="D62" s="48" t="s">
        <v>412</v>
      </c>
      <c r="E62" s="2" t="s">
        <v>508</v>
      </c>
      <c r="F62" s="1" t="s">
        <v>8</v>
      </c>
      <c r="G62" s="55" t="s">
        <v>8</v>
      </c>
      <c r="H62" s="81" t="s">
        <v>8</v>
      </c>
      <c r="I62" s="1" t="s">
        <v>8</v>
      </c>
      <c r="J62" s="55" t="s">
        <v>8</v>
      </c>
      <c r="K62" s="81" t="s">
        <v>8</v>
      </c>
      <c r="L62" s="38"/>
      <c r="M62" s="38"/>
      <c r="N62" s="97"/>
      <c r="O62" s="74"/>
      <c r="P62" s="97"/>
      <c r="Q62" s="74"/>
      <c r="R62" s="74"/>
      <c r="S62" s="97"/>
      <c r="T62" s="74"/>
      <c r="U62" s="97"/>
    </row>
    <row r="63" spans="1:21" ht="20.25" hidden="1" customHeight="1" x14ac:dyDescent="0.25">
      <c r="A63" s="116" t="s">
        <v>413</v>
      </c>
      <c r="B63" s="116"/>
      <c r="C63" s="116"/>
      <c r="D63" s="116"/>
      <c r="E63" s="116"/>
      <c r="F63" s="1"/>
      <c r="G63" s="55"/>
      <c r="H63" s="81"/>
      <c r="I63" s="1"/>
      <c r="J63" s="55"/>
      <c r="K63" s="81"/>
      <c r="L63" s="38"/>
      <c r="M63" s="38"/>
      <c r="N63" s="97"/>
      <c r="O63" s="74"/>
      <c r="P63" s="97"/>
      <c r="Q63" s="74"/>
      <c r="R63" s="74"/>
      <c r="S63" s="97"/>
      <c r="T63" s="74"/>
      <c r="U63" s="97"/>
    </row>
    <row r="64" spans="1:21" ht="18" hidden="1" customHeight="1" x14ac:dyDescent="0.25">
      <c r="A64" s="116" t="s">
        <v>414</v>
      </c>
      <c r="B64" s="116"/>
      <c r="C64" s="116"/>
      <c r="D64" s="116"/>
      <c r="E64" s="116"/>
      <c r="F64" s="1"/>
      <c r="G64" s="55"/>
      <c r="H64" s="81"/>
      <c r="I64" s="1"/>
      <c r="J64" s="55"/>
      <c r="K64" s="81"/>
      <c r="L64" s="38"/>
      <c r="M64" s="38"/>
      <c r="N64" s="97"/>
      <c r="O64" s="74"/>
      <c r="P64" s="97"/>
      <c r="Q64" s="74"/>
      <c r="R64" s="74"/>
      <c r="S64" s="97"/>
      <c r="T64" s="74"/>
      <c r="U64" s="97"/>
    </row>
    <row r="65" spans="1:21" ht="57" hidden="1" customHeight="1" x14ac:dyDescent="0.25">
      <c r="A65" s="22" t="s">
        <v>309</v>
      </c>
      <c r="B65" s="14" t="s">
        <v>38</v>
      </c>
      <c r="C65" s="46" t="s">
        <v>39</v>
      </c>
      <c r="D65" s="48" t="s">
        <v>415</v>
      </c>
      <c r="E65" s="2" t="s">
        <v>507</v>
      </c>
      <c r="F65" s="1" t="s">
        <v>8</v>
      </c>
      <c r="G65" s="55" t="s">
        <v>8</v>
      </c>
      <c r="H65" s="81" t="s">
        <v>8</v>
      </c>
      <c r="I65" s="1" t="s">
        <v>8</v>
      </c>
      <c r="J65" s="55" t="s">
        <v>8</v>
      </c>
      <c r="K65" s="81" t="s">
        <v>8</v>
      </c>
      <c r="L65" s="38"/>
      <c r="M65" s="38"/>
      <c r="N65" s="97"/>
      <c r="O65" s="74"/>
      <c r="P65" s="97"/>
      <c r="Q65" s="74"/>
      <c r="R65" s="74"/>
      <c r="S65" s="97"/>
      <c r="T65" s="74"/>
      <c r="U65" s="97"/>
    </row>
    <row r="66" spans="1:21" ht="20.25" hidden="1" customHeight="1" x14ac:dyDescent="0.25">
      <c r="A66" s="116" t="s">
        <v>416</v>
      </c>
      <c r="B66" s="116"/>
      <c r="C66" s="116"/>
      <c r="D66" s="116"/>
      <c r="E66" s="116"/>
      <c r="F66" s="1"/>
      <c r="G66" s="55"/>
      <c r="H66" s="81"/>
      <c r="I66" s="1"/>
      <c r="J66" s="55"/>
      <c r="K66" s="81"/>
      <c r="L66" s="38"/>
      <c r="M66" s="38"/>
      <c r="N66" s="97"/>
      <c r="O66" s="74"/>
      <c r="P66" s="97"/>
      <c r="Q66" s="74"/>
      <c r="R66" s="74"/>
      <c r="S66" s="97"/>
      <c r="T66" s="74"/>
      <c r="U66" s="97"/>
    </row>
    <row r="67" spans="1:21" ht="18" hidden="1" customHeight="1" x14ac:dyDescent="0.25">
      <c r="A67" s="116" t="s">
        <v>417</v>
      </c>
      <c r="B67" s="116"/>
      <c r="C67" s="116"/>
      <c r="D67" s="116"/>
      <c r="E67" s="116"/>
      <c r="F67" s="1"/>
      <c r="G67" s="55"/>
      <c r="H67" s="81"/>
      <c r="I67" s="1"/>
      <c r="J67" s="55"/>
      <c r="K67" s="81"/>
      <c r="L67" s="38"/>
      <c r="M67" s="38"/>
      <c r="N67" s="97"/>
      <c r="O67" s="74"/>
      <c r="P67" s="97"/>
      <c r="Q67" s="74"/>
      <c r="R67" s="74"/>
      <c r="S67" s="97"/>
      <c r="T67" s="74"/>
      <c r="U67" s="97"/>
    </row>
    <row r="68" spans="1:21" ht="56.25" hidden="1" customHeight="1" x14ac:dyDescent="0.25">
      <c r="A68" s="22" t="s">
        <v>310</v>
      </c>
      <c r="B68" s="14" t="s">
        <v>38</v>
      </c>
      <c r="C68" s="46" t="s">
        <v>39</v>
      </c>
      <c r="D68" s="48" t="s">
        <v>418</v>
      </c>
      <c r="E68" s="2" t="s">
        <v>506</v>
      </c>
      <c r="F68" s="1" t="s">
        <v>8</v>
      </c>
      <c r="G68" s="55" t="s">
        <v>8</v>
      </c>
      <c r="H68" s="81" t="s">
        <v>8</v>
      </c>
      <c r="I68" s="1" t="s">
        <v>8</v>
      </c>
      <c r="J68" s="55" t="s">
        <v>8</v>
      </c>
      <c r="K68" s="81" t="s">
        <v>8</v>
      </c>
      <c r="L68" s="38"/>
      <c r="M68" s="38"/>
      <c r="N68" s="97"/>
      <c r="O68" s="74"/>
      <c r="P68" s="97"/>
      <c r="Q68" s="74"/>
      <c r="R68" s="74"/>
      <c r="S68" s="97"/>
      <c r="T68" s="74"/>
      <c r="U68" s="97"/>
    </row>
    <row r="69" spans="1:21" ht="20.25" hidden="1" customHeight="1" x14ac:dyDescent="0.25">
      <c r="A69" s="116" t="s">
        <v>435</v>
      </c>
      <c r="B69" s="116"/>
      <c r="C69" s="116"/>
      <c r="D69" s="116"/>
      <c r="E69" s="116"/>
      <c r="F69" s="1"/>
      <c r="G69" s="55"/>
      <c r="H69" s="81"/>
      <c r="I69" s="1"/>
      <c r="J69" s="55"/>
      <c r="K69" s="81"/>
      <c r="L69" s="38"/>
      <c r="M69" s="38"/>
      <c r="N69" s="97"/>
      <c r="O69" s="74"/>
      <c r="P69" s="97"/>
      <c r="Q69" s="74"/>
      <c r="R69" s="74"/>
      <c r="S69" s="97"/>
      <c r="T69" s="74"/>
      <c r="U69" s="97"/>
    </row>
    <row r="70" spans="1:21" ht="18" hidden="1" customHeight="1" x14ac:dyDescent="0.25">
      <c r="A70" s="116" t="s">
        <v>436</v>
      </c>
      <c r="B70" s="116"/>
      <c r="C70" s="116"/>
      <c r="D70" s="116"/>
      <c r="E70" s="116"/>
      <c r="F70" s="1"/>
      <c r="G70" s="55"/>
      <c r="H70" s="81"/>
      <c r="I70" s="1"/>
      <c r="J70" s="55"/>
      <c r="K70" s="81"/>
      <c r="L70" s="38"/>
      <c r="M70" s="38"/>
      <c r="N70" s="97"/>
      <c r="O70" s="74"/>
      <c r="P70" s="97"/>
      <c r="Q70" s="74"/>
      <c r="R70" s="74"/>
      <c r="S70" s="97"/>
      <c r="T70" s="74"/>
      <c r="U70" s="97"/>
    </row>
    <row r="71" spans="1:21" ht="42" hidden="1" customHeight="1" x14ac:dyDescent="0.25">
      <c r="A71" s="22" t="s">
        <v>311</v>
      </c>
      <c r="B71" s="14" t="s">
        <v>19</v>
      </c>
      <c r="C71" s="23" t="s">
        <v>29</v>
      </c>
      <c r="D71" s="48" t="s">
        <v>419</v>
      </c>
      <c r="E71" s="2" t="s">
        <v>505</v>
      </c>
      <c r="F71" s="1" t="s">
        <v>8</v>
      </c>
      <c r="G71" s="55" t="s">
        <v>8</v>
      </c>
      <c r="H71" s="81" t="s">
        <v>8</v>
      </c>
      <c r="I71" s="1" t="s">
        <v>8</v>
      </c>
      <c r="J71" s="55" t="s">
        <v>8</v>
      </c>
      <c r="K71" s="81" t="s">
        <v>8</v>
      </c>
      <c r="L71" s="38"/>
      <c r="M71" s="38"/>
      <c r="N71" s="97"/>
      <c r="O71" s="74"/>
      <c r="P71" s="97"/>
      <c r="Q71" s="74"/>
      <c r="R71" s="74"/>
      <c r="S71" s="97"/>
      <c r="T71" s="74"/>
      <c r="U71" s="97"/>
    </row>
    <row r="72" spans="1:21" ht="20.25" hidden="1" customHeight="1" x14ac:dyDescent="0.25">
      <c r="A72" s="116" t="s">
        <v>420</v>
      </c>
      <c r="B72" s="116"/>
      <c r="C72" s="116"/>
      <c r="D72" s="116"/>
      <c r="E72" s="116"/>
      <c r="F72" s="1"/>
      <c r="G72" s="55"/>
      <c r="H72" s="81"/>
      <c r="I72" s="1"/>
      <c r="J72" s="55"/>
      <c r="K72" s="81"/>
      <c r="L72" s="38"/>
      <c r="M72" s="38"/>
      <c r="N72" s="97"/>
      <c r="O72" s="74"/>
      <c r="P72" s="97"/>
      <c r="Q72" s="74"/>
      <c r="R72" s="74"/>
      <c r="S72" s="97"/>
      <c r="T72" s="74"/>
      <c r="U72" s="97"/>
    </row>
    <row r="73" spans="1:21" ht="18" hidden="1" customHeight="1" x14ac:dyDescent="0.25">
      <c r="A73" s="116" t="s">
        <v>421</v>
      </c>
      <c r="B73" s="116"/>
      <c r="C73" s="116"/>
      <c r="D73" s="116"/>
      <c r="E73" s="116"/>
      <c r="F73" s="1"/>
      <c r="G73" s="55"/>
      <c r="H73" s="81"/>
      <c r="I73" s="1"/>
      <c r="J73" s="55"/>
      <c r="K73" s="81"/>
      <c r="L73" s="38"/>
      <c r="M73" s="38"/>
      <c r="N73" s="97"/>
      <c r="O73" s="74"/>
      <c r="P73" s="97"/>
      <c r="Q73" s="74"/>
      <c r="R73" s="74"/>
      <c r="S73" s="97"/>
      <c r="T73" s="74"/>
      <c r="U73" s="97"/>
    </row>
    <row r="74" spans="1:21" ht="42" hidden="1" customHeight="1" x14ac:dyDescent="0.25">
      <c r="A74" s="22" t="s">
        <v>475</v>
      </c>
      <c r="B74" s="14" t="s">
        <v>19</v>
      </c>
      <c r="C74" s="23" t="s">
        <v>29</v>
      </c>
      <c r="D74" s="48" t="s">
        <v>422</v>
      </c>
      <c r="E74" s="2" t="s">
        <v>504</v>
      </c>
      <c r="F74" s="1" t="s">
        <v>8</v>
      </c>
      <c r="G74" s="55" t="s">
        <v>8</v>
      </c>
      <c r="H74" s="81" t="s">
        <v>8</v>
      </c>
      <c r="I74" s="1" t="s">
        <v>8</v>
      </c>
      <c r="J74" s="55" t="s">
        <v>8</v>
      </c>
      <c r="K74" s="81" t="s">
        <v>8</v>
      </c>
      <c r="L74" s="38"/>
      <c r="M74" s="38"/>
      <c r="N74" s="97"/>
      <c r="O74" s="74"/>
      <c r="P74" s="97"/>
      <c r="Q74" s="74"/>
      <c r="R74" s="74"/>
      <c r="S74" s="97"/>
      <c r="T74" s="74"/>
      <c r="U74" s="97"/>
    </row>
    <row r="75" spans="1:21" ht="20.25" hidden="1" customHeight="1" x14ac:dyDescent="0.25">
      <c r="A75" s="116" t="s">
        <v>423</v>
      </c>
      <c r="B75" s="116"/>
      <c r="C75" s="116"/>
      <c r="D75" s="116"/>
      <c r="E75" s="116"/>
      <c r="F75" s="1"/>
      <c r="G75" s="55"/>
      <c r="H75" s="81"/>
      <c r="I75" s="1"/>
      <c r="J75" s="55"/>
      <c r="K75" s="81"/>
      <c r="L75" s="38"/>
      <c r="M75" s="38"/>
      <c r="N75" s="97"/>
      <c r="O75" s="74"/>
      <c r="P75" s="97"/>
      <c r="Q75" s="74"/>
      <c r="R75" s="74"/>
      <c r="S75" s="97"/>
      <c r="T75" s="74"/>
      <c r="U75" s="97"/>
    </row>
    <row r="76" spans="1:21" ht="18" hidden="1" customHeight="1" x14ac:dyDescent="0.25">
      <c r="A76" s="116" t="s">
        <v>424</v>
      </c>
      <c r="B76" s="116"/>
      <c r="C76" s="116"/>
      <c r="D76" s="116"/>
      <c r="E76" s="116"/>
      <c r="F76" s="1"/>
      <c r="G76" s="55"/>
      <c r="H76" s="81"/>
      <c r="I76" s="1"/>
      <c r="J76" s="55"/>
      <c r="K76" s="81"/>
      <c r="L76" s="38"/>
      <c r="M76" s="38"/>
      <c r="N76" s="97"/>
      <c r="O76" s="74"/>
      <c r="P76" s="97"/>
      <c r="Q76" s="74"/>
      <c r="R76" s="74"/>
      <c r="S76" s="97"/>
      <c r="T76" s="74"/>
      <c r="U76" s="97"/>
    </row>
    <row r="77" spans="1:21" ht="69.75" hidden="1" customHeight="1" x14ac:dyDescent="0.25">
      <c r="A77" s="22" t="s">
        <v>312</v>
      </c>
      <c r="B77" s="14" t="s">
        <v>19</v>
      </c>
      <c r="C77" s="23" t="s">
        <v>29</v>
      </c>
      <c r="D77" s="48" t="s">
        <v>425</v>
      </c>
      <c r="E77" s="2" t="s">
        <v>503</v>
      </c>
      <c r="F77" s="1" t="s">
        <v>8</v>
      </c>
      <c r="G77" s="55" t="s">
        <v>8</v>
      </c>
      <c r="H77" s="81" t="s">
        <v>8</v>
      </c>
      <c r="I77" s="1" t="s">
        <v>8</v>
      </c>
      <c r="J77" s="55" t="s">
        <v>8</v>
      </c>
      <c r="K77" s="81" t="s">
        <v>8</v>
      </c>
      <c r="L77" s="38"/>
      <c r="M77" s="38"/>
      <c r="N77" s="97"/>
      <c r="O77" s="74"/>
      <c r="P77" s="97"/>
      <c r="Q77" s="74"/>
      <c r="R77" s="74"/>
      <c r="S77" s="97"/>
      <c r="T77" s="74"/>
      <c r="U77" s="97"/>
    </row>
    <row r="78" spans="1:21" ht="20.25" hidden="1" customHeight="1" x14ac:dyDescent="0.25">
      <c r="A78" s="116" t="s">
        <v>426</v>
      </c>
      <c r="B78" s="116"/>
      <c r="C78" s="116"/>
      <c r="D78" s="116"/>
      <c r="E78" s="116"/>
      <c r="F78" s="1"/>
      <c r="G78" s="55"/>
      <c r="H78" s="81"/>
      <c r="I78" s="1"/>
      <c r="J78" s="55"/>
      <c r="K78" s="81"/>
      <c r="L78" s="38"/>
      <c r="M78" s="38"/>
      <c r="N78" s="97"/>
      <c r="O78" s="74"/>
      <c r="P78" s="97"/>
      <c r="Q78" s="74"/>
      <c r="R78" s="74"/>
      <c r="S78" s="97"/>
      <c r="T78" s="74"/>
      <c r="U78" s="97"/>
    </row>
    <row r="79" spans="1:21" ht="18" hidden="1" customHeight="1" x14ac:dyDescent="0.25">
      <c r="A79" s="116" t="s">
        <v>427</v>
      </c>
      <c r="B79" s="116"/>
      <c r="C79" s="116"/>
      <c r="D79" s="116"/>
      <c r="E79" s="116"/>
      <c r="F79" s="1"/>
      <c r="G79" s="55"/>
      <c r="H79" s="81"/>
      <c r="I79" s="1"/>
      <c r="J79" s="55"/>
      <c r="K79" s="81"/>
      <c r="L79" s="38"/>
      <c r="M79" s="38"/>
      <c r="N79" s="97"/>
      <c r="O79" s="74"/>
      <c r="P79" s="97"/>
      <c r="Q79" s="74"/>
      <c r="R79" s="74"/>
      <c r="S79" s="97"/>
      <c r="T79" s="74"/>
      <c r="U79" s="97"/>
    </row>
    <row r="80" spans="1:21" ht="56.25" hidden="1" customHeight="1" x14ac:dyDescent="0.25">
      <c r="A80" s="22" t="s">
        <v>313</v>
      </c>
      <c r="B80" s="14" t="s">
        <v>19</v>
      </c>
      <c r="C80" s="23" t="s">
        <v>29</v>
      </c>
      <c r="D80" s="48" t="s">
        <v>428</v>
      </c>
      <c r="E80" s="2" t="s">
        <v>502</v>
      </c>
      <c r="F80" s="1" t="s">
        <v>8</v>
      </c>
      <c r="G80" s="55" t="s">
        <v>8</v>
      </c>
      <c r="H80" s="81" t="s">
        <v>8</v>
      </c>
      <c r="I80" s="1" t="s">
        <v>8</v>
      </c>
      <c r="J80" s="55" t="s">
        <v>8</v>
      </c>
      <c r="K80" s="81" t="s">
        <v>8</v>
      </c>
      <c r="L80" s="38"/>
      <c r="M80" s="38"/>
      <c r="N80" s="97"/>
      <c r="O80" s="74"/>
      <c r="P80" s="97"/>
      <c r="Q80" s="74"/>
      <c r="R80" s="74"/>
      <c r="S80" s="97"/>
      <c r="T80" s="74"/>
      <c r="U80" s="97"/>
    </row>
    <row r="81" spans="1:21" ht="20.25" hidden="1" customHeight="1" x14ac:dyDescent="0.25">
      <c r="A81" s="116" t="s">
        <v>429</v>
      </c>
      <c r="B81" s="116"/>
      <c r="C81" s="116"/>
      <c r="D81" s="116"/>
      <c r="E81" s="116"/>
      <c r="F81" s="1"/>
      <c r="G81" s="55"/>
      <c r="H81" s="81"/>
      <c r="I81" s="1"/>
      <c r="J81" s="55"/>
      <c r="K81" s="81"/>
      <c r="L81" s="38"/>
      <c r="M81" s="38"/>
      <c r="N81" s="97"/>
      <c r="O81" s="74"/>
      <c r="P81" s="97"/>
      <c r="Q81" s="74"/>
      <c r="R81" s="74"/>
      <c r="S81" s="97"/>
      <c r="T81" s="74"/>
      <c r="U81" s="97"/>
    </row>
    <row r="82" spans="1:21" ht="18" hidden="1" customHeight="1" x14ac:dyDescent="0.25">
      <c r="A82" s="116" t="s">
        <v>430</v>
      </c>
      <c r="B82" s="116"/>
      <c r="C82" s="116"/>
      <c r="D82" s="116"/>
      <c r="E82" s="116"/>
      <c r="F82" s="1"/>
      <c r="G82" s="55"/>
      <c r="H82" s="81"/>
      <c r="I82" s="1"/>
      <c r="J82" s="55"/>
      <c r="K82" s="81"/>
      <c r="L82" s="38"/>
      <c r="M82" s="38"/>
      <c r="N82" s="97"/>
      <c r="O82" s="74"/>
      <c r="P82" s="97"/>
      <c r="Q82" s="74"/>
      <c r="R82" s="74"/>
      <c r="S82" s="97"/>
      <c r="T82" s="74"/>
      <c r="U82" s="97"/>
    </row>
    <row r="83" spans="1:21" ht="41.25" hidden="1" customHeight="1" x14ac:dyDescent="0.25">
      <c r="A83" s="22" t="s">
        <v>314</v>
      </c>
      <c r="B83" s="14" t="s">
        <v>38</v>
      </c>
      <c r="C83" s="46" t="s">
        <v>39</v>
      </c>
      <c r="D83" s="48" t="s">
        <v>431</v>
      </c>
      <c r="E83" s="2" t="s">
        <v>523</v>
      </c>
      <c r="F83" s="1" t="s">
        <v>8</v>
      </c>
      <c r="G83" s="55" t="s">
        <v>8</v>
      </c>
      <c r="H83" s="81" t="s">
        <v>8</v>
      </c>
      <c r="I83" s="1" t="s">
        <v>8</v>
      </c>
      <c r="J83" s="55" t="s">
        <v>8</v>
      </c>
      <c r="K83" s="81" t="s">
        <v>8</v>
      </c>
      <c r="L83" s="38"/>
      <c r="M83" s="38"/>
      <c r="N83" s="97"/>
      <c r="O83" s="74"/>
      <c r="P83" s="97"/>
      <c r="Q83" s="74"/>
      <c r="R83" s="74"/>
      <c r="S83" s="97"/>
      <c r="T83" s="74"/>
      <c r="U83" s="97"/>
    </row>
    <row r="84" spans="1:21" ht="39" hidden="1" customHeight="1" x14ac:dyDescent="0.25">
      <c r="A84" s="22" t="s">
        <v>315</v>
      </c>
      <c r="B84" s="14" t="s">
        <v>19</v>
      </c>
      <c r="C84" s="23" t="s">
        <v>29</v>
      </c>
      <c r="D84" s="48" t="s">
        <v>431</v>
      </c>
      <c r="E84" s="2" t="s">
        <v>500</v>
      </c>
      <c r="F84" s="1" t="s">
        <v>8</v>
      </c>
      <c r="G84" s="55" t="s">
        <v>8</v>
      </c>
      <c r="H84" s="81" t="s">
        <v>8</v>
      </c>
      <c r="I84" s="1" t="s">
        <v>8</v>
      </c>
      <c r="J84" s="55" t="s">
        <v>8</v>
      </c>
      <c r="K84" s="81" t="s">
        <v>8</v>
      </c>
      <c r="L84" s="38"/>
      <c r="M84" s="38"/>
      <c r="N84" s="97"/>
      <c r="O84" s="74"/>
      <c r="P84" s="97"/>
      <c r="Q84" s="74"/>
      <c r="R84" s="74"/>
      <c r="S84" s="97"/>
      <c r="T84" s="74"/>
      <c r="U84" s="97"/>
    </row>
    <row r="85" spans="1:21" ht="20.25" hidden="1" customHeight="1" x14ac:dyDescent="0.25">
      <c r="A85" s="116" t="s">
        <v>432</v>
      </c>
      <c r="B85" s="116"/>
      <c r="C85" s="116"/>
      <c r="D85" s="116"/>
      <c r="E85" s="116"/>
      <c r="F85" s="1"/>
      <c r="G85" s="55"/>
      <c r="H85" s="81"/>
      <c r="I85" s="1"/>
      <c r="J85" s="55"/>
      <c r="K85" s="81"/>
      <c r="L85" s="38"/>
      <c r="M85" s="38"/>
      <c r="N85" s="97"/>
      <c r="O85" s="74"/>
      <c r="P85" s="97"/>
      <c r="Q85" s="74"/>
      <c r="R85" s="74"/>
      <c r="S85" s="97"/>
      <c r="T85" s="74"/>
      <c r="U85" s="97"/>
    </row>
    <row r="86" spans="1:21" ht="18" hidden="1" customHeight="1" x14ac:dyDescent="0.25">
      <c r="A86" s="116" t="s">
        <v>439</v>
      </c>
      <c r="B86" s="116"/>
      <c r="C86" s="116"/>
      <c r="D86" s="116"/>
      <c r="E86" s="116"/>
      <c r="F86" s="1"/>
      <c r="G86" s="55"/>
      <c r="H86" s="81"/>
      <c r="I86" s="1"/>
      <c r="J86" s="55"/>
      <c r="K86" s="81"/>
      <c r="L86" s="38"/>
      <c r="M86" s="38"/>
      <c r="N86" s="97"/>
      <c r="O86" s="74"/>
      <c r="P86" s="97"/>
      <c r="Q86" s="74"/>
      <c r="R86" s="74"/>
      <c r="S86" s="97"/>
      <c r="T86" s="74"/>
      <c r="U86" s="97"/>
    </row>
    <row r="87" spans="1:21" ht="132" hidden="1" customHeight="1" x14ac:dyDescent="0.25">
      <c r="A87" s="22" t="s">
        <v>316</v>
      </c>
      <c r="B87" s="14" t="s">
        <v>38</v>
      </c>
      <c r="C87" s="46" t="s">
        <v>39</v>
      </c>
      <c r="D87" s="48" t="s">
        <v>433</v>
      </c>
      <c r="E87" s="2" t="s">
        <v>501</v>
      </c>
      <c r="F87" s="1" t="s">
        <v>8</v>
      </c>
      <c r="G87" s="55" t="s">
        <v>8</v>
      </c>
      <c r="H87" s="81" t="s">
        <v>8</v>
      </c>
      <c r="I87" s="1" t="s">
        <v>8</v>
      </c>
      <c r="J87" s="55" t="s">
        <v>8</v>
      </c>
      <c r="K87" s="81" t="s">
        <v>8</v>
      </c>
      <c r="L87" s="38"/>
      <c r="M87" s="38"/>
      <c r="N87" s="97"/>
      <c r="O87" s="74"/>
      <c r="P87" s="97"/>
      <c r="Q87" s="74"/>
      <c r="R87" s="74"/>
      <c r="S87" s="97"/>
      <c r="T87" s="74"/>
      <c r="U87" s="97"/>
    </row>
    <row r="88" spans="1:21" ht="57.75" hidden="1" customHeight="1" x14ac:dyDescent="0.25">
      <c r="A88" s="22" t="s">
        <v>317</v>
      </c>
      <c r="B88" s="14" t="s">
        <v>19</v>
      </c>
      <c r="C88" s="23" t="s">
        <v>29</v>
      </c>
      <c r="D88" s="48" t="s">
        <v>433</v>
      </c>
      <c r="E88" s="2" t="s">
        <v>499</v>
      </c>
      <c r="F88" s="1" t="s">
        <v>8</v>
      </c>
      <c r="G88" s="55" t="s">
        <v>8</v>
      </c>
      <c r="H88" s="81" t="s">
        <v>8</v>
      </c>
      <c r="I88" s="1" t="s">
        <v>8</v>
      </c>
      <c r="J88" s="55" t="s">
        <v>8</v>
      </c>
      <c r="K88" s="81" t="s">
        <v>8</v>
      </c>
      <c r="L88" s="38"/>
      <c r="M88" s="38"/>
      <c r="N88" s="97"/>
      <c r="O88" s="74"/>
      <c r="P88" s="97"/>
      <c r="Q88" s="74"/>
      <c r="R88" s="74"/>
      <c r="S88" s="97"/>
      <c r="T88" s="74"/>
      <c r="U88" s="97"/>
    </row>
    <row r="89" spans="1:21" ht="20.25" hidden="1" customHeight="1" x14ac:dyDescent="0.25">
      <c r="A89" s="116" t="s">
        <v>437</v>
      </c>
      <c r="B89" s="116"/>
      <c r="C89" s="116"/>
      <c r="D89" s="116"/>
      <c r="E89" s="116"/>
      <c r="F89" s="1"/>
      <c r="G89" s="55"/>
      <c r="H89" s="81"/>
      <c r="I89" s="1"/>
      <c r="J89" s="55"/>
      <c r="K89" s="81"/>
      <c r="L89" s="38"/>
      <c r="M89" s="38"/>
      <c r="N89" s="97"/>
      <c r="O89" s="74"/>
      <c r="P89" s="97"/>
      <c r="Q89" s="74"/>
      <c r="R89" s="74"/>
      <c r="S89" s="97"/>
      <c r="T89" s="74"/>
      <c r="U89" s="97"/>
    </row>
    <row r="90" spans="1:21" ht="18" hidden="1" customHeight="1" x14ac:dyDescent="0.25">
      <c r="A90" s="116" t="s">
        <v>438</v>
      </c>
      <c r="B90" s="116"/>
      <c r="C90" s="116"/>
      <c r="D90" s="116"/>
      <c r="E90" s="116"/>
      <c r="F90" s="1"/>
      <c r="G90" s="55"/>
      <c r="H90" s="81"/>
      <c r="I90" s="1"/>
      <c r="J90" s="55"/>
      <c r="K90" s="81"/>
      <c r="L90" s="38"/>
      <c r="M90" s="38"/>
      <c r="N90" s="97"/>
      <c r="O90" s="74"/>
      <c r="P90" s="97"/>
      <c r="Q90" s="74"/>
      <c r="R90" s="74"/>
      <c r="S90" s="97"/>
      <c r="T90" s="74"/>
      <c r="U90" s="97"/>
    </row>
    <row r="91" spans="1:21" ht="42" hidden="1" customHeight="1" x14ac:dyDescent="0.25">
      <c r="A91" s="22" t="s">
        <v>318</v>
      </c>
      <c r="B91" s="14" t="s">
        <v>19</v>
      </c>
      <c r="C91" s="23" t="s">
        <v>29</v>
      </c>
      <c r="D91" s="48" t="s">
        <v>434</v>
      </c>
      <c r="E91" s="2" t="s">
        <v>498</v>
      </c>
      <c r="F91" s="1" t="s">
        <v>8</v>
      </c>
      <c r="G91" s="55" t="s">
        <v>8</v>
      </c>
      <c r="H91" s="81" t="s">
        <v>8</v>
      </c>
      <c r="I91" s="1" t="s">
        <v>8</v>
      </c>
      <c r="J91" s="55" t="s">
        <v>8</v>
      </c>
      <c r="K91" s="81" t="s">
        <v>8</v>
      </c>
      <c r="L91" s="38"/>
      <c r="M91" s="38"/>
      <c r="N91" s="97"/>
      <c r="O91" s="74"/>
      <c r="P91" s="97"/>
      <c r="Q91" s="74"/>
      <c r="R91" s="74"/>
      <c r="S91" s="97"/>
      <c r="T91" s="74"/>
      <c r="U91" s="97"/>
    </row>
    <row r="92" spans="1:21" ht="20.25" hidden="1" customHeight="1" x14ac:dyDescent="0.25">
      <c r="A92" s="116" t="s">
        <v>440</v>
      </c>
      <c r="B92" s="116"/>
      <c r="C92" s="116"/>
      <c r="D92" s="116"/>
      <c r="E92" s="116"/>
      <c r="F92" s="1"/>
      <c r="G92" s="55"/>
      <c r="H92" s="81"/>
      <c r="I92" s="1"/>
      <c r="J92" s="55"/>
      <c r="K92" s="81"/>
      <c r="L92" s="38"/>
      <c r="M92" s="38"/>
      <c r="N92" s="97"/>
      <c r="O92" s="74"/>
      <c r="P92" s="97"/>
      <c r="Q92" s="74"/>
      <c r="R92" s="74"/>
      <c r="S92" s="97"/>
      <c r="T92" s="74"/>
      <c r="U92" s="97"/>
    </row>
    <row r="93" spans="1:21" ht="18" hidden="1" customHeight="1" x14ac:dyDescent="0.25">
      <c r="A93" s="116" t="s">
        <v>441</v>
      </c>
      <c r="B93" s="116"/>
      <c r="C93" s="116"/>
      <c r="D93" s="116"/>
      <c r="E93" s="116"/>
      <c r="F93" s="1"/>
      <c r="G93" s="55"/>
      <c r="H93" s="81"/>
      <c r="I93" s="1"/>
      <c r="J93" s="55"/>
      <c r="K93" s="81"/>
      <c r="L93" s="38"/>
      <c r="M93" s="38"/>
      <c r="N93" s="97"/>
      <c r="O93" s="74"/>
      <c r="P93" s="97"/>
      <c r="Q93" s="74"/>
      <c r="R93" s="74"/>
      <c r="S93" s="97"/>
      <c r="T93" s="74"/>
      <c r="U93" s="97"/>
    </row>
    <row r="94" spans="1:21" ht="53.25" hidden="1" customHeight="1" x14ac:dyDescent="0.25">
      <c r="A94" s="22" t="s">
        <v>319</v>
      </c>
      <c r="B94" s="14" t="s">
        <v>38</v>
      </c>
      <c r="C94" s="46" t="s">
        <v>39</v>
      </c>
      <c r="D94" s="48" t="s">
        <v>442</v>
      </c>
      <c r="E94" s="2" t="s">
        <v>497</v>
      </c>
      <c r="F94" s="1" t="s">
        <v>8</v>
      </c>
      <c r="G94" s="55" t="s">
        <v>8</v>
      </c>
      <c r="H94" s="81" t="s">
        <v>8</v>
      </c>
      <c r="I94" s="1" t="s">
        <v>8</v>
      </c>
      <c r="J94" s="55" t="s">
        <v>8</v>
      </c>
      <c r="K94" s="81" t="s">
        <v>8</v>
      </c>
      <c r="L94" s="38"/>
      <c r="M94" s="38"/>
      <c r="N94" s="97"/>
      <c r="O94" s="74"/>
      <c r="P94" s="97"/>
      <c r="Q94" s="74"/>
      <c r="R94" s="74"/>
      <c r="S94" s="97"/>
      <c r="T94" s="74"/>
      <c r="U94" s="97"/>
    </row>
    <row r="95" spans="1:21" ht="20.25" hidden="1" customHeight="1" x14ac:dyDescent="0.25">
      <c r="A95" s="116" t="s">
        <v>443</v>
      </c>
      <c r="B95" s="116"/>
      <c r="C95" s="116"/>
      <c r="D95" s="116"/>
      <c r="E95" s="116"/>
      <c r="F95" s="1"/>
      <c r="G95" s="55"/>
      <c r="H95" s="81"/>
      <c r="I95" s="1"/>
      <c r="J95" s="55"/>
      <c r="K95" s="81"/>
      <c r="L95" s="38"/>
      <c r="M95" s="38"/>
      <c r="N95" s="97"/>
      <c r="O95" s="74"/>
      <c r="P95" s="97"/>
      <c r="Q95" s="74"/>
      <c r="R95" s="74"/>
      <c r="S95" s="97"/>
      <c r="T95" s="74"/>
      <c r="U95" s="97"/>
    </row>
    <row r="96" spans="1:21" ht="18" hidden="1" customHeight="1" x14ac:dyDescent="0.25">
      <c r="A96" s="116" t="s">
        <v>444</v>
      </c>
      <c r="B96" s="116"/>
      <c r="C96" s="116"/>
      <c r="D96" s="116"/>
      <c r="E96" s="116"/>
      <c r="F96" s="1"/>
      <c r="G96" s="55"/>
      <c r="H96" s="81"/>
      <c r="I96" s="1"/>
      <c r="J96" s="55"/>
      <c r="K96" s="81"/>
      <c r="L96" s="38"/>
      <c r="M96" s="38"/>
      <c r="N96" s="97"/>
      <c r="O96" s="74"/>
      <c r="P96" s="97"/>
      <c r="Q96" s="74"/>
      <c r="R96" s="74"/>
      <c r="S96" s="97"/>
      <c r="T96" s="74"/>
      <c r="U96" s="97"/>
    </row>
    <row r="97" spans="1:21" ht="27.75" hidden="1" customHeight="1" x14ac:dyDescent="0.25">
      <c r="A97" s="22" t="s">
        <v>320</v>
      </c>
      <c r="B97" s="14" t="s">
        <v>38</v>
      </c>
      <c r="C97" s="46" t="s">
        <v>39</v>
      </c>
      <c r="D97" s="48" t="s">
        <v>42</v>
      </c>
      <c r="E97" s="2" t="s">
        <v>497</v>
      </c>
      <c r="F97" s="1" t="s">
        <v>8</v>
      </c>
      <c r="G97" s="55" t="s">
        <v>8</v>
      </c>
      <c r="H97" s="81" t="s">
        <v>8</v>
      </c>
      <c r="I97" s="1" t="s">
        <v>8</v>
      </c>
      <c r="J97" s="55" t="s">
        <v>8</v>
      </c>
      <c r="K97" s="81" t="s">
        <v>8</v>
      </c>
      <c r="L97" s="38"/>
      <c r="M97" s="38"/>
      <c r="N97" s="97"/>
      <c r="O97" s="74"/>
      <c r="P97" s="97"/>
      <c r="Q97" s="74"/>
      <c r="R97" s="74"/>
      <c r="S97" s="97"/>
      <c r="T97" s="74"/>
      <c r="U97" s="97"/>
    </row>
    <row r="98" spans="1:21" ht="20.25" hidden="1" customHeight="1" x14ac:dyDescent="0.25">
      <c r="A98" s="116" t="s">
        <v>445</v>
      </c>
      <c r="B98" s="116"/>
      <c r="C98" s="116"/>
      <c r="D98" s="116"/>
      <c r="E98" s="116"/>
      <c r="F98" s="1"/>
      <c r="G98" s="55"/>
      <c r="H98" s="81"/>
      <c r="I98" s="1"/>
      <c r="J98" s="55"/>
      <c r="K98" s="81"/>
      <c r="L98" s="38"/>
      <c r="M98" s="38"/>
      <c r="N98" s="97"/>
      <c r="O98" s="74"/>
      <c r="P98" s="97"/>
      <c r="Q98" s="74"/>
      <c r="R98" s="74"/>
      <c r="S98" s="97"/>
      <c r="T98" s="74"/>
      <c r="U98" s="97"/>
    </row>
    <row r="99" spans="1:21" ht="18" hidden="1" customHeight="1" x14ac:dyDescent="0.25">
      <c r="A99" s="116" t="s">
        <v>446</v>
      </c>
      <c r="B99" s="116"/>
      <c r="C99" s="116"/>
      <c r="D99" s="116"/>
      <c r="E99" s="116"/>
      <c r="F99" s="1"/>
      <c r="G99" s="55"/>
      <c r="H99" s="81"/>
      <c r="I99" s="1"/>
      <c r="J99" s="55"/>
      <c r="K99" s="81"/>
      <c r="L99" s="38"/>
      <c r="M99" s="38"/>
      <c r="N99" s="97"/>
      <c r="O99" s="74"/>
      <c r="P99" s="97"/>
      <c r="Q99" s="74"/>
      <c r="R99" s="74"/>
      <c r="S99" s="97"/>
      <c r="T99" s="74"/>
      <c r="U99" s="97"/>
    </row>
    <row r="100" spans="1:21" ht="68.25" hidden="1" customHeight="1" x14ac:dyDescent="0.25">
      <c r="A100" s="14" t="s">
        <v>321</v>
      </c>
      <c r="B100" s="22" t="s">
        <v>38</v>
      </c>
      <c r="C100" s="2" t="s">
        <v>128</v>
      </c>
      <c r="D100" s="48" t="s">
        <v>129</v>
      </c>
      <c r="E100" s="2" t="s">
        <v>265</v>
      </c>
      <c r="F100" s="1" t="s">
        <v>8</v>
      </c>
      <c r="G100" s="55" t="s">
        <v>8</v>
      </c>
      <c r="H100" s="81" t="s">
        <v>8</v>
      </c>
      <c r="I100" s="1" t="s">
        <v>8</v>
      </c>
      <c r="J100" s="55" t="s">
        <v>8</v>
      </c>
      <c r="K100" s="81" t="s">
        <v>8</v>
      </c>
      <c r="L100" s="38"/>
      <c r="M100" s="38"/>
      <c r="N100" s="97"/>
      <c r="O100" s="74"/>
      <c r="P100" s="97"/>
      <c r="Q100" s="74"/>
      <c r="R100" s="74"/>
      <c r="S100" s="97"/>
      <c r="T100" s="74"/>
      <c r="U100" s="97"/>
    </row>
    <row r="101" spans="1:21" ht="68.25" hidden="1" customHeight="1" x14ac:dyDescent="0.25">
      <c r="A101" s="14" t="s">
        <v>476</v>
      </c>
      <c r="B101" s="22" t="s">
        <v>38</v>
      </c>
      <c r="C101" s="2" t="s">
        <v>130</v>
      </c>
      <c r="D101" s="48" t="s">
        <v>131</v>
      </c>
      <c r="E101" s="2" t="s">
        <v>266</v>
      </c>
      <c r="F101" s="1" t="s">
        <v>8</v>
      </c>
      <c r="G101" s="55" t="s">
        <v>8</v>
      </c>
      <c r="H101" s="81" t="s">
        <v>8</v>
      </c>
      <c r="I101" s="1" t="s">
        <v>8</v>
      </c>
      <c r="J101" s="55" t="s">
        <v>8</v>
      </c>
      <c r="K101" s="81" t="s">
        <v>8</v>
      </c>
      <c r="L101" s="38"/>
      <c r="M101" s="38"/>
      <c r="N101" s="97"/>
      <c r="O101" s="74"/>
      <c r="P101" s="97"/>
      <c r="Q101" s="74"/>
      <c r="R101" s="74"/>
      <c r="S101" s="97"/>
      <c r="T101" s="74"/>
      <c r="U101" s="97"/>
    </row>
    <row r="102" spans="1:21" ht="69.75" hidden="1" customHeight="1" x14ac:dyDescent="0.25">
      <c r="A102" s="14" t="s">
        <v>322</v>
      </c>
      <c r="B102" s="22" t="s">
        <v>38</v>
      </c>
      <c r="C102" s="2" t="s">
        <v>132</v>
      </c>
      <c r="D102" s="48" t="s">
        <v>133</v>
      </c>
      <c r="E102" s="2" t="s">
        <v>266</v>
      </c>
      <c r="F102" s="1" t="s">
        <v>8</v>
      </c>
      <c r="G102" s="55" t="s">
        <v>8</v>
      </c>
      <c r="H102" s="81" t="s">
        <v>8</v>
      </c>
      <c r="I102" s="1" t="s">
        <v>8</v>
      </c>
      <c r="J102" s="55" t="s">
        <v>8</v>
      </c>
      <c r="K102" s="81" t="s">
        <v>8</v>
      </c>
      <c r="L102" s="38"/>
      <c r="M102" s="38"/>
      <c r="N102" s="97"/>
      <c r="O102" s="74"/>
      <c r="P102" s="97"/>
      <c r="Q102" s="74"/>
      <c r="R102" s="74"/>
      <c r="S102" s="97"/>
      <c r="T102" s="74"/>
      <c r="U102" s="97"/>
    </row>
    <row r="103" spans="1:21" ht="65.25" hidden="1" customHeight="1" x14ac:dyDescent="0.25">
      <c r="A103" s="14" t="s">
        <v>323</v>
      </c>
      <c r="B103" s="22" t="s">
        <v>38</v>
      </c>
      <c r="C103" s="2" t="s">
        <v>134</v>
      </c>
      <c r="D103" s="48" t="s">
        <v>135</v>
      </c>
      <c r="E103" s="2" t="s">
        <v>266</v>
      </c>
      <c r="F103" s="1" t="s">
        <v>8</v>
      </c>
      <c r="G103" s="55" t="s">
        <v>8</v>
      </c>
      <c r="H103" s="81" t="s">
        <v>8</v>
      </c>
      <c r="I103" s="1" t="s">
        <v>8</v>
      </c>
      <c r="J103" s="55" t="s">
        <v>8</v>
      </c>
      <c r="K103" s="81" t="s">
        <v>8</v>
      </c>
      <c r="L103" s="38"/>
      <c r="M103" s="38"/>
      <c r="N103" s="97"/>
      <c r="O103" s="74"/>
      <c r="P103" s="97"/>
      <c r="Q103" s="74"/>
      <c r="R103" s="74"/>
      <c r="S103" s="97"/>
      <c r="T103" s="74"/>
      <c r="U103" s="97"/>
    </row>
    <row r="104" spans="1:21" ht="79.5" hidden="1" customHeight="1" x14ac:dyDescent="0.25">
      <c r="A104" s="14" t="s">
        <v>324</v>
      </c>
      <c r="B104" s="22" t="s">
        <v>38</v>
      </c>
      <c r="C104" s="2" t="s">
        <v>136</v>
      </c>
      <c r="D104" s="48" t="s">
        <v>137</v>
      </c>
      <c r="E104" s="2" t="s">
        <v>266</v>
      </c>
      <c r="F104" s="1" t="s">
        <v>8</v>
      </c>
      <c r="G104" s="55" t="s">
        <v>8</v>
      </c>
      <c r="H104" s="81" t="s">
        <v>8</v>
      </c>
      <c r="I104" s="1" t="s">
        <v>8</v>
      </c>
      <c r="J104" s="55" t="s">
        <v>8</v>
      </c>
      <c r="K104" s="81" t="s">
        <v>8</v>
      </c>
      <c r="L104" s="38"/>
      <c r="M104" s="38"/>
      <c r="N104" s="97"/>
      <c r="O104" s="74"/>
      <c r="P104" s="97"/>
      <c r="Q104" s="74"/>
      <c r="R104" s="74"/>
      <c r="S104" s="97"/>
      <c r="T104" s="74"/>
      <c r="U104" s="97"/>
    </row>
    <row r="105" spans="1:21" ht="80.25" hidden="1" customHeight="1" x14ac:dyDescent="0.25">
      <c r="A105" s="14" t="s">
        <v>325</v>
      </c>
      <c r="B105" s="22" t="s">
        <v>38</v>
      </c>
      <c r="C105" s="2" t="s">
        <v>138</v>
      </c>
      <c r="D105" s="48" t="s">
        <v>139</v>
      </c>
      <c r="E105" s="2" t="s">
        <v>266</v>
      </c>
      <c r="F105" s="1" t="s">
        <v>8</v>
      </c>
      <c r="G105" s="55" t="s">
        <v>8</v>
      </c>
      <c r="H105" s="81" t="s">
        <v>8</v>
      </c>
      <c r="I105" s="1" t="s">
        <v>8</v>
      </c>
      <c r="J105" s="55" t="s">
        <v>8</v>
      </c>
      <c r="K105" s="81" t="s">
        <v>8</v>
      </c>
      <c r="L105" s="38"/>
      <c r="M105" s="38"/>
      <c r="N105" s="97"/>
      <c r="O105" s="74"/>
      <c r="P105" s="97"/>
      <c r="Q105" s="74"/>
      <c r="R105" s="74"/>
      <c r="S105" s="97"/>
      <c r="T105" s="74"/>
      <c r="U105" s="97"/>
    </row>
    <row r="106" spans="1:21" ht="65.25" hidden="1" customHeight="1" x14ac:dyDescent="0.25">
      <c r="A106" s="14" t="s">
        <v>326</v>
      </c>
      <c r="B106" s="22" t="s">
        <v>38</v>
      </c>
      <c r="C106" s="2" t="s">
        <v>140</v>
      </c>
      <c r="D106" s="48" t="s">
        <v>141</v>
      </c>
      <c r="E106" s="2" t="s">
        <v>266</v>
      </c>
      <c r="F106" s="1" t="s">
        <v>8</v>
      </c>
      <c r="G106" s="55" t="s">
        <v>8</v>
      </c>
      <c r="H106" s="81" t="s">
        <v>8</v>
      </c>
      <c r="I106" s="1" t="s">
        <v>8</v>
      </c>
      <c r="J106" s="55" t="s">
        <v>8</v>
      </c>
      <c r="K106" s="81" t="s">
        <v>8</v>
      </c>
      <c r="L106" s="38"/>
      <c r="M106" s="38"/>
      <c r="N106" s="97"/>
      <c r="O106" s="74"/>
      <c r="P106" s="97"/>
      <c r="Q106" s="74"/>
      <c r="R106" s="74"/>
      <c r="S106" s="97"/>
      <c r="T106" s="74"/>
      <c r="U106" s="97"/>
    </row>
    <row r="107" spans="1:21" ht="68.25" hidden="1" customHeight="1" x14ac:dyDescent="0.25">
      <c r="A107" s="14" t="s">
        <v>327</v>
      </c>
      <c r="B107" s="22" t="s">
        <v>38</v>
      </c>
      <c r="C107" s="2" t="s">
        <v>142</v>
      </c>
      <c r="D107" s="48" t="s">
        <v>143</v>
      </c>
      <c r="E107" s="2" t="s">
        <v>266</v>
      </c>
      <c r="F107" s="1" t="s">
        <v>8</v>
      </c>
      <c r="G107" s="55" t="s">
        <v>8</v>
      </c>
      <c r="H107" s="81" t="s">
        <v>8</v>
      </c>
      <c r="I107" s="1" t="s">
        <v>8</v>
      </c>
      <c r="J107" s="55" t="s">
        <v>8</v>
      </c>
      <c r="K107" s="81" t="s">
        <v>8</v>
      </c>
      <c r="L107" s="38"/>
      <c r="M107" s="38"/>
      <c r="N107" s="97"/>
      <c r="O107" s="74"/>
      <c r="P107" s="97"/>
      <c r="Q107" s="74"/>
      <c r="R107" s="74"/>
      <c r="S107" s="97"/>
      <c r="T107" s="74"/>
      <c r="U107" s="97"/>
    </row>
    <row r="108" spans="1:21" ht="68.25" hidden="1" customHeight="1" x14ac:dyDescent="0.25">
      <c r="A108" s="14" t="s">
        <v>328</v>
      </c>
      <c r="B108" s="22" t="s">
        <v>38</v>
      </c>
      <c r="C108" s="2" t="s">
        <v>144</v>
      </c>
      <c r="D108" s="48" t="s">
        <v>145</v>
      </c>
      <c r="E108" s="2" t="s">
        <v>266</v>
      </c>
      <c r="F108" s="1" t="s">
        <v>8</v>
      </c>
      <c r="G108" s="55" t="s">
        <v>8</v>
      </c>
      <c r="H108" s="81" t="s">
        <v>8</v>
      </c>
      <c r="I108" s="1" t="s">
        <v>8</v>
      </c>
      <c r="J108" s="55" t="s">
        <v>8</v>
      </c>
      <c r="K108" s="81" t="s">
        <v>8</v>
      </c>
      <c r="L108" s="38"/>
      <c r="M108" s="38"/>
      <c r="N108" s="97"/>
      <c r="O108" s="74"/>
      <c r="P108" s="97"/>
      <c r="Q108" s="74"/>
      <c r="R108" s="74"/>
      <c r="S108" s="97"/>
      <c r="T108" s="74"/>
      <c r="U108" s="97"/>
    </row>
    <row r="109" spans="1:21" ht="69" hidden="1" customHeight="1" x14ac:dyDescent="0.25">
      <c r="A109" s="14" t="s">
        <v>329</v>
      </c>
      <c r="B109" s="22" t="s">
        <v>38</v>
      </c>
      <c r="C109" s="2" t="s">
        <v>448</v>
      </c>
      <c r="D109" s="48" t="s">
        <v>447</v>
      </c>
      <c r="E109" s="2" t="s">
        <v>266</v>
      </c>
      <c r="F109" s="1" t="s">
        <v>8</v>
      </c>
      <c r="G109" s="55" t="s">
        <v>8</v>
      </c>
      <c r="H109" s="81" t="s">
        <v>8</v>
      </c>
      <c r="I109" s="1" t="s">
        <v>8</v>
      </c>
      <c r="J109" s="55" t="s">
        <v>8</v>
      </c>
      <c r="K109" s="81" t="s">
        <v>8</v>
      </c>
      <c r="L109" s="38"/>
      <c r="M109" s="38"/>
      <c r="N109" s="97"/>
      <c r="O109" s="74"/>
      <c r="P109" s="97"/>
      <c r="Q109" s="74"/>
      <c r="R109" s="74"/>
      <c r="S109" s="97"/>
      <c r="T109" s="74"/>
      <c r="U109" s="97"/>
    </row>
    <row r="110" spans="1:21" ht="68.25" hidden="1" customHeight="1" x14ac:dyDescent="0.25">
      <c r="A110" s="14" t="s">
        <v>330</v>
      </c>
      <c r="B110" s="22" t="s">
        <v>38</v>
      </c>
      <c r="C110" s="2" t="s">
        <v>449</v>
      </c>
      <c r="D110" s="48" t="s">
        <v>450</v>
      </c>
      <c r="E110" s="2" t="s">
        <v>266</v>
      </c>
      <c r="F110" s="1" t="s">
        <v>8</v>
      </c>
      <c r="G110" s="55" t="s">
        <v>8</v>
      </c>
      <c r="H110" s="81" t="s">
        <v>8</v>
      </c>
      <c r="I110" s="1" t="s">
        <v>8</v>
      </c>
      <c r="J110" s="55" t="s">
        <v>8</v>
      </c>
      <c r="K110" s="81" t="s">
        <v>8</v>
      </c>
      <c r="L110" s="38"/>
      <c r="M110" s="38"/>
      <c r="N110" s="97"/>
      <c r="O110" s="74"/>
      <c r="P110" s="97"/>
      <c r="Q110" s="74"/>
      <c r="R110" s="74"/>
      <c r="S110" s="97"/>
      <c r="T110" s="74"/>
      <c r="U110" s="97"/>
    </row>
    <row r="111" spans="1:21" ht="67.5" hidden="1" customHeight="1" x14ac:dyDescent="0.25">
      <c r="A111" s="14" t="s">
        <v>331</v>
      </c>
      <c r="B111" s="22" t="s">
        <v>38</v>
      </c>
      <c r="C111" s="2" t="s">
        <v>451</v>
      </c>
      <c r="D111" s="48" t="s">
        <v>450</v>
      </c>
      <c r="E111" s="2" t="s">
        <v>490</v>
      </c>
      <c r="F111" s="1" t="s">
        <v>8</v>
      </c>
      <c r="G111" s="55" t="s">
        <v>8</v>
      </c>
      <c r="H111" s="81" t="s">
        <v>8</v>
      </c>
      <c r="I111" s="1" t="s">
        <v>8</v>
      </c>
      <c r="J111" s="55" t="s">
        <v>8</v>
      </c>
      <c r="K111" s="81" t="s">
        <v>8</v>
      </c>
      <c r="L111" s="38"/>
      <c r="M111" s="38"/>
      <c r="N111" s="97"/>
      <c r="O111" s="74"/>
      <c r="P111" s="97"/>
      <c r="Q111" s="74"/>
      <c r="R111" s="74"/>
      <c r="S111" s="97"/>
      <c r="T111" s="74"/>
      <c r="U111" s="97"/>
    </row>
    <row r="112" spans="1:21" ht="67.5" hidden="1" customHeight="1" x14ac:dyDescent="0.25">
      <c r="A112" s="14" t="s">
        <v>332</v>
      </c>
      <c r="B112" s="22" t="s">
        <v>38</v>
      </c>
      <c r="C112" s="2" t="s">
        <v>452</v>
      </c>
      <c r="D112" s="48" t="s">
        <v>150</v>
      </c>
      <c r="E112" s="2" t="s">
        <v>266</v>
      </c>
      <c r="F112" s="1" t="s">
        <v>8</v>
      </c>
      <c r="G112" s="55" t="s">
        <v>8</v>
      </c>
      <c r="H112" s="81" t="s">
        <v>8</v>
      </c>
      <c r="I112" s="1" t="s">
        <v>8</v>
      </c>
      <c r="J112" s="55" t="s">
        <v>8</v>
      </c>
      <c r="K112" s="81" t="s">
        <v>8</v>
      </c>
      <c r="L112" s="38"/>
      <c r="M112" s="38"/>
      <c r="N112" s="97"/>
      <c r="O112" s="74"/>
      <c r="P112" s="97"/>
      <c r="Q112" s="74"/>
      <c r="R112" s="74"/>
      <c r="S112" s="97"/>
      <c r="T112" s="74"/>
      <c r="U112" s="97"/>
    </row>
    <row r="113" spans="1:21" ht="68.25" hidden="1" customHeight="1" x14ac:dyDescent="0.25">
      <c r="A113" s="14" t="s">
        <v>333</v>
      </c>
      <c r="B113" s="22" t="s">
        <v>38</v>
      </c>
      <c r="C113" s="2" t="s">
        <v>453</v>
      </c>
      <c r="D113" s="48" t="s">
        <v>454</v>
      </c>
      <c r="E113" s="2" t="s">
        <v>266</v>
      </c>
      <c r="F113" s="1" t="s">
        <v>8</v>
      </c>
      <c r="G113" s="55" t="s">
        <v>8</v>
      </c>
      <c r="H113" s="81" t="s">
        <v>8</v>
      </c>
      <c r="I113" s="1" t="s">
        <v>8</v>
      </c>
      <c r="J113" s="55" t="s">
        <v>8</v>
      </c>
      <c r="K113" s="81" t="s">
        <v>8</v>
      </c>
      <c r="L113" s="38"/>
      <c r="M113" s="38"/>
      <c r="N113" s="97"/>
      <c r="O113" s="74"/>
      <c r="P113" s="97"/>
      <c r="Q113" s="74"/>
      <c r="R113" s="74"/>
      <c r="S113" s="97"/>
      <c r="T113" s="74"/>
      <c r="U113" s="97"/>
    </row>
    <row r="114" spans="1:21" ht="122.25" hidden="1" customHeight="1" x14ac:dyDescent="0.25">
      <c r="A114" s="14" t="s">
        <v>334</v>
      </c>
      <c r="B114" s="22" t="s">
        <v>38</v>
      </c>
      <c r="C114" s="2" t="s">
        <v>477</v>
      </c>
      <c r="D114" s="48" t="s">
        <v>129</v>
      </c>
      <c r="E114" s="2" t="s">
        <v>478</v>
      </c>
      <c r="F114" s="1" t="s">
        <v>8</v>
      </c>
      <c r="G114" s="55" t="s">
        <v>8</v>
      </c>
      <c r="H114" s="81" t="s">
        <v>8</v>
      </c>
      <c r="I114" s="1" t="s">
        <v>8</v>
      </c>
      <c r="J114" s="55" t="s">
        <v>8</v>
      </c>
      <c r="K114" s="81" t="s">
        <v>8</v>
      </c>
      <c r="L114" s="38"/>
      <c r="M114" s="38"/>
      <c r="N114" s="97"/>
      <c r="O114" s="74"/>
      <c r="P114" s="97"/>
      <c r="Q114" s="74"/>
      <c r="R114" s="74"/>
      <c r="S114" s="97"/>
      <c r="T114" s="74"/>
      <c r="U114" s="97"/>
    </row>
    <row r="115" spans="1:21" ht="42.75" hidden="1" customHeight="1" x14ac:dyDescent="0.25">
      <c r="A115" s="14" t="s">
        <v>479</v>
      </c>
      <c r="B115" s="22" t="s">
        <v>32</v>
      </c>
      <c r="C115" s="2" t="s">
        <v>455</v>
      </c>
      <c r="D115" s="48" t="s">
        <v>43</v>
      </c>
      <c r="E115" s="2" t="s">
        <v>493</v>
      </c>
      <c r="F115" s="1" t="s">
        <v>8</v>
      </c>
      <c r="G115" s="55" t="s">
        <v>8</v>
      </c>
      <c r="H115" s="81" t="s">
        <v>8</v>
      </c>
      <c r="I115" s="1" t="s">
        <v>8</v>
      </c>
      <c r="J115" s="55" t="s">
        <v>8</v>
      </c>
      <c r="K115" s="81" t="s">
        <v>8</v>
      </c>
      <c r="L115" s="38"/>
      <c r="M115" s="38"/>
      <c r="N115" s="97"/>
      <c r="O115" s="74"/>
      <c r="P115" s="97"/>
      <c r="Q115" s="74"/>
      <c r="R115" s="74"/>
      <c r="S115" s="97"/>
      <c r="T115" s="74"/>
      <c r="U115" s="97"/>
    </row>
    <row r="116" spans="1:21" ht="46.5" hidden="1" customHeight="1" x14ac:dyDescent="0.25">
      <c r="A116" s="14" t="s">
        <v>335</v>
      </c>
      <c r="B116" s="22" t="s">
        <v>44</v>
      </c>
      <c r="C116" s="2" t="s">
        <v>146</v>
      </c>
      <c r="D116" s="48" t="s">
        <v>43</v>
      </c>
      <c r="E116" s="2" t="s">
        <v>493</v>
      </c>
      <c r="F116" s="1" t="s">
        <v>8</v>
      </c>
      <c r="G116" s="55" t="s">
        <v>8</v>
      </c>
      <c r="H116" s="81" t="s">
        <v>8</v>
      </c>
      <c r="I116" s="1" t="s">
        <v>8</v>
      </c>
      <c r="J116" s="55" t="s">
        <v>8</v>
      </c>
      <c r="K116" s="81" t="s">
        <v>8</v>
      </c>
      <c r="L116" s="38"/>
      <c r="M116" s="38"/>
      <c r="N116" s="97"/>
      <c r="O116" s="74"/>
      <c r="P116" s="97"/>
      <c r="Q116" s="74"/>
      <c r="R116" s="74"/>
      <c r="S116" s="97"/>
      <c r="T116" s="74"/>
      <c r="U116" s="97"/>
    </row>
    <row r="117" spans="1:21" ht="67.5" hidden="1" customHeight="1" x14ac:dyDescent="0.25">
      <c r="A117" s="14" t="s">
        <v>336</v>
      </c>
      <c r="B117" s="14" t="s">
        <v>19</v>
      </c>
      <c r="C117" s="2" t="s">
        <v>147</v>
      </c>
      <c r="D117" s="48" t="s">
        <v>148</v>
      </c>
      <c r="E117" s="2" t="s">
        <v>267</v>
      </c>
      <c r="F117" s="1" t="s">
        <v>8</v>
      </c>
      <c r="G117" s="55" t="s">
        <v>8</v>
      </c>
      <c r="H117" s="81" t="s">
        <v>8</v>
      </c>
      <c r="I117" s="1" t="s">
        <v>8</v>
      </c>
      <c r="J117" s="55" t="s">
        <v>8</v>
      </c>
      <c r="K117" s="81" t="s">
        <v>8</v>
      </c>
      <c r="L117" s="38"/>
      <c r="M117" s="38"/>
      <c r="N117" s="97"/>
      <c r="O117" s="74"/>
      <c r="P117" s="97"/>
      <c r="Q117" s="74"/>
      <c r="R117" s="74"/>
      <c r="S117" s="97"/>
      <c r="T117" s="74"/>
      <c r="U117" s="97"/>
    </row>
    <row r="118" spans="1:21" ht="69.75" hidden="1" customHeight="1" x14ac:dyDescent="0.25">
      <c r="A118" s="14" t="s">
        <v>480</v>
      </c>
      <c r="B118" s="14" t="s">
        <v>19</v>
      </c>
      <c r="C118" s="2" t="s">
        <v>149</v>
      </c>
      <c r="D118" s="48" t="s">
        <v>150</v>
      </c>
      <c r="E118" s="2" t="s">
        <v>267</v>
      </c>
      <c r="F118" s="1" t="s">
        <v>8</v>
      </c>
      <c r="G118" s="55" t="s">
        <v>8</v>
      </c>
      <c r="H118" s="81" t="s">
        <v>8</v>
      </c>
      <c r="I118" s="1" t="s">
        <v>8</v>
      </c>
      <c r="J118" s="55" t="s">
        <v>8</v>
      </c>
      <c r="K118" s="81" t="s">
        <v>8</v>
      </c>
      <c r="L118" s="38"/>
      <c r="M118" s="38"/>
      <c r="N118" s="97"/>
      <c r="O118" s="74"/>
      <c r="P118" s="97"/>
      <c r="Q118" s="74"/>
      <c r="R118" s="74"/>
      <c r="S118" s="97"/>
      <c r="T118" s="74"/>
      <c r="U118" s="97"/>
    </row>
    <row r="119" spans="1:21" ht="69" hidden="1" customHeight="1" x14ac:dyDescent="0.25">
      <c r="A119" s="14" t="s">
        <v>481</v>
      </c>
      <c r="B119" s="14" t="s">
        <v>19</v>
      </c>
      <c r="C119" s="2" t="s">
        <v>151</v>
      </c>
      <c r="D119" s="48" t="s">
        <v>152</v>
      </c>
      <c r="E119" s="2" t="s">
        <v>267</v>
      </c>
      <c r="F119" s="1" t="s">
        <v>8</v>
      </c>
      <c r="G119" s="55" t="s">
        <v>8</v>
      </c>
      <c r="H119" s="81" t="s">
        <v>8</v>
      </c>
      <c r="I119" s="1" t="s">
        <v>8</v>
      </c>
      <c r="J119" s="55" t="s">
        <v>8</v>
      </c>
      <c r="K119" s="81" t="s">
        <v>8</v>
      </c>
      <c r="L119" s="38"/>
      <c r="M119" s="38"/>
      <c r="N119" s="97"/>
      <c r="O119" s="74"/>
      <c r="P119" s="97"/>
      <c r="Q119" s="74"/>
      <c r="R119" s="74"/>
      <c r="S119" s="97"/>
      <c r="T119" s="74"/>
      <c r="U119" s="97"/>
    </row>
    <row r="120" spans="1:21" ht="66.75" hidden="1" customHeight="1" x14ac:dyDescent="0.25">
      <c r="A120" s="14" t="s">
        <v>482</v>
      </c>
      <c r="B120" s="14" t="s">
        <v>19</v>
      </c>
      <c r="C120" s="2" t="s">
        <v>153</v>
      </c>
      <c r="D120" s="48" t="s">
        <v>154</v>
      </c>
      <c r="E120" s="2" t="s">
        <v>267</v>
      </c>
      <c r="F120" s="1" t="s">
        <v>8</v>
      </c>
      <c r="G120" s="55" t="s">
        <v>8</v>
      </c>
      <c r="H120" s="81" t="s">
        <v>8</v>
      </c>
      <c r="I120" s="1" t="s">
        <v>8</v>
      </c>
      <c r="J120" s="55" t="s">
        <v>8</v>
      </c>
      <c r="K120" s="81" t="s">
        <v>8</v>
      </c>
      <c r="L120" s="38"/>
      <c r="M120" s="38"/>
      <c r="N120" s="97"/>
      <c r="O120" s="74"/>
      <c r="P120" s="97"/>
      <c r="Q120" s="74"/>
      <c r="R120" s="74"/>
      <c r="S120" s="97"/>
      <c r="T120" s="74"/>
      <c r="U120" s="97"/>
    </row>
    <row r="121" spans="1:21" ht="66.75" hidden="1" customHeight="1" x14ac:dyDescent="0.25">
      <c r="A121" s="14" t="s">
        <v>337</v>
      </c>
      <c r="B121" s="14" t="s">
        <v>19</v>
      </c>
      <c r="C121" s="2" t="s">
        <v>155</v>
      </c>
      <c r="D121" s="48" t="s">
        <v>133</v>
      </c>
      <c r="E121" s="2" t="s">
        <v>267</v>
      </c>
      <c r="F121" s="1" t="s">
        <v>8</v>
      </c>
      <c r="G121" s="55" t="s">
        <v>8</v>
      </c>
      <c r="H121" s="81" t="s">
        <v>8</v>
      </c>
      <c r="I121" s="1" t="s">
        <v>8</v>
      </c>
      <c r="J121" s="55" t="s">
        <v>8</v>
      </c>
      <c r="K121" s="81" t="s">
        <v>8</v>
      </c>
      <c r="L121" s="38"/>
      <c r="M121" s="38"/>
      <c r="N121" s="97"/>
      <c r="O121" s="74"/>
      <c r="P121" s="97"/>
      <c r="Q121" s="74"/>
      <c r="R121" s="74"/>
      <c r="S121" s="97"/>
      <c r="T121" s="74"/>
      <c r="U121" s="97"/>
    </row>
    <row r="122" spans="1:21" ht="66" hidden="1" customHeight="1" x14ac:dyDescent="0.25">
      <c r="A122" s="14" t="s">
        <v>338</v>
      </c>
      <c r="B122" s="14" t="s">
        <v>19</v>
      </c>
      <c r="C122" s="2" t="s">
        <v>156</v>
      </c>
      <c r="D122" s="48" t="s">
        <v>135</v>
      </c>
      <c r="E122" s="2" t="s">
        <v>267</v>
      </c>
      <c r="F122" s="1" t="s">
        <v>8</v>
      </c>
      <c r="G122" s="55" t="s">
        <v>8</v>
      </c>
      <c r="H122" s="81" t="s">
        <v>8</v>
      </c>
      <c r="I122" s="1" t="s">
        <v>8</v>
      </c>
      <c r="J122" s="55" t="s">
        <v>8</v>
      </c>
      <c r="K122" s="81" t="s">
        <v>8</v>
      </c>
      <c r="L122" s="38"/>
      <c r="M122" s="38"/>
      <c r="N122" s="97"/>
      <c r="O122" s="74"/>
      <c r="P122" s="97"/>
      <c r="Q122" s="74"/>
      <c r="R122" s="74"/>
      <c r="S122" s="97"/>
      <c r="T122" s="74"/>
      <c r="U122" s="97"/>
    </row>
    <row r="123" spans="1:21" ht="66" hidden="1" customHeight="1" x14ac:dyDescent="0.25">
      <c r="A123" s="14" t="s">
        <v>339</v>
      </c>
      <c r="B123" s="14" t="s">
        <v>19</v>
      </c>
      <c r="C123" s="2" t="s">
        <v>157</v>
      </c>
      <c r="D123" s="48" t="s">
        <v>158</v>
      </c>
      <c r="E123" s="2" t="s">
        <v>267</v>
      </c>
      <c r="F123" s="1" t="s">
        <v>8</v>
      </c>
      <c r="G123" s="55" t="s">
        <v>8</v>
      </c>
      <c r="H123" s="81" t="s">
        <v>8</v>
      </c>
      <c r="I123" s="1" t="s">
        <v>8</v>
      </c>
      <c r="J123" s="55" t="s">
        <v>8</v>
      </c>
      <c r="K123" s="81" t="s">
        <v>8</v>
      </c>
      <c r="L123" s="38"/>
      <c r="M123" s="38"/>
      <c r="N123" s="97"/>
      <c r="O123" s="74"/>
      <c r="P123" s="97"/>
      <c r="Q123" s="74"/>
      <c r="R123" s="74"/>
      <c r="S123" s="97"/>
      <c r="T123" s="74"/>
      <c r="U123" s="97"/>
    </row>
    <row r="124" spans="1:21" ht="66" hidden="1" customHeight="1" x14ac:dyDescent="0.25">
      <c r="A124" s="14" t="s">
        <v>340</v>
      </c>
      <c r="B124" s="14" t="s">
        <v>19</v>
      </c>
      <c r="C124" s="2" t="s">
        <v>159</v>
      </c>
      <c r="D124" s="48" t="s">
        <v>141</v>
      </c>
      <c r="E124" s="2" t="s">
        <v>267</v>
      </c>
      <c r="F124" s="1" t="s">
        <v>8</v>
      </c>
      <c r="G124" s="55" t="s">
        <v>8</v>
      </c>
      <c r="H124" s="81" t="s">
        <v>8</v>
      </c>
      <c r="I124" s="1" t="s">
        <v>8</v>
      </c>
      <c r="J124" s="55" t="s">
        <v>8</v>
      </c>
      <c r="K124" s="81" t="s">
        <v>8</v>
      </c>
      <c r="L124" s="38"/>
      <c r="M124" s="38"/>
      <c r="N124" s="97"/>
      <c r="O124" s="74"/>
      <c r="P124" s="97"/>
      <c r="Q124" s="74"/>
      <c r="R124" s="74"/>
      <c r="S124" s="97"/>
      <c r="T124" s="74"/>
      <c r="U124" s="97"/>
    </row>
    <row r="125" spans="1:21" ht="81.75" hidden="1" customHeight="1" x14ac:dyDescent="0.25">
      <c r="A125" s="14" t="s">
        <v>341</v>
      </c>
      <c r="B125" s="14" t="s">
        <v>19</v>
      </c>
      <c r="C125" s="2" t="s">
        <v>160</v>
      </c>
      <c r="D125" s="48" t="s">
        <v>161</v>
      </c>
      <c r="E125" s="2" t="s">
        <v>267</v>
      </c>
      <c r="F125" s="1" t="s">
        <v>8</v>
      </c>
      <c r="G125" s="55" t="s">
        <v>8</v>
      </c>
      <c r="H125" s="81" t="s">
        <v>8</v>
      </c>
      <c r="I125" s="1" t="s">
        <v>8</v>
      </c>
      <c r="J125" s="55" t="s">
        <v>8</v>
      </c>
      <c r="K125" s="81" t="s">
        <v>8</v>
      </c>
      <c r="L125" s="38"/>
      <c r="M125" s="38"/>
      <c r="N125" s="97"/>
      <c r="O125" s="74"/>
      <c r="P125" s="97"/>
      <c r="Q125" s="74"/>
      <c r="R125" s="74"/>
      <c r="S125" s="97"/>
      <c r="T125" s="74"/>
      <c r="U125" s="97"/>
    </row>
    <row r="126" spans="1:21" ht="67.5" hidden="1" customHeight="1" x14ac:dyDescent="0.25">
      <c r="A126" s="14" t="s">
        <v>342</v>
      </c>
      <c r="B126" s="14" t="s">
        <v>19</v>
      </c>
      <c r="C126" s="2" t="s">
        <v>162</v>
      </c>
      <c r="D126" s="48" t="s">
        <v>163</v>
      </c>
      <c r="E126" s="2" t="s">
        <v>267</v>
      </c>
      <c r="F126" s="1" t="s">
        <v>8</v>
      </c>
      <c r="G126" s="55" t="s">
        <v>8</v>
      </c>
      <c r="H126" s="81" t="s">
        <v>8</v>
      </c>
      <c r="I126" s="1" t="s">
        <v>8</v>
      </c>
      <c r="J126" s="55" t="s">
        <v>8</v>
      </c>
      <c r="K126" s="81" t="s">
        <v>8</v>
      </c>
      <c r="L126" s="38"/>
      <c r="M126" s="38"/>
      <c r="N126" s="97"/>
      <c r="O126" s="74"/>
      <c r="P126" s="97"/>
      <c r="Q126" s="74"/>
      <c r="R126" s="74"/>
      <c r="S126" s="97"/>
      <c r="T126" s="74"/>
      <c r="U126" s="97"/>
    </row>
    <row r="127" spans="1:21" ht="69" hidden="1" customHeight="1" x14ac:dyDescent="0.25">
      <c r="A127" s="14" t="s">
        <v>343</v>
      </c>
      <c r="B127" s="14" t="s">
        <v>19</v>
      </c>
      <c r="C127" s="2" t="s">
        <v>164</v>
      </c>
      <c r="D127" s="48" t="s">
        <v>143</v>
      </c>
      <c r="E127" s="2" t="s">
        <v>267</v>
      </c>
      <c r="F127" s="1" t="s">
        <v>8</v>
      </c>
      <c r="G127" s="55" t="s">
        <v>8</v>
      </c>
      <c r="H127" s="81" t="s">
        <v>8</v>
      </c>
      <c r="I127" s="1" t="s">
        <v>8</v>
      </c>
      <c r="J127" s="55" t="s">
        <v>8</v>
      </c>
      <c r="K127" s="81" t="s">
        <v>8</v>
      </c>
      <c r="L127" s="38"/>
      <c r="M127" s="38"/>
      <c r="N127" s="97"/>
      <c r="O127" s="74"/>
      <c r="P127" s="97"/>
      <c r="Q127" s="74"/>
      <c r="R127" s="74"/>
      <c r="S127" s="97"/>
      <c r="T127" s="74"/>
      <c r="U127" s="97"/>
    </row>
    <row r="128" spans="1:21" ht="67.5" hidden="1" customHeight="1" x14ac:dyDescent="0.25">
      <c r="A128" s="14" t="s">
        <v>344</v>
      </c>
      <c r="B128" s="14" t="s">
        <v>19</v>
      </c>
      <c r="C128" s="2" t="s">
        <v>456</v>
      </c>
      <c r="D128" s="48" t="s">
        <v>145</v>
      </c>
      <c r="E128" s="2" t="s">
        <v>267</v>
      </c>
      <c r="F128" s="1" t="s">
        <v>8</v>
      </c>
      <c r="G128" s="55" t="s">
        <v>8</v>
      </c>
      <c r="H128" s="81" t="s">
        <v>8</v>
      </c>
      <c r="I128" s="1" t="s">
        <v>8</v>
      </c>
      <c r="J128" s="55" t="s">
        <v>8</v>
      </c>
      <c r="K128" s="81" t="s">
        <v>8</v>
      </c>
      <c r="L128" s="38"/>
      <c r="M128" s="38"/>
      <c r="N128" s="97"/>
      <c r="O128" s="74"/>
      <c r="P128" s="97"/>
      <c r="Q128" s="74"/>
      <c r="R128" s="74"/>
      <c r="S128" s="97"/>
      <c r="T128" s="74"/>
      <c r="U128" s="97"/>
    </row>
    <row r="129" spans="1:21" ht="71.45" hidden="1" customHeight="1" x14ac:dyDescent="0.25">
      <c r="A129" s="14" t="s">
        <v>345</v>
      </c>
      <c r="B129" s="14" t="s">
        <v>19</v>
      </c>
      <c r="C129" s="2" t="s">
        <v>165</v>
      </c>
      <c r="D129" s="48" t="s">
        <v>450</v>
      </c>
      <c r="E129" s="2" t="s">
        <v>267</v>
      </c>
      <c r="F129" s="1" t="s">
        <v>8</v>
      </c>
      <c r="G129" s="55" t="s">
        <v>8</v>
      </c>
      <c r="H129" s="81" t="s">
        <v>8</v>
      </c>
      <c r="I129" s="1" t="s">
        <v>8</v>
      </c>
      <c r="J129" s="55" t="s">
        <v>8</v>
      </c>
      <c r="K129" s="81" t="s">
        <v>8</v>
      </c>
      <c r="L129" s="38"/>
      <c r="M129" s="38"/>
      <c r="N129" s="97"/>
      <c r="O129" s="74"/>
      <c r="P129" s="97"/>
      <c r="Q129" s="74"/>
      <c r="R129" s="74"/>
      <c r="S129" s="97"/>
      <c r="T129" s="74"/>
      <c r="U129" s="97"/>
    </row>
    <row r="130" spans="1:21" ht="42.75" hidden="1" customHeight="1" x14ac:dyDescent="0.25">
      <c r="A130" s="14" t="s">
        <v>346</v>
      </c>
      <c r="B130" s="14" t="s">
        <v>19</v>
      </c>
      <c r="C130" s="2" t="s">
        <v>165</v>
      </c>
      <c r="D130" s="48" t="s">
        <v>166</v>
      </c>
      <c r="E130" s="2" t="s">
        <v>268</v>
      </c>
      <c r="F130" s="1" t="s">
        <v>8</v>
      </c>
      <c r="G130" s="55" t="s">
        <v>8</v>
      </c>
      <c r="H130" s="81" t="s">
        <v>8</v>
      </c>
      <c r="I130" s="1" t="s">
        <v>8</v>
      </c>
      <c r="J130" s="55" t="s">
        <v>8</v>
      </c>
      <c r="K130" s="81" t="s">
        <v>8</v>
      </c>
      <c r="L130" s="38"/>
      <c r="M130" s="38"/>
      <c r="N130" s="97"/>
      <c r="O130" s="74"/>
      <c r="P130" s="97"/>
      <c r="Q130" s="74"/>
      <c r="R130" s="74"/>
      <c r="S130" s="97"/>
      <c r="T130" s="74"/>
      <c r="U130" s="97"/>
    </row>
    <row r="131" spans="1:21" ht="18" hidden="1" customHeight="1" x14ac:dyDescent="0.25">
      <c r="A131" s="116" t="s">
        <v>167</v>
      </c>
      <c r="B131" s="116"/>
      <c r="C131" s="116"/>
      <c r="D131" s="116"/>
      <c r="E131" s="116"/>
      <c r="F131" s="48"/>
      <c r="G131" s="33"/>
      <c r="H131" s="86"/>
      <c r="I131" s="48"/>
      <c r="J131" s="33"/>
      <c r="K131" s="86"/>
      <c r="L131" s="38"/>
      <c r="M131" s="38"/>
      <c r="N131" s="97"/>
      <c r="O131" s="74"/>
      <c r="P131" s="97"/>
      <c r="Q131" s="74"/>
      <c r="R131" s="74"/>
      <c r="S131" s="97"/>
      <c r="T131" s="74"/>
      <c r="U131" s="97"/>
    </row>
    <row r="132" spans="1:21" ht="18" hidden="1" customHeight="1" x14ac:dyDescent="0.25">
      <c r="A132" s="116" t="s">
        <v>168</v>
      </c>
      <c r="B132" s="116"/>
      <c r="C132" s="116"/>
      <c r="D132" s="116"/>
      <c r="E132" s="116"/>
      <c r="F132" s="48"/>
      <c r="G132" s="33"/>
      <c r="H132" s="86"/>
      <c r="I132" s="48"/>
      <c r="J132" s="33"/>
      <c r="K132" s="86"/>
      <c r="L132" s="38"/>
      <c r="M132" s="38"/>
      <c r="N132" s="97"/>
      <c r="O132" s="74"/>
      <c r="P132" s="97"/>
      <c r="Q132" s="74"/>
      <c r="R132" s="74"/>
      <c r="S132" s="97"/>
      <c r="T132" s="74"/>
      <c r="U132" s="97"/>
    </row>
    <row r="133" spans="1:21" ht="55.5" hidden="1" customHeight="1" x14ac:dyDescent="0.25">
      <c r="A133" s="22" t="s">
        <v>347</v>
      </c>
      <c r="B133" s="14" t="s">
        <v>19</v>
      </c>
      <c r="C133" s="36" t="s">
        <v>45</v>
      </c>
      <c r="D133" s="37" t="s">
        <v>46</v>
      </c>
      <c r="E133" s="36" t="s">
        <v>269</v>
      </c>
      <c r="F133" s="1" t="s">
        <v>8</v>
      </c>
      <c r="G133" s="55" t="s">
        <v>8</v>
      </c>
      <c r="H133" s="81" t="s">
        <v>8</v>
      </c>
      <c r="I133" s="1">
        <v>844.2</v>
      </c>
      <c r="J133" s="55" t="s">
        <v>8</v>
      </c>
      <c r="K133" s="81" t="s">
        <v>8</v>
      </c>
      <c r="L133" s="38"/>
      <c r="M133" s="38"/>
      <c r="N133" s="97"/>
      <c r="O133" s="74"/>
      <c r="P133" s="97"/>
      <c r="Q133" s="74"/>
      <c r="R133" s="74"/>
      <c r="S133" s="97"/>
      <c r="T133" s="74"/>
      <c r="U133" s="97"/>
    </row>
    <row r="134" spans="1:21" ht="39.75" hidden="1" customHeight="1" x14ac:dyDescent="0.25">
      <c r="A134" s="22" t="s">
        <v>348</v>
      </c>
      <c r="B134" s="14" t="s">
        <v>19</v>
      </c>
      <c r="C134" s="36" t="s">
        <v>47</v>
      </c>
      <c r="D134" s="37" t="s">
        <v>271</v>
      </c>
      <c r="E134" s="36" t="s">
        <v>270</v>
      </c>
      <c r="F134" s="1" t="s">
        <v>8</v>
      </c>
      <c r="G134" s="55" t="s">
        <v>8</v>
      </c>
      <c r="H134" s="81" t="s">
        <v>8</v>
      </c>
      <c r="I134" s="1" t="s">
        <v>8</v>
      </c>
      <c r="J134" s="55" t="s">
        <v>8</v>
      </c>
      <c r="K134" s="81" t="s">
        <v>8</v>
      </c>
      <c r="L134" s="38"/>
      <c r="M134" s="38"/>
      <c r="N134" s="97"/>
      <c r="O134" s="74"/>
      <c r="P134" s="97"/>
      <c r="Q134" s="74"/>
      <c r="R134" s="74"/>
      <c r="S134" s="97"/>
      <c r="T134" s="74"/>
      <c r="U134" s="97"/>
    </row>
    <row r="135" spans="1:21" ht="54" hidden="1" customHeight="1" x14ac:dyDescent="0.25">
      <c r="A135" s="22" t="s">
        <v>349</v>
      </c>
      <c r="B135" s="22" t="s">
        <v>38</v>
      </c>
      <c r="C135" s="36" t="s">
        <v>48</v>
      </c>
      <c r="D135" s="37" t="s">
        <v>271</v>
      </c>
      <c r="E135" s="36" t="s">
        <v>494</v>
      </c>
      <c r="F135" s="1" t="s">
        <v>8</v>
      </c>
      <c r="G135" s="55" t="s">
        <v>8</v>
      </c>
      <c r="H135" s="81" t="s">
        <v>8</v>
      </c>
      <c r="I135" s="1" t="s">
        <v>8</v>
      </c>
      <c r="J135" s="55" t="s">
        <v>8</v>
      </c>
      <c r="K135" s="81" t="s">
        <v>8</v>
      </c>
      <c r="L135" s="38"/>
      <c r="M135" s="38"/>
      <c r="N135" s="97"/>
      <c r="O135" s="74"/>
      <c r="P135" s="97"/>
      <c r="Q135" s="74"/>
      <c r="R135" s="74"/>
      <c r="S135" s="97"/>
      <c r="T135" s="74"/>
      <c r="U135" s="97"/>
    </row>
    <row r="136" spans="1:21" ht="21.75" hidden="1" customHeight="1" x14ac:dyDescent="0.25">
      <c r="A136" s="116" t="s">
        <v>169</v>
      </c>
      <c r="B136" s="116"/>
      <c r="C136" s="116"/>
      <c r="D136" s="116"/>
      <c r="E136" s="116"/>
      <c r="F136" s="48"/>
      <c r="G136" s="33"/>
      <c r="H136" s="86"/>
      <c r="I136" s="1">
        <f>SUM(I133:I135)</f>
        <v>844.2</v>
      </c>
      <c r="J136" s="61"/>
      <c r="K136" s="95"/>
      <c r="L136" s="38"/>
      <c r="M136" s="38"/>
      <c r="N136" s="97"/>
      <c r="O136" s="74"/>
      <c r="P136" s="97"/>
      <c r="Q136" s="74"/>
      <c r="R136" s="74"/>
      <c r="S136" s="97"/>
      <c r="T136" s="74"/>
      <c r="U136" s="97"/>
    </row>
    <row r="137" spans="1:21" ht="21.75" hidden="1" customHeight="1" x14ac:dyDescent="0.25">
      <c r="A137" s="116" t="s">
        <v>170</v>
      </c>
      <c r="B137" s="116"/>
      <c r="C137" s="116"/>
      <c r="D137" s="116"/>
      <c r="E137" s="116"/>
      <c r="F137" s="48"/>
      <c r="G137" s="33"/>
      <c r="H137" s="86"/>
      <c r="I137" s="48"/>
      <c r="J137" s="33"/>
      <c r="K137" s="86"/>
      <c r="L137" s="38"/>
      <c r="M137" s="38"/>
      <c r="N137" s="97"/>
      <c r="O137" s="74"/>
      <c r="P137" s="97"/>
      <c r="Q137" s="74"/>
      <c r="R137" s="74"/>
      <c r="S137" s="97"/>
      <c r="T137" s="74"/>
      <c r="U137" s="97"/>
    </row>
    <row r="138" spans="1:21" ht="43.5" hidden="1" customHeight="1" x14ac:dyDescent="0.25">
      <c r="A138" s="22" t="s">
        <v>350</v>
      </c>
      <c r="B138" s="14" t="s">
        <v>38</v>
      </c>
      <c r="C138" s="2" t="s">
        <v>53</v>
      </c>
      <c r="D138" s="48" t="s">
        <v>49</v>
      </c>
      <c r="E138" s="2" t="s">
        <v>272</v>
      </c>
      <c r="F138" s="1" t="s">
        <v>8</v>
      </c>
      <c r="G138" s="55" t="s">
        <v>8</v>
      </c>
      <c r="H138" s="81" t="s">
        <v>8</v>
      </c>
      <c r="I138" s="1" t="s">
        <v>8</v>
      </c>
      <c r="J138" s="55" t="s">
        <v>8</v>
      </c>
      <c r="K138" s="81" t="s">
        <v>8</v>
      </c>
      <c r="L138" s="38"/>
      <c r="M138" s="38"/>
      <c r="N138" s="97"/>
      <c r="O138" s="74"/>
      <c r="P138" s="97"/>
      <c r="Q138" s="74"/>
      <c r="R138" s="74"/>
      <c r="S138" s="97"/>
      <c r="T138" s="74"/>
      <c r="U138" s="97"/>
    </row>
    <row r="139" spans="1:21" ht="67.5" hidden="1" customHeight="1" x14ac:dyDescent="0.25">
      <c r="A139" s="22" t="s">
        <v>351</v>
      </c>
      <c r="B139" s="14" t="s">
        <v>38</v>
      </c>
      <c r="C139" s="2" t="s">
        <v>53</v>
      </c>
      <c r="D139" s="48" t="s">
        <v>457</v>
      </c>
      <c r="E139" s="2" t="s">
        <v>272</v>
      </c>
      <c r="F139" s="1" t="s">
        <v>8</v>
      </c>
      <c r="G139" s="55" t="s">
        <v>8</v>
      </c>
      <c r="H139" s="81" t="s">
        <v>8</v>
      </c>
      <c r="I139" s="1" t="s">
        <v>8</v>
      </c>
      <c r="J139" s="55" t="s">
        <v>8</v>
      </c>
      <c r="K139" s="81" t="s">
        <v>8</v>
      </c>
      <c r="L139" s="38"/>
      <c r="M139" s="38"/>
      <c r="N139" s="97"/>
      <c r="O139" s="74"/>
      <c r="P139" s="97"/>
      <c r="Q139" s="74"/>
      <c r="R139" s="74"/>
      <c r="S139" s="97"/>
      <c r="T139" s="74"/>
      <c r="U139" s="97"/>
    </row>
    <row r="140" spans="1:21" ht="42" hidden="1" customHeight="1" x14ac:dyDescent="0.25">
      <c r="A140" s="22" t="s">
        <v>352</v>
      </c>
      <c r="B140" s="14" t="s">
        <v>19</v>
      </c>
      <c r="C140" s="2" t="s">
        <v>41</v>
      </c>
      <c r="D140" s="48" t="s">
        <v>49</v>
      </c>
      <c r="E140" s="2" t="s">
        <v>260</v>
      </c>
      <c r="F140" s="1" t="s">
        <v>8</v>
      </c>
      <c r="G140" s="55" t="s">
        <v>8</v>
      </c>
      <c r="H140" s="81" t="s">
        <v>8</v>
      </c>
      <c r="I140" s="1" t="s">
        <v>8</v>
      </c>
      <c r="J140" s="55" t="s">
        <v>8</v>
      </c>
      <c r="K140" s="81" t="s">
        <v>8</v>
      </c>
      <c r="L140" s="38"/>
      <c r="M140" s="38"/>
      <c r="N140" s="97"/>
      <c r="O140" s="74"/>
      <c r="P140" s="97"/>
      <c r="Q140" s="74"/>
      <c r="R140" s="74"/>
      <c r="S140" s="97"/>
      <c r="T140" s="74"/>
      <c r="U140" s="97"/>
    </row>
    <row r="141" spans="1:21" ht="69.599999999999994" hidden="1" customHeight="1" x14ac:dyDescent="0.25">
      <c r="A141" s="22" t="s">
        <v>353</v>
      </c>
      <c r="B141" s="14" t="s">
        <v>19</v>
      </c>
      <c r="C141" s="2" t="s">
        <v>41</v>
      </c>
      <c r="D141" s="48" t="s">
        <v>458</v>
      </c>
      <c r="E141" s="2" t="s">
        <v>260</v>
      </c>
      <c r="F141" s="1" t="s">
        <v>8</v>
      </c>
      <c r="G141" s="55" t="s">
        <v>8</v>
      </c>
      <c r="H141" s="81" t="s">
        <v>8</v>
      </c>
      <c r="I141" s="1" t="s">
        <v>8</v>
      </c>
      <c r="J141" s="55" t="s">
        <v>8</v>
      </c>
      <c r="K141" s="81" t="s">
        <v>8</v>
      </c>
      <c r="L141" s="38"/>
      <c r="M141" s="38"/>
      <c r="N141" s="97"/>
      <c r="O141" s="74"/>
      <c r="P141" s="97"/>
      <c r="Q141" s="74"/>
      <c r="R141" s="74"/>
      <c r="S141" s="97"/>
      <c r="T141" s="74"/>
      <c r="U141" s="97"/>
    </row>
    <row r="142" spans="1:21" ht="69.599999999999994" hidden="1" customHeight="1" x14ac:dyDescent="0.25">
      <c r="A142" s="22" t="s">
        <v>354</v>
      </c>
      <c r="B142" s="14" t="s">
        <v>19</v>
      </c>
      <c r="C142" s="2" t="s">
        <v>41</v>
      </c>
      <c r="D142" s="48" t="s">
        <v>457</v>
      </c>
      <c r="E142" s="2" t="s">
        <v>260</v>
      </c>
      <c r="F142" s="1" t="s">
        <v>8</v>
      </c>
      <c r="G142" s="55" t="s">
        <v>8</v>
      </c>
      <c r="H142" s="81" t="s">
        <v>8</v>
      </c>
      <c r="I142" s="1" t="s">
        <v>8</v>
      </c>
      <c r="J142" s="55" t="s">
        <v>8</v>
      </c>
      <c r="K142" s="81" t="s">
        <v>8</v>
      </c>
      <c r="L142" s="38"/>
      <c r="M142" s="38"/>
      <c r="N142" s="97"/>
      <c r="O142" s="74"/>
      <c r="P142" s="97"/>
      <c r="Q142" s="74"/>
      <c r="R142" s="74"/>
      <c r="S142" s="97"/>
      <c r="T142" s="74"/>
      <c r="U142" s="97"/>
    </row>
    <row r="143" spans="1:21" ht="69.599999999999994" hidden="1" customHeight="1" x14ac:dyDescent="0.25">
      <c r="A143" s="22" t="s">
        <v>355</v>
      </c>
      <c r="B143" s="14" t="s">
        <v>19</v>
      </c>
      <c r="C143" s="2" t="s">
        <v>41</v>
      </c>
      <c r="D143" s="48" t="s">
        <v>459</v>
      </c>
      <c r="E143" s="2" t="s">
        <v>260</v>
      </c>
      <c r="F143" s="1" t="s">
        <v>8</v>
      </c>
      <c r="G143" s="55" t="s">
        <v>8</v>
      </c>
      <c r="H143" s="81" t="s">
        <v>8</v>
      </c>
      <c r="I143" s="1" t="s">
        <v>8</v>
      </c>
      <c r="J143" s="55" t="s">
        <v>8</v>
      </c>
      <c r="K143" s="81" t="s">
        <v>8</v>
      </c>
      <c r="L143" s="38"/>
      <c r="M143" s="38"/>
      <c r="N143" s="97"/>
      <c r="O143" s="74"/>
      <c r="P143" s="97"/>
      <c r="Q143" s="74"/>
      <c r="R143" s="74"/>
      <c r="S143" s="97"/>
      <c r="T143" s="74"/>
      <c r="U143" s="97"/>
    </row>
    <row r="144" spans="1:21" ht="69.599999999999994" hidden="1" customHeight="1" x14ac:dyDescent="0.25">
      <c r="A144" s="22" t="s">
        <v>356</v>
      </c>
      <c r="B144" s="14" t="s">
        <v>19</v>
      </c>
      <c r="C144" s="2" t="s">
        <v>41</v>
      </c>
      <c r="D144" s="48" t="s">
        <v>460</v>
      </c>
      <c r="E144" s="2" t="s">
        <v>260</v>
      </c>
      <c r="F144" s="1" t="s">
        <v>8</v>
      </c>
      <c r="G144" s="55" t="s">
        <v>8</v>
      </c>
      <c r="H144" s="81" t="s">
        <v>8</v>
      </c>
      <c r="I144" s="1" t="s">
        <v>8</v>
      </c>
      <c r="J144" s="55" t="s">
        <v>8</v>
      </c>
      <c r="K144" s="81" t="s">
        <v>8</v>
      </c>
      <c r="L144" s="38"/>
      <c r="M144" s="38"/>
      <c r="N144" s="97"/>
      <c r="O144" s="74"/>
      <c r="P144" s="97"/>
      <c r="Q144" s="74"/>
      <c r="R144" s="74"/>
      <c r="S144" s="97"/>
      <c r="T144" s="74"/>
      <c r="U144" s="97"/>
    </row>
    <row r="145" spans="1:21" ht="69.599999999999994" hidden="1" customHeight="1" x14ac:dyDescent="0.25">
      <c r="A145" s="22" t="s">
        <v>357</v>
      </c>
      <c r="B145" s="14" t="s">
        <v>19</v>
      </c>
      <c r="C145" s="2" t="s">
        <v>41</v>
      </c>
      <c r="D145" s="48" t="s">
        <v>461</v>
      </c>
      <c r="E145" s="2" t="s">
        <v>260</v>
      </c>
      <c r="F145" s="1" t="s">
        <v>8</v>
      </c>
      <c r="G145" s="55" t="s">
        <v>8</v>
      </c>
      <c r="H145" s="81" t="s">
        <v>8</v>
      </c>
      <c r="I145" s="1" t="s">
        <v>8</v>
      </c>
      <c r="J145" s="55" t="s">
        <v>8</v>
      </c>
      <c r="K145" s="81" t="s">
        <v>8</v>
      </c>
      <c r="L145" s="38"/>
      <c r="M145" s="38"/>
      <c r="N145" s="97"/>
      <c r="O145" s="74"/>
      <c r="P145" s="97"/>
      <c r="Q145" s="74"/>
      <c r="R145" s="74"/>
      <c r="S145" s="97"/>
      <c r="T145" s="74"/>
      <c r="U145" s="97"/>
    </row>
    <row r="146" spans="1:21" ht="69.599999999999994" hidden="1" customHeight="1" x14ac:dyDescent="0.25">
      <c r="A146" s="22" t="s">
        <v>358</v>
      </c>
      <c r="B146" s="14" t="s">
        <v>19</v>
      </c>
      <c r="C146" s="2" t="s">
        <v>41</v>
      </c>
      <c r="D146" s="48" t="s">
        <v>462</v>
      </c>
      <c r="E146" s="2" t="s">
        <v>260</v>
      </c>
      <c r="F146" s="1" t="s">
        <v>8</v>
      </c>
      <c r="G146" s="55" t="s">
        <v>8</v>
      </c>
      <c r="H146" s="81" t="s">
        <v>8</v>
      </c>
      <c r="I146" s="1" t="s">
        <v>8</v>
      </c>
      <c r="J146" s="55" t="s">
        <v>8</v>
      </c>
      <c r="K146" s="81" t="s">
        <v>8</v>
      </c>
      <c r="L146" s="38"/>
      <c r="M146" s="38"/>
      <c r="N146" s="97"/>
      <c r="O146" s="74"/>
      <c r="P146" s="97"/>
      <c r="Q146" s="74"/>
      <c r="R146" s="74"/>
      <c r="S146" s="97"/>
      <c r="T146" s="74"/>
      <c r="U146" s="97"/>
    </row>
    <row r="147" spans="1:21" ht="21" hidden="1" customHeight="1" x14ac:dyDescent="0.25">
      <c r="A147" s="116" t="s">
        <v>171</v>
      </c>
      <c r="B147" s="116"/>
      <c r="C147" s="116"/>
      <c r="D147" s="116"/>
      <c r="E147" s="116"/>
      <c r="F147" s="48"/>
      <c r="G147" s="33"/>
      <c r="H147" s="86"/>
      <c r="I147" s="48"/>
      <c r="J147" s="33"/>
      <c r="K147" s="86"/>
      <c r="L147" s="38"/>
      <c r="M147" s="38"/>
      <c r="N147" s="97"/>
      <c r="O147" s="74"/>
      <c r="P147" s="97"/>
      <c r="Q147" s="74"/>
      <c r="R147" s="74"/>
      <c r="S147" s="97"/>
      <c r="T147" s="74"/>
      <c r="U147" s="97"/>
    </row>
    <row r="148" spans="1:21" ht="21" hidden="1" customHeight="1" x14ac:dyDescent="0.25">
      <c r="A148" s="116" t="s">
        <v>172</v>
      </c>
      <c r="B148" s="116"/>
      <c r="C148" s="116"/>
      <c r="D148" s="116"/>
      <c r="E148" s="116"/>
      <c r="F148" s="48"/>
      <c r="G148" s="33"/>
      <c r="H148" s="86"/>
      <c r="I148" s="48"/>
      <c r="J148" s="33"/>
      <c r="K148" s="86"/>
      <c r="L148" s="38"/>
      <c r="M148" s="38"/>
      <c r="N148" s="97"/>
      <c r="O148" s="74"/>
      <c r="P148" s="97"/>
      <c r="Q148" s="74"/>
      <c r="R148" s="74"/>
      <c r="S148" s="97"/>
      <c r="T148" s="74"/>
      <c r="U148" s="97"/>
    </row>
    <row r="149" spans="1:21" ht="45.75" hidden="1" customHeight="1" x14ac:dyDescent="0.25">
      <c r="A149" s="22" t="s">
        <v>359</v>
      </c>
      <c r="B149" s="22" t="s">
        <v>19</v>
      </c>
      <c r="C149" s="2" t="s">
        <v>29</v>
      </c>
      <c r="D149" s="48" t="s">
        <v>97</v>
      </c>
      <c r="E149" s="2" t="s">
        <v>260</v>
      </c>
      <c r="F149" s="1" t="s">
        <v>8</v>
      </c>
      <c r="G149" s="55" t="s">
        <v>8</v>
      </c>
      <c r="H149" s="81" t="s">
        <v>8</v>
      </c>
      <c r="I149" s="1" t="s">
        <v>8</v>
      </c>
      <c r="J149" s="55" t="s">
        <v>8</v>
      </c>
      <c r="K149" s="81" t="s">
        <v>8</v>
      </c>
      <c r="L149" s="38"/>
      <c r="M149" s="38"/>
      <c r="N149" s="97"/>
      <c r="O149" s="74"/>
      <c r="P149" s="97"/>
      <c r="Q149" s="74"/>
      <c r="R149" s="74"/>
      <c r="S149" s="97"/>
      <c r="T149" s="74"/>
      <c r="U149" s="97"/>
    </row>
    <row r="150" spans="1:21" ht="16.5" hidden="1" customHeight="1" x14ac:dyDescent="0.25">
      <c r="A150" s="116" t="s">
        <v>173</v>
      </c>
      <c r="B150" s="116"/>
      <c r="C150" s="116"/>
      <c r="D150" s="116"/>
      <c r="E150" s="116"/>
      <c r="F150" s="48"/>
      <c r="G150" s="33"/>
      <c r="H150" s="86"/>
      <c r="I150" s="48"/>
      <c r="J150" s="33"/>
      <c r="K150" s="86"/>
      <c r="L150" s="38"/>
      <c r="M150" s="38"/>
      <c r="N150" s="97"/>
      <c r="O150" s="74"/>
      <c r="P150" s="97"/>
      <c r="Q150" s="74"/>
      <c r="R150" s="74"/>
      <c r="S150" s="97"/>
      <c r="T150" s="74"/>
      <c r="U150" s="97"/>
    </row>
    <row r="151" spans="1:21" ht="16.5" hidden="1" customHeight="1" x14ac:dyDescent="0.25">
      <c r="A151" s="116" t="s">
        <v>174</v>
      </c>
      <c r="B151" s="116"/>
      <c r="C151" s="116"/>
      <c r="D151" s="116"/>
      <c r="E151" s="116"/>
      <c r="F151" s="48"/>
      <c r="G151" s="33"/>
      <c r="H151" s="86"/>
      <c r="I151" s="48"/>
      <c r="J151" s="33"/>
      <c r="K151" s="86"/>
      <c r="L151" s="38"/>
      <c r="M151" s="38"/>
      <c r="N151" s="97"/>
      <c r="O151" s="74"/>
      <c r="P151" s="97"/>
      <c r="Q151" s="74"/>
      <c r="R151" s="74"/>
      <c r="S151" s="97"/>
      <c r="T151" s="74"/>
      <c r="U151" s="97"/>
    </row>
    <row r="152" spans="1:21" ht="42" hidden="1" customHeight="1" x14ac:dyDescent="0.25">
      <c r="A152" s="22" t="s">
        <v>360</v>
      </c>
      <c r="B152" s="22" t="s">
        <v>38</v>
      </c>
      <c r="C152" s="46" t="s">
        <v>39</v>
      </c>
      <c r="D152" s="48" t="s">
        <v>50</v>
      </c>
      <c r="E152" s="2" t="s">
        <v>273</v>
      </c>
      <c r="F152" s="1" t="s">
        <v>8</v>
      </c>
      <c r="G152" s="55" t="s">
        <v>8</v>
      </c>
      <c r="H152" s="81" t="s">
        <v>8</v>
      </c>
      <c r="I152" s="1">
        <v>295.60000000000002</v>
      </c>
      <c r="J152" s="55" t="s">
        <v>8</v>
      </c>
      <c r="K152" s="81" t="s">
        <v>8</v>
      </c>
      <c r="L152" s="38"/>
      <c r="M152" s="38"/>
      <c r="N152" s="97"/>
      <c r="O152" s="74"/>
      <c r="P152" s="97"/>
      <c r="Q152" s="74"/>
      <c r="R152" s="74"/>
      <c r="S152" s="97"/>
      <c r="T152" s="74"/>
      <c r="U152" s="97"/>
    </row>
    <row r="153" spans="1:21" ht="42" hidden="1" customHeight="1" x14ac:dyDescent="0.25">
      <c r="A153" s="22" t="s">
        <v>361</v>
      </c>
      <c r="B153" s="22" t="s">
        <v>19</v>
      </c>
      <c r="C153" s="2" t="s">
        <v>29</v>
      </c>
      <c r="D153" s="48" t="s">
        <v>50</v>
      </c>
      <c r="E153" s="2" t="s">
        <v>269</v>
      </c>
      <c r="F153" s="1" t="s">
        <v>8</v>
      </c>
      <c r="G153" s="55" t="s">
        <v>8</v>
      </c>
      <c r="H153" s="81" t="s">
        <v>8</v>
      </c>
      <c r="I153" s="1" t="s">
        <v>8</v>
      </c>
      <c r="J153" s="55" t="s">
        <v>8</v>
      </c>
      <c r="K153" s="81" t="s">
        <v>8</v>
      </c>
      <c r="L153" s="38"/>
      <c r="M153" s="38"/>
      <c r="N153" s="97"/>
      <c r="O153" s="74"/>
      <c r="P153" s="97"/>
      <c r="Q153" s="74"/>
      <c r="R153" s="74"/>
      <c r="S153" s="97"/>
      <c r="T153" s="74"/>
      <c r="U153" s="97"/>
    </row>
    <row r="154" spans="1:21" ht="20.100000000000001" hidden="1" customHeight="1" x14ac:dyDescent="0.25">
      <c r="A154" s="116" t="s">
        <v>175</v>
      </c>
      <c r="B154" s="116"/>
      <c r="C154" s="116"/>
      <c r="D154" s="116"/>
      <c r="E154" s="116"/>
      <c r="F154" s="48"/>
      <c r="G154" s="33"/>
      <c r="H154" s="86"/>
      <c r="I154" s="1">
        <f>SUM(I152:I153)</f>
        <v>295.60000000000002</v>
      </c>
      <c r="J154" s="33"/>
      <c r="K154" s="86"/>
      <c r="L154" s="38"/>
      <c r="M154" s="38"/>
      <c r="N154" s="97"/>
      <c r="O154" s="74"/>
      <c r="P154" s="97"/>
      <c r="Q154" s="74"/>
      <c r="R154" s="74"/>
      <c r="S154" s="97"/>
      <c r="T154" s="74"/>
      <c r="U154" s="97"/>
    </row>
    <row r="155" spans="1:21" ht="20.100000000000001" hidden="1" customHeight="1" x14ac:dyDescent="0.25">
      <c r="A155" s="116" t="s">
        <v>176</v>
      </c>
      <c r="B155" s="116"/>
      <c r="C155" s="116"/>
      <c r="D155" s="116"/>
      <c r="E155" s="116"/>
      <c r="F155" s="48"/>
      <c r="G155" s="33"/>
      <c r="H155" s="86"/>
      <c r="I155" s="48"/>
      <c r="J155" s="33"/>
      <c r="K155" s="86"/>
      <c r="L155" s="38"/>
      <c r="M155" s="38"/>
      <c r="N155" s="97"/>
      <c r="O155" s="74"/>
      <c r="P155" s="97"/>
      <c r="Q155" s="74"/>
      <c r="R155" s="74"/>
      <c r="S155" s="97"/>
      <c r="T155" s="74"/>
      <c r="U155" s="97"/>
    </row>
    <row r="156" spans="1:21" ht="56.25" hidden="1" customHeight="1" x14ac:dyDescent="0.25">
      <c r="A156" s="14" t="s">
        <v>362</v>
      </c>
      <c r="B156" s="14" t="s">
        <v>19</v>
      </c>
      <c r="C156" s="2" t="s">
        <v>51</v>
      </c>
      <c r="D156" s="48" t="s">
        <v>60</v>
      </c>
      <c r="E156" s="2" t="s">
        <v>260</v>
      </c>
      <c r="F156" s="1" t="s">
        <v>8</v>
      </c>
      <c r="G156" s="55" t="s">
        <v>8</v>
      </c>
      <c r="H156" s="81" t="s">
        <v>8</v>
      </c>
      <c r="I156" s="1" t="s">
        <v>8</v>
      </c>
      <c r="J156" s="55">
        <v>401.3</v>
      </c>
      <c r="K156" s="81">
        <v>488.9</v>
      </c>
      <c r="L156" s="38"/>
      <c r="M156" s="38"/>
      <c r="N156" s="97"/>
      <c r="O156" s="74"/>
      <c r="P156" s="97"/>
      <c r="Q156" s="74"/>
      <c r="R156" s="74"/>
      <c r="S156" s="97"/>
      <c r="T156" s="74"/>
      <c r="U156" s="97"/>
    </row>
    <row r="157" spans="1:21" ht="17.25" hidden="1" customHeight="1" x14ac:dyDescent="0.25">
      <c r="A157" s="116" t="s">
        <v>205</v>
      </c>
      <c r="B157" s="116"/>
      <c r="C157" s="116"/>
      <c r="D157" s="116"/>
      <c r="E157" s="116"/>
      <c r="F157" s="48"/>
      <c r="G157" s="58"/>
      <c r="H157" s="87"/>
      <c r="I157" s="48"/>
      <c r="J157" s="55">
        <f>J156</f>
        <v>401.3</v>
      </c>
      <c r="K157" s="81">
        <f>K156</f>
        <v>488.9</v>
      </c>
      <c r="L157" s="38"/>
      <c r="M157" s="38"/>
      <c r="N157" s="97"/>
      <c r="O157" s="74"/>
      <c r="P157" s="97"/>
      <c r="Q157" s="74"/>
      <c r="R157" s="74"/>
      <c r="S157" s="97"/>
      <c r="T157" s="74"/>
      <c r="U157" s="97"/>
    </row>
    <row r="158" spans="1:21" ht="18" hidden="1" customHeight="1" x14ac:dyDescent="0.25">
      <c r="A158" s="116" t="s">
        <v>206</v>
      </c>
      <c r="B158" s="116"/>
      <c r="C158" s="116"/>
      <c r="D158" s="116"/>
      <c r="E158" s="116"/>
      <c r="F158" s="48"/>
      <c r="G158" s="58"/>
      <c r="H158" s="87"/>
      <c r="I158" s="48"/>
      <c r="J158" s="33"/>
      <c r="K158" s="86"/>
      <c r="L158" s="38"/>
      <c r="M158" s="38"/>
      <c r="N158" s="97"/>
      <c r="O158" s="74"/>
      <c r="P158" s="97"/>
      <c r="Q158" s="74"/>
      <c r="R158" s="74"/>
      <c r="S158" s="97"/>
      <c r="T158" s="74"/>
      <c r="U158" s="97"/>
    </row>
    <row r="159" spans="1:21" ht="53.25" hidden="1" customHeight="1" x14ac:dyDescent="0.25">
      <c r="A159" s="14" t="s">
        <v>363</v>
      </c>
      <c r="B159" s="14" t="s">
        <v>19</v>
      </c>
      <c r="C159" s="2" t="s">
        <v>51</v>
      </c>
      <c r="D159" s="48" t="s">
        <v>62</v>
      </c>
      <c r="E159" s="2" t="s">
        <v>274</v>
      </c>
      <c r="F159" s="1" t="s">
        <v>8</v>
      </c>
      <c r="G159" s="55" t="s">
        <v>8</v>
      </c>
      <c r="H159" s="81" t="s">
        <v>8</v>
      </c>
      <c r="I159" s="1" t="s">
        <v>8</v>
      </c>
      <c r="J159" s="55" t="s">
        <v>8</v>
      </c>
      <c r="K159" s="81" t="s">
        <v>8</v>
      </c>
      <c r="L159" s="38"/>
      <c r="M159" s="38"/>
      <c r="N159" s="97"/>
      <c r="O159" s="74"/>
      <c r="P159" s="97"/>
      <c r="Q159" s="74"/>
      <c r="R159" s="74"/>
      <c r="S159" s="97"/>
      <c r="T159" s="74"/>
      <c r="U159" s="97"/>
    </row>
    <row r="160" spans="1:21" ht="18" hidden="1" customHeight="1" x14ac:dyDescent="0.25">
      <c r="A160" s="116" t="s">
        <v>204</v>
      </c>
      <c r="B160" s="116"/>
      <c r="C160" s="116"/>
      <c r="D160" s="116"/>
      <c r="E160" s="116"/>
      <c r="F160" s="48"/>
      <c r="G160" s="58"/>
      <c r="H160" s="87"/>
      <c r="I160" s="48"/>
      <c r="J160" s="33"/>
      <c r="K160" s="86"/>
      <c r="L160" s="38"/>
      <c r="M160" s="38"/>
      <c r="N160" s="97"/>
      <c r="O160" s="74"/>
      <c r="P160" s="97"/>
      <c r="Q160" s="74"/>
      <c r="R160" s="74"/>
      <c r="S160" s="97"/>
      <c r="T160" s="74"/>
      <c r="U160" s="97"/>
    </row>
    <row r="161" spans="1:21" ht="18" hidden="1" customHeight="1" x14ac:dyDescent="0.25">
      <c r="A161" s="116" t="s">
        <v>203</v>
      </c>
      <c r="B161" s="116"/>
      <c r="C161" s="116"/>
      <c r="D161" s="116"/>
      <c r="E161" s="116"/>
      <c r="F161" s="48"/>
      <c r="G161" s="58"/>
      <c r="H161" s="87"/>
      <c r="I161" s="48"/>
      <c r="J161" s="33"/>
      <c r="K161" s="86"/>
      <c r="L161" s="38"/>
      <c r="M161" s="38"/>
      <c r="N161" s="97"/>
      <c r="O161" s="74"/>
      <c r="P161" s="97"/>
      <c r="Q161" s="74"/>
      <c r="R161" s="74"/>
      <c r="S161" s="97"/>
      <c r="T161" s="74"/>
      <c r="U161" s="97"/>
    </row>
    <row r="162" spans="1:21" ht="57" hidden="1" customHeight="1" x14ac:dyDescent="0.25">
      <c r="A162" s="14" t="s">
        <v>364</v>
      </c>
      <c r="B162" s="14" t="s">
        <v>19</v>
      </c>
      <c r="C162" s="2" t="s">
        <v>51</v>
      </c>
      <c r="D162" s="48" t="s">
        <v>63</v>
      </c>
      <c r="E162" s="2" t="s">
        <v>274</v>
      </c>
      <c r="F162" s="1" t="s">
        <v>8</v>
      </c>
      <c r="G162" s="55" t="s">
        <v>8</v>
      </c>
      <c r="H162" s="81" t="s">
        <v>8</v>
      </c>
      <c r="I162" s="1">
        <v>67698.3</v>
      </c>
      <c r="J162" s="55" t="s">
        <v>8</v>
      </c>
      <c r="K162" s="81" t="s">
        <v>8</v>
      </c>
      <c r="L162" s="38"/>
      <c r="M162" s="38"/>
      <c r="N162" s="97"/>
      <c r="O162" s="74"/>
      <c r="P162" s="97"/>
      <c r="Q162" s="74"/>
      <c r="R162" s="74"/>
      <c r="S162" s="97"/>
      <c r="T162" s="74"/>
      <c r="U162" s="97"/>
    </row>
    <row r="163" spans="1:21" ht="61.15" hidden="1" customHeight="1" x14ac:dyDescent="0.25">
      <c r="A163" s="14" t="s">
        <v>365</v>
      </c>
      <c r="B163" s="14" t="s">
        <v>38</v>
      </c>
      <c r="C163" s="2" t="s">
        <v>92</v>
      </c>
      <c r="D163" s="48" t="s">
        <v>63</v>
      </c>
      <c r="E163" s="2" t="s">
        <v>275</v>
      </c>
      <c r="F163" s="1" t="s">
        <v>8</v>
      </c>
      <c r="G163" s="55" t="s">
        <v>8</v>
      </c>
      <c r="H163" s="81" t="s">
        <v>8</v>
      </c>
      <c r="I163" s="1" t="s">
        <v>8</v>
      </c>
      <c r="J163" s="55" t="s">
        <v>8</v>
      </c>
      <c r="K163" s="81" t="s">
        <v>8</v>
      </c>
      <c r="L163" s="38"/>
      <c r="M163" s="38"/>
      <c r="N163" s="97"/>
      <c r="O163" s="74"/>
      <c r="P163" s="97"/>
      <c r="Q163" s="74"/>
      <c r="R163" s="74"/>
      <c r="S163" s="97"/>
      <c r="T163" s="74"/>
      <c r="U163" s="97"/>
    </row>
    <row r="164" spans="1:21" ht="18" hidden="1" customHeight="1" x14ac:dyDescent="0.25">
      <c r="A164" s="116" t="s">
        <v>201</v>
      </c>
      <c r="B164" s="116"/>
      <c r="C164" s="116"/>
      <c r="D164" s="116"/>
      <c r="E164" s="116"/>
      <c r="F164" s="48"/>
      <c r="G164" s="58"/>
      <c r="H164" s="87"/>
      <c r="I164" s="1">
        <v>67698.3</v>
      </c>
      <c r="J164" s="55"/>
      <c r="K164" s="81"/>
      <c r="L164" s="38"/>
      <c r="M164" s="38"/>
      <c r="N164" s="97"/>
      <c r="O164" s="74"/>
      <c r="P164" s="97"/>
      <c r="Q164" s="74"/>
      <c r="R164" s="74"/>
      <c r="S164" s="97"/>
      <c r="T164" s="74"/>
      <c r="U164" s="97"/>
    </row>
    <row r="165" spans="1:21" ht="18" hidden="1" customHeight="1" x14ac:dyDescent="0.25">
      <c r="A165" s="116" t="s">
        <v>202</v>
      </c>
      <c r="B165" s="116"/>
      <c r="C165" s="116"/>
      <c r="D165" s="116"/>
      <c r="E165" s="116"/>
      <c r="F165" s="48"/>
      <c r="G165" s="58"/>
      <c r="H165" s="87"/>
      <c r="I165" s="1"/>
      <c r="J165" s="55"/>
      <c r="K165" s="81"/>
      <c r="L165" s="38"/>
      <c r="M165" s="38"/>
      <c r="N165" s="97"/>
      <c r="O165" s="74"/>
      <c r="P165" s="97"/>
      <c r="Q165" s="74"/>
      <c r="R165" s="74"/>
      <c r="S165" s="97"/>
      <c r="T165" s="74"/>
      <c r="U165" s="97"/>
    </row>
    <row r="166" spans="1:21" ht="56.25" hidden="1" customHeight="1" x14ac:dyDescent="0.25">
      <c r="A166" s="14" t="s">
        <v>366</v>
      </c>
      <c r="B166" s="14" t="s">
        <v>19</v>
      </c>
      <c r="C166" s="2" t="s">
        <v>52</v>
      </c>
      <c r="D166" s="48" t="s">
        <v>64</v>
      </c>
      <c r="E166" s="2" t="s">
        <v>274</v>
      </c>
      <c r="F166" s="1" t="s">
        <v>8</v>
      </c>
      <c r="G166" s="55" t="s">
        <v>8</v>
      </c>
      <c r="H166" s="81" t="s">
        <v>8</v>
      </c>
      <c r="I166" s="1" t="s">
        <v>8</v>
      </c>
      <c r="J166" s="55" t="s">
        <v>8</v>
      </c>
      <c r="K166" s="81" t="s">
        <v>8</v>
      </c>
      <c r="L166" s="38"/>
      <c r="M166" s="38"/>
      <c r="N166" s="97"/>
      <c r="O166" s="74"/>
      <c r="P166" s="97"/>
      <c r="Q166" s="74"/>
      <c r="R166" s="74"/>
      <c r="S166" s="97"/>
      <c r="T166" s="74"/>
      <c r="U166" s="97"/>
    </row>
    <row r="167" spans="1:21" ht="58.9" hidden="1" customHeight="1" x14ac:dyDescent="0.25">
      <c r="A167" s="14" t="s">
        <v>367</v>
      </c>
      <c r="B167" s="14" t="s">
        <v>38</v>
      </c>
      <c r="C167" s="2" t="s">
        <v>54</v>
      </c>
      <c r="D167" s="48" t="s">
        <v>64</v>
      </c>
      <c r="E167" s="2" t="s">
        <v>275</v>
      </c>
      <c r="F167" s="1" t="s">
        <v>8</v>
      </c>
      <c r="G167" s="55" t="s">
        <v>8</v>
      </c>
      <c r="H167" s="81" t="s">
        <v>8</v>
      </c>
      <c r="I167" s="1">
        <v>10000</v>
      </c>
      <c r="J167" s="55">
        <v>0</v>
      </c>
      <c r="K167" s="81">
        <v>0</v>
      </c>
      <c r="L167" s="38"/>
      <c r="M167" s="38"/>
      <c r="N167" s="97"/>
      <c r="O167" s="74"/>
      <c r="P167" s="97"/>
      <c r="Q167" s="74"/>
      <c r="R167" s="74"/>
      <c r="S167" s="97"/>
      <c r="T167" s="74"/>
      <c r="U167" s="97"/>
    </row>
    <row r="168" spans="1:21" ht="18" hidden="1" customHeight="1" x14ac:dyDescent="0.25">
      <c r="A168" s="116" t="s">
        <v>199</v>
      </c>
      <c r="B168" s="116"/>
      <c r="C168" s="116"/>
      <c r="D168" s="116"/>
      <c r="E168" s="116"/>
      <c r="F168" s="48"/>
      <c r="G168" s="58"/>
      <c r="H168" s="87"/>
      <c r="I168" s="1">
        <f>I167</f>
        <v>10000</v>
      </c>
      <c r="J168" s="55">
        <f t="shared" ref="J168:K168" si="5">J167</f>
        <v>0</v>
      </c>
      <c r="K168" s="81">
        <f t="shared" si="5"/>
        <v>0</v>
      </c>
      <c r="L168" s="38"/>
      <c r="M168" s="38"/>
      <c r="N168" s="97"/>
      <c r="O168" s="74"/>
      <c r="P168" s="97"/>
      <c r="Q168" s="74"/>
      <c r="R168" s="74"/>
      <c r="S168" s="97"/>
      <c r="T168" s="74"/>
      <c r="U168" s="97"/>
    </row>
    <row r="169" spans="1:21" ht="18" hidden="1" customHeight="1" x14ac:dyDescent="0.25">
      <c r="A169" s="116" t="s">
        <v>200</v>
      </c>
      <c r="B169" s="116"/>
      <c r="C169" s="116"/>
      <c r="D169" s="116"/>
      <c r="E169" s="116"/>
      <c r="F169" s="48"/>
      <c r="G169" s="58"/>
      <c r="H169" s="87"/>
      <c r="I169" s="48"/>
      <c r="J169" s="33"/>
      <c r="K169" s="86"/>
      <c r="L169" s="38"/>
      <c r="M169" s="38"/>
      <c r="N169" s="97"/>
      <c r="O169" s="74"/>
      <c r="P169" s="97"/>
      <c r="Q169" s="74"/>
      <c r="R169" s="74"/>
      <c r="S169" s="97"/>
      <c r="T169" s="74"/>
      <c r="U169" s="97"/>
    </row>
    <row r="170" spans="1:21" ht="57.75" hidden="1" customHeight="1" x14ac:dyDescent="0.25">
      <c r="A170" s="14" t="s">
        <v>368</v>
      </c>
      <c r="B170" s="14" t="s">
        <v>19</v>
      </c>
      <c r="C170" s="2" t="s">
        <v>90</v>
      </c>
      <c r="D170" s="48" t="s">
        <v>65</v>
      </c>
      <c r="E170" s="2" t="s">
        <v>274</v>
      </c>
      <c r="F170" s="1" t="s">
        <v>8</v>
      </c>
      <c r="G170" s="55" t="s">
        <v>8</v>
      </c>
      <c r="H170" s="81" t="s">
        <v>8</v>
      </c>
      <c r="I170" s="1" t="s">
        <v>8</v>
      </c>
      <c r="J170" s="55" t="s">
        <v>8</v>
      </c>
      <c r="K170" s="81" t="s">
        <v>8</v>
      </c>
      <c r="L170" s="38"/>
      <c r="M170" s="38"/>
      <c r="N170" s="97"/>
      <c r="O170" s="74"/>
      <c r="P170" s="97"/>
      <c r="Q170" s="74"/>
      <c r="R170" s="74"/>
      <c r="S170" s="97"/>
      <c r="T170" s="74"/>
      <c r="U170" s="97"/>
    </row>
    <row r="171" spans="1:21" ht="55.5" hidden="1" customHeight="1" x14ac:dyDescent="0.25">
      <c r="A171" s="14" t="s">
        <v>369</v>
      </c>
      <c r="B171" s="14" t="s">
        <v>38</v>
      </c>
      <c r="C171" s="2" t="s">
        <v>91</v>
      </c>
      <c r="D171" s="48" t="s">
        <v>65</v>
      </c>
      <c r="E171" s="2" t="s">
        <v>275</v>
      </c>
      <c r="F171" s="1" t="s">
        <v>8</v>
      </c>
      <c r="G171" s="55" t="s">
        <v>8</v>
      </c>
      <c r="H171" s="81" t="s">
        <v>8</v>
      </c>
      <c r="I171" s="1" t="s">
        <v>8</v>
      </c>
      <c r="J171" s="55" t="s">
        <v>8</v>
      </c>
      <c r="K171" s="81" t="s">
        <v>8</v>
      </c>
      <c r="L171" s="38"/>
      <c r="M171" s="38"/>
      <c r="N171" s="97"/>
      <c r="O171" s="74"/>
      <c r="P171" s="97"/>
      <c r="Q171" s="74"/>
      <c r="R171" s="74"/>
      <c r="S171" s="97"/>
      <c r="T171" s="74"/>
      <c r="U171" s="97"/>
    </row>
    <row r="172" spans="1:21" ht="18" hidden="1" customHeight="1" x14ac:dyDescent="0.25">
      <c r="A172" s="116" t="s">
        <v>197</v>
      </c>
      <c r="B172" s="116"/>
      <c r="C172" s="116"/>
      <c r="D172" s="116"/>
      <c r="E172" s="116"/>
      <c r="F172" s="48"/>
      <c r="G172" s="58"/>
      <c r="H172" s="87"/>
      <c r="I172" s="48"/>
      <c r="J172" s="33"/>
      <c r="K172" s="86"/>
      <c r="L172" s="38"/>
      <c r="M172" s="38"/>
      <c r="N172" s="97"/>
      <c r="O172" s="74"/>
      <c r="P172" s="97"/>
      <c r="Q172" s="74"/>
      <c r="R172" s="74"/>
      <c r="S172" s="97"/>
      <c r="T172" s="74"/>
      <c r="U172" s="97"/>
    </row>
    <row r="173" spans="1:21" ht="18" hidden="1" customHeight="1" x14ac:dyDescent="0.25">
      <c r="A173" s="116" t="s">
        <v>198</v>
      </c>
      <c r="B173" s="116"/>
      <c r="C173" s="116"/>
      <c r="D173" s="116"/>
      <c r="E173" s="116"/>
      <c r="F173" s="48"/>
      <c r="G173" s="58"/>
      <c r="H173" s="87"/>
      <c r="I173" s="48"/>
      <c r="J173" s="33"/>
      <c r="K173" s="86"/>
      <c r="L173" s="38"/>
      <c r="M173" s="38"/>
      <c r="N173" s="97"/>
      <c r="O173" s="74"/>
      <c r="P173" s="97"/>
      <c r="Q173" s="74"/>
      <c r="R173" s="74"/>
      <c r="S173" s="97"/>
      <c r="T173" s="74"/>
      <c r="U173" s="97"/>
    </row>
    <row r="174" spans="1:21" ht="54.75" hidden="1" customHeight="1" x14ac:dyDescent="0.25">
      <c r="A174" s="14" t="s">
        <v>370</v>
      </c>
      <c r="B174" s="14" t="s">
        <v>19</v>
      </c>
      <c r="C174" s="2" t="s">
        <v>51</v>
      </c>
      <c r="D174" s="48" t="s">
        <v>66</v>
      </c>
      <c r="E174" s="2" t="s">
        <v>274</v>
      </c>
      <c r="F174" s="1" t="s">
        <v>8</v>
      </c>
      <c r="G174" s="55" t="s">
        <v>8</v>
      </c>
      <c r="H174" s="81" t="s">
        <v>8</v>
      </c>
      <c r="I174" s="1" t="s">
        <v>8</v>
      </c>
      <c r="J174" s="55" t="s">
        <v>8</v>
      </c>
      <c r="K174" s="81" t="s">
        <v>8</v>
      </c>
      <c r="L174" s="38"/>
      <c r="M174" s="38"/>
      <c r="N174" s="97"/>
      <c r="O174" s="74"/>
      <c r="P174" s="97"/>
      <c r="Q174" s="74"/>
      <c r="R174" s="74"/>
      <c r="S174" s="97"/>
      <c r="T174" s="74"/>
      <c r="U174" s="97"/>
    </row>
    <row r="175" spans="1:21" ht="18" hidden="1" customHeight="1" x14ac:dyDescent="0.25">
      <c r="A175" s="116" t="s">
        <v>196</v>
      </c>
      <c r="B175" s="116"/>
      <c r="C175" s="116"/>
      <c r="D175" s="116"/>
      <c r="E175" s="116"/>
      <c r="F175" s="48"/>
      <c r="G175" s="58"/>
      <c r="H175" s="87"/>
      <c r="I175" s="48"/>
      <c r="J175" s="33"/>
      <c r="K175" s="86"/>
      <c r="L175" s="38"/>
      <c r="M175" s="38"/>
      <c r="N175" s="97"/>
      <c r="O175" s="74"/>
      <c r="P175" s="97"/>
      <c r="Q175" s="74"/>
      <c r="R175" s="74"/>
      <c r="S175" s="97"/>
      <c r="T175" s="74"/>
      <c r="U175" s="97"/>
    </row>
    <row r="176" spans="1:21" ht="18" hidden="1" customHeight="1" x14ac:dyDescent="0.25">
      <c r="A176" s="116" t="s">
        <v>195</v>
      </c>
      <c r="B176" s="116"/>
      <c r="C176" s="116"/>
      <c r="D176" s="116"/>
      <c r="E176" s="116"/>
      <c r="F176" s="48"/>
      <c r="G176" s="58"/>
      <c r="H176" s="87"/>
      <c r="I176" s="48"/>
      <c r="J176" s="33"/>
      <c r="K176" s="86"/>
      <c r="L176" s="38"/>
      <c r="M176" s="38"/>
      <c r="N176" s="97"/>
      <c r="O176" s="74"/>
      <c r="P176" s="97"/>
      <c r="Q176" s="74"/>
      <c r="R176" s="74"/>
      <c r="S176" s="97"/>
      <c r="T176" s="74"/>
      <c r="U176" s="97"/>
    </row>
    <row r="177" spans="1:21" ht="56.25" hidden="1" customHeight="1" x14ac:dyDescent="0.25">
      <c r="A177" s="14" t="s">
        <v>371</v>
      </c>
      <c r="B177" s="14" t="s">
        <v>19</v>
      </c>
      <c r="C177" s="2" t="s">
        <v>51</v>
      </c>
      <c r="D177" s="48" t="s">
        <v>67</v>
      </c>
      <c r="E177" s="2" t="s">
        <v>274</v>
      </c>
      <c r="F177" s="1" t="s">
        <v>8</v>
      </c>
      <c r="G177" s="55" t="s">
        <v>8</v>
      </c>
      <c r="H177" s="81" t="s">
        <v>8</v>
      </c>
      <c r="I177" s="1" t="s">
        <v>8</v>
      </c>
      <c r="J177" s="55" t="s">
        <v>8</v>
      </c>
      <c r="K177" s="81" t="s">
        <v>8</v>
      </c>
      <c r="L177" s="38"/>
      <c r="M177" s="38"/>
      <c r="N177" s="97"/>
      <c r="O177" s="74"/>
      <c r="P177" s="97"/>
      <c r="Q177" s="74"/>
      <c r="R177" s="74"/>
      <c r="S177" s="97"/>
      <c r="T177" s="74"/>
      <c r="U177" s="97"/>
    </row>
    <row r="178" spans="1:21" ht="18" hidden="1" customHeight="1" x14ac:dyDescent="0.25">
      <c r="A178" s="116" t="s">
        <v>193</v>
      </c>
      <c r="B178" s="116"/>
      <c r="C178" s="116"/>
      <c r="D178" s="116"/>
      <c r="E178" s="116"/>
      <c r="F178" s="48"/>
      <c r="G178" s="58"/>
      <c r="H178" s="87"/>
      <c r="I178" s="48"/>
      <c r="J178" s="33"/>
      <c r="K178" s="86"/>
      <c r="L178" s="38"/>
      <c r="M178" s="38"/>
      <c r="N178" s="97"/>
      <c r="O178" s="74"/>
      <c r="P178" s="97"/>
      <c r="Q178" s="74"/>
      <c r="R178" s="74"/>
      <c r="S178" s="97"/>
      <c r="T178" s="74"/>
      <c r="U178" s="97"/>
    </row>
    <row r="179" spans="1:21" ht="18" hidden="1" customHeight="1" x14ac:dyDescent="0.25">
      <c r="A179" s="116" t="s">
        <v>192</v>
      </c>
      <c r="B179" s="116"/>
      <c r="C179" s="116"/>
      <c r="D179" s="116"/>
      <c r="E179" s="116"/>
      <c r="F179" s="48"/>
      <c r="G179" s="58"/>
      <c r="H179" s="87"/>
      <c r="I179" s="48"/>
      <c r="J179" s="33"/>
      <c r="K179" s="86"/>
      <c r="L179" s="38"/>
      <c r="M179" s="38"/>
      <c r="N179" s="97"/>
      <c r="O179" s="74"/>
      <c r="P179" s="97"/>
      <c r="Q179" s="74"/>
      <c r="R179" s="74"/>
      <c r="S179" s="97"/>
      <c r="T179" s="74"/>
      <c r="U179" s="97"/>
    </row>
    <row r="180" spans="1:21" ht="53.25" hidden="1" customHeight="1" x14ac:dyDescent="0.25">
      <c r="A180" s="14" t="s">
        <v>372</v>
      </c>
      <c r="B180" s="14" t="s">
        <v>19</v>
      </c>
      <c r="C180" s="2" t="s">
        <v>51</v>
      </c>
      <c r="D180" s="48" t="s">
        <v>68</v>
      </c>
      <c r="E180" s="2" t="s">
        <v>274</v>
      </c>
      <c r="F180" s="1" t="s">
        <v>8</v>
      </c>
      <c r="G180" s="55" t="s">
        <v>8</v>
      </c>
      <c r="H180" s="81" t="s">
        <v>8</v>
      </c>
      <c r="I180" s="1" t="s">
        <v>8</v>
      </c>
      <c r="J180" s="55" t="s">
        <v>8</v>
      </c>
      <c r="K180" s="81" t="s">
        <v>8</v>
      </c>
      <c r="L180" s="38"/>
      <c r="M180" s="38"/>
      <c r="N180" s="97"/>
      <c r="O180" s="74"/>
      <c r="P180" s="97"/>
      <c r="Q180" s="74"/>
      <c r="R180" s="74"/>
      <c r="S180" s="97"/>
      <c r="T180" s="74"/>
      <c r="U180" s="97"/>
    </row>
    <row r="181" spans="1:21" ht="54.75" hidden="1" customHeight="1" x14ac:dyDescent="0.25">
      <c r="A181" s="14" t="s">
        <v>373</v>
      </c>
      <c r="B181" s="14" t="s">
        <v>38</v>
      </c>
      <c r="C181" s="2" t="s">
        <v>55</v>
      </c>
      <c r="D181" s="48" t="s">
        <v>68</v>
      </c>
      <c r="E181" s="2" t="s">
        <v>276</v>
      </c>
      <c r="F181" s="1" t="s">
        <v>8</v>
      </c>
      <c r="G181" s="55" t="s">
        <v>8</v>
      </c>
      <c r="H181" s="81" t="s">
        <v>8</v>
      </c>
      <c r="I181" s="1" t="s">
        <v>8</v>
      </c>
      <c r="J181" s="55" t="s">
        <v>8</v>
      </c>
      <c r="K181" s="81" t="s">
        <v>8</v>
      </c>
      <c r="L181" s="38"/>
      <c r="M181" s="38"/>
      <c r="N181" s="97"/>
      <c r="O181" s="74"/>
      <c r="P181" s="97"/>
      <c r="Q181" s="74"/>
      <c r="R181" s="74"/>
      <c r="S181" s="97"/>
      <c r="T181" s="74"/>
      <c r="U181" s="97"/>
    </row>
    <row r="182" spans="1:21" ht="18" hidden="1" customHeight="1" x14ac:dyDescent="0.25">
      <c r="A182" s="116" t="s">
        <v>194</v>
      </c>
      <c r="B182" s="116"/>
      <c r="C182" s="116"/>
      <c r="D182" s="116"/>
      <c r="E182" s="116"/>
      <c r="F182" s="48"/>
      <c r="G182" s="58"/>
      <c r="H182" s="87"/>
      <c r="I182" s="48"/>
      <c r="J182" s="33"/>
      <c r="K182" s="86"/>
      <c r="L182" s="38"/>
      <c r="M182" s="38"/>
      <c r="N182" s="97"/>
      <c r="O182" s="74"/>
      <c r="P182" s="97"/>
      <c r="Q182" s="74"/>
      <c r="R182" s="74"/>
      <c r="S182" s="97"/>
      <c r="T182" s="74"/>
      <c r="U182" s="97"/>
    </row>
    <row r="183" spans="1:21" ht="18" hidden="1" customHeight="1" x14ac:dyDescent="0.25">
      <c r="A183" s="116" t="s">
        <v>191</v>
      </c>
      <c r="B183" s="116"/>
      <c r="C183" s="116"/>
      <c r="D183" s="116"/>
      <c r="E183" s="116"/>
      <c r="F183" s="48"/>
      <c r="G183" s="58"/>
      <c r="H183" s="87"/>
      <c r="I183" s="48"/>
      <c r="J183" s="33"/>
      <c r="K183" s="86"/>
      <c r="L183" s="38"/>
      <c r="M183" s="38"/>
      <c r="N183" s="97"/>
      <c r="O183" s="74"/>
      <c r="P183" s="97"/>
      <c r="Q183" s="74"/>
      <c r="R183" s="74"/>
      <c r="S183" s="97"/>
      <c r="T183" s="74"/>
      <c r="U183" s="97"/>
    </row>
    <row r="184" spans="1:21" ht="58.5" hidden="1" customHeight="1" x14ac:dyDescent="0.25">
      <c r="A184" s="14" t="s">
        <v>374</v>
      </c>
      <c r="B184" s="14" t="s">
        <v>38</v>
      </c>
      <c r="C184" s="2" t="s">
        <v>56</v>
      </c>
      <c r="D184" s="48" t="s">
        <v>69</v>
      </c>
      <c r="E184" s="2" t="s">
        <v>276</v>
      </c>
      <c r="F184" s="1" t="s">
        <v>8</v>
      </c>
      <c r="G184" s="55" t="s">
        <v>8</v>
      </c>
      <c r="H184" s="81" t="s">
        <v>8</v>
      </c>
      <c r="I184" s="1" t="s">
        <v>8</v>
      </c>
      <c r="J184" s="55" t="s">
        <v>8</v>
      </c>
      <c r="K184" s="81" t="s">
        <v>8</v>
      </c>
      <c r="L184" s="38"/>
      <c r="M184" s="38"/>
      <c r="N184" s="97"/>
      <c r="O184" s="74"/>
      <c r="P184" s="97"/>
      <c r="Q184" s="74"/>
      <c r="R184" s="74"/>
      <c r="S184" s="97"/>
      <c r="T184" s="74"/>
      <c r="U184" s="97"/>
    </row>
    <row r="185" spans="1:21" ht="19.5" hidden="1" customHeight="1" x14ac:dyDescent="0.25">
      <c r="A185" s="116" t="s">
        <v>189</v>
      </c>
      <c r="B185" s="116"/>
      <c r="C185" s="116"/>
      <c r="D185" s="116"/>
      <c r="E185" s="116"/>
      <c r="F185" s="48"/>
      <c r="G185" s="58"/>
      <c r="H185" s="87"/>
      <c r="I185" s="48"/>
      <c r="J185" s="33"/>
      <c r="K185" s="86"/>
      <c r="L185" s="38"/>
      <c r="M185" s="38"/>
      <c r="N185" s="97"/>
      <c r="O185" s="74"/>
      <c r="P185" s="97"/>
      <c r="Q185" s="74"/>
      <c r="R185" s="74"/>
      <c r="S185" s="97"/>
      <c r="T185" s="74"/>
      <c r="U185" s="97"/>
    </row>
    <row r="186" spans="1:21" ht="19.5" hidden="1" customHeight="1" x14ac:dyDescent="0.25">
      <c r="A186" s="116" t="s">
        <v>190</v>
      </c>
      <c r="B186" s="116"/>
      <c r="C186" s="116"/>
      <c r="D186" s="116"/>
      <c r="E186" s="116"/>
      <c r="F186" s="48"/>
      <c r="G186" s="58"/>
      <c r="H186" s="87"/>
      <c r="I186" s="48"/>
      <c r="J186" s="33"/>
      <c r="K186" s="86"/>
      <c r="L186" s="38"/>
      <c r="M186" s="38"/>
      <c r="N186" s="97"/>
      <c r="O186" s="74"/>
      <c r="P186" s="97"/>
      <c r="Q186" s="74"/>
      <c r="R186" s="74"/>
      <c r="S186" s="97"/>
      <c r="T186" s="74"/>
      <c r="U186" s="97"/>
    </row>
    <row r="187" spans="1:21" ht="57" hidden="1" customHeight="1" x14ac:dyDescent="0.25">
      <c r="A187" s="14" t="s">
        <v>375</v>
      </c>
      <c r="B187" s="14" t="s">
        <v>19</v>
      </c>
      <c r="C187" s="2" t="s">
        <v>51</v>
      </c>
      <c r="D187" s="48" t="s">
        <v>70</v>
      </c>
      <c r="E187" s="2" t="s">
        <v>274</v>
      </c>
      <c r="F187" s="1" t="s">
        <v>8</v>
      </c>
      <c r="G187" s="55" t="s">
        <v>8</v>
      </c>
      <c r="H187" s="81" t="s">
        <v>8</v>
      </c>
      <c r="I187" s="1" t="s">
        <v>8</v>
      </c>
      <c r="J187" s="55" t="s">
        <v>8</v>
      </c>
      <c r="K187" s="81" t="s">
        <v>8</v>
      </c>
      <c r="L187" s="38"/>
      <c r="M187" s="38"/>
      <c r="N187" s="97"/>
      <c r="O187" s="74"/>
      <c r="P187" s="97"/>
      <c r="Q187" s="74"/>
      <c r="R187" s="74"/>
      <c r="S187" s="97"/>
      <c r="T187" s="74"/>
      <c r="U187" s="97"/>
    </row>
    <row r="188" spans="1:21" ht="54" hidden="1" customHeight="1" x14ac:dyDescent="0.25">
      <c r="A188" s="14" t="s">
        <v>376</v>
      </c>
      <c r="B188" s="14" t="s">
        <v>38</v>
      </c>
      <c r="C188" s="2" t="s">
        <v>463</v>
      </c>
      <c r="D188" s="48" t="s">
        <v>70</v>
      </c>
      <c r="E188" s="2" t="s">
        <v>276</v>
      </c>
      <c r="F188" s="1" t="s">
        <v>8</v>
      </c>
      <c r="G188" s="55" t="s">
        <v>8</v>
      </c>
      <c r="H188" s="81" t="s">
        <v>8</v>
      </c>
      <c r="I188" s="1" t="s">
        <v>8</v>
      </c>
      <c r="J188" s="55" t="s">
        <v>8</v>
      </c>
      <c r="K188" s="81" t="s">
        <v>8</v>
      </c>
      <c r="L188" s="38"/>
      <c r="M188" s="38"/>
      <c r="N188" s="97"/>
      <c r="O188" s="74"/>
      <c r="P188" s="97"/>
      <c r="Q188" s="74"/>
      <c r="R188" s="74"/>
      <c r="S188" s="97"/>
      <c r="T188" s="74"/>
      <c r="U188" s="97"/>
    </row>
    <row r="189" spans="1:21" ht="18" hidden="1" customHeight="1" x14ac:dyDescent="0.25">
      <c r="A189" s="116" t="s">
        <v>187</v>
      </c>
      <c r="B189" s="116"/>
      <c r="C189" s="116"/>
      <c r="D189" s="116"/>
      <c r="E189" s="116"/>
      <c r="F189" s="48"/>
      <c r="G189" s="58"/>
      <c r="H189" s="87"/>
      <c r="I189" s="1"/>
      <c r="J189" s="55"/>
      <c r="K189" s="81"/>
      <c r="L189" s="38"/>
      <c r="M189" s="38"/>
      <c r="N189" s="97"/>
      <c r="O189" s="74"/>
      <c r="P189" s="97"/>
      <c r="Q189" s="74"/>
      <c r="R189" s="74"/>
      <c r="S189" s="97"/>
      <c r="T189" s="74"/>
      <c r="U189" s="97"/>
    </row>
    <row r="190" spans="1:21" ht="18" hidden="1" customHeight="1" x14ac:dyDescent="0.25">
      <c r="A190" s="116" t="s">
        <v>188</v>
      </c>
      <c r="B190" s="116"/>
      <c r="C190" s="116"/>
      <c r="D190" s="116"/>
      <c r="E190" s="116"/>
      <c r="F190" s="48"/>
      <c r="G190" s="58"/>
      <c r="H190" s="87"/>
      <c r="I190" s="1"/>
      <c r="J190" s="55"/>
      <c r="K190" s="81"/>
      <c r="L190" s="38"/>
      <c r="M190" s="38"/>
      <c r="N190" s="97"/>
      <c r="O190" s="74"/>
      <c r="P190" s="97"/>
      <c r="Q190" s="74"/>
      <c r="R190" s="74"/>
      <c r="S190" s="97"/>
      <c r="T190" s="74"/>
      <c r="U190" s="97"/>
    </row>
    <row r="191" spans="1:21" ht="52.5" hidden="1" customHeight="1" x14ac:dyDescent="0.25">
      <c r="A191" s="14" t="s">
        <v>377</v>
      </c>
      <c r="B191" s="14" t="s">
        <v>19</v>
      </c>
      <c r="C191" s="2" t="s">
        <v>51</v>
      </c>
      <c r="D191" s="48" t="s">
        <v>71</v>
      </c>
      <c r="E191" s="2" t="s">
        <v>274</v>
      </c>
      <c r="F191" s="1" t="s">
        <v>8</v>
      </c>
      <c r="G191" s="55" t="s">
        <v>8</v>
      </c>
      <c r="H191" s="81" t="s">
        <v>8</v>
      </c>
      <c r="I191" s="1" t="s">
        <v>8</v>
      </c>
      <c r="J191" s="55" t="s">
        <v>8</v>
      </c>
      <c r="K191" s="81" t="s">
        <v>8</v>
      </c>
      <c r="L191" s="38"/>
      <c r="M191" s="38"/>
      <c r="N191" s="97"/>
      <c r="O191" s="74"/>
      <c r="P191" s="97"/>
      <c r="Q191" s="74"/>
      <c r="R191" s="74"/>
      <c r="S191" s="97"/>
      <c r="T191" s="74"/>
      <c r="U191" s="97"/>
    </row>
    <row r="192" spans="1:21" ht="54.75" hidden="1" customHeight="1" x14ac:dyDescent="0.25">
      <c r="A192" s="14" t="s">
        <v>483</v>
      </c>
      <c r="B192" s="14" t="s">
        <v>38</v>
      </c>
      <c r="C192" s="2" t="s">
        <v>57</v>
      </c>
      <c r="D192" s="48" t="s">
        <v>72</v>
      </c>
      <c r="E192" s="2" t="s">
        <v>275</v>
      </c>
      <c r="F192" s="1" t="s">
        <v>8</v>
      </c>
      <c r="G192" s="55" t="s">
        <v>8</v>
      </c>
      <c r="H192" s="81" t="s">
        <v>8</v>
      </c>
      <c r="I192" s="1" t="s">
        <v>8</v>
      </c>
      <c r="J192" s="55" t="s">
        <v>8</v>
      </c>
      <c r="K192" s="81" t="s">
        <v>8</v>
      </c>
      <c r="L192" s="38"/>
      <c r="M192" s="38"/>
      <c r="N192" s="97"/>
      <c r="O192" s="74"/>
      <c r="P192" s="97"/>
      <c r="Q192" s="74"/>
      <c r="R192" s="74"/>
      <c r="S192" s="97"/>
      <c r="T192" s="74"/>
      <c r="U192" s="97"/>
    </row>
    <row r="193" spans="1:21" ht="18" hidden="1" customHeight="1" x14ac:dyDescent="0.25">
      <c r="A193" s="116" t="s">
        <v>186</v>
      </c>
      <c r="B193" s="116"/>
      <c r="C193" s="116"/>
      <c r="D193" s="116"/>
      <c r="E193" s="116"/>
      <c r="F193" s="48"/>
      <c r="G193" s="58"/>
      <c r="H193" s="87"/>
      <c r="I193" s="1"/>
      <c r="J193" s="55"/>
      <c r="K193" s="81"/>
      <c r="L193" s="38"/>
      <c r="M193" s="38"/>
      <c r="N193" s="97"/>
      <c r="O193" s="74"/>
      <c r="P193" s="97"/>
      <c r="Q193" s="74"/>
      <c r="R193" s="74"/>
      <c r="S193" s="97"/>
      <c r="T193" s="74"/>
      <c r="U193" s="97"/>
    </row>
    <row r="194" spans="1:21" ht="18" hidden="1" customHeight="1" x14ac:dyDescent="0.25">
      <c r="A194" s="116" t="s">
        <v>185</v>
      </c>
      <c r="B194" s="116"/>
      <c r="C194" s="116"/>
      <c r="D194" s="116"/>
      <c r="E194" s="116"/>
      <c r="F194" s="48"/>
      <c r="G194" s="58"/>
      <c r="H194" s="87"/>
      <c r="I194" s="1"/>
      <c r="J194" s="55"/>
      <c r="K194" s="81"/>
      <c r="L194" s="38"/>
      <c r="M194" s="38"/>
      <c r="N194" s="97"/>
      <c r="O194" s="74"/>
      <c r="P194" s="97"/>
      <c r="Q194" s="74"/>
      <c r="R194" s="74"/>
      <c r="S194" s="97"/>
      <c r="T194" s="74"/>
      <c r="U194" s="97"/>
    </row>
    <row r="195" spans="1:21" ht="56.25" hidden="1" customHeight="1" x14ac:dyDescent="0.25">
      <c r="A195" s="14" t="s">
        <v>484</v>
      </c>
      <c r="B195" s="14" t="s">
        <v>19</v>
      </c>
      <c r="C195" s="2" t="s">
        <v>51</v>
      </c>
      <c r="D195" s="48" t="s">
        <v>73</v>
      </c>
      <c r="E195" s="2" t="s">
        <v>274</v>
      </c>
      <c r="F195" s="1" t="s">
        <v>8</v>
      </c>
      <c r="G195" s="55" t="s">
        <v>8</v>
      </c>
      <c r="H195" s="81" t="s">
        <v>8</v>
      </c>
      <c r="I195" s="1" t="s">
        <v>8</v>
      </c>
      <c r="J195" s="55" t="s">
        <v>8</v>
      </c>
      <c r="K195" s="81" t="s">
        <v>8</v>
      </c>
      <c r="L195" s="38"/>
      <c r="M195" s="38"/>
      <c r="N195" s="97"/>
      <c r="O195" s="74"/>
      <c r="P195" s="97"/>
      <c r="Q195" s="74"/>
      <c r="R195" s="74"/>
      <c r="S195" s="97"/>
      <c r="T195" s="74"/>
      <c r="U195" s="97"/>
    </row>
    <row r="196" spans="1:21" ht="18" hidden="1" customHeight="1" x14ac:dyDescent="0.25">
      <c r="A196" s="116" t="s">
        <v>183</v>
      </c>
      <c r="B196" s="116"/>
      <c r="C196" s="116"/>
      <c r="D196" s="116"/>
      <c r="E196" s="116"/>
      <c r="F196" s="48"/>
      <c r="G196" s="58"/>
      <c r="H196" s="87"/>
      <c r="I196" s="48"/>
      <c r="J196" s="33"/>
      <c r="K196" s="86"/>
      <c r="L196" s="38"/>
      <c r="M196" s="38"/>
      <c r="N196" s="97"/>
      <c r="O196" s="74"/>
      <c r="P196" s="97"/>
      <c r="Q196" s="74"/>
      <c r="R196" s="74"/>
      <c r="S196" s="97"/>
      <c r="T196" s="74"/>
      <c r="U196" s="97"/>
    </row>
    <row r="197" spans="1:21" ht="18" hidden="1" customHeight="1" x14ac:dyDescent="0.25">
      <c r="A197" s="116" t="s">
        <v>184</v>
      </c>
      <c r="B197" s="116"/>
      <c r="C197" s="116"/>
      <c r="D197" s="116"/>
      <c r="E197" s="116"/>
      <c r="F197" s="48"/>
      <c r="G197" s="58"/>
      <c r="H197" s="87"/>
      <c r="I197" s="48"/>
      <c r="J197" s="33"/>
      <c r="K197" s="86"/>
      <c r="L197" s="38"/>
      <c r="M197" s="38"/>
      <c r="N197" s="97"/>
      <c r="O197" s="74"/>
      <c r="P197" s="97"/>
      <c r="Q197" s="74"/>
      <c r="R197" s="74"/>
      <c r="S197" s="97"/>
      <c r="T197" s="74"/>
      <c r="U197" s="97"/>
    </row>
    <row r="198" spans="1:21" ht="59.25" hidden="1" customHeight="1" x14ac:dyDescent="0.25">
      <c r="A198" s="14" t="s">
        <v>485</v>
      </c>
      <c r="B198" s="14" t="s">
        <v>19</v>
      </c>
      <c r="C198" s="2" t="s">
        <v>51</v>
      </c>
      <c r="D198" s="48" t="s">
        <v>74</v>
      </c>
      <c r="E198" s="2" t="s">
        <v>274</v>
      </c>
      <c r="F198" s="1" t="s">
        <v>8</v>
      </c>
      <c r="G198" s="55" t="s">
        <v>8</v>
      </c>
      <c r="H198" s="81" t="s">
        <v>8</v>
      </c>
      <c r="I198" s="1" t="s">
        <v>8</v>
      </c>
      <c r="J198" s="55" t="s">
        <v>8</v>
      </c>
      <c r="K198" s="81" t="s">
        <v>8</v>
      </c>
      <c r="L198" s="38"/>
      <c r="M198" s="38"/>
      <c r="N198" s="97"/>
      <c r="O198" s="74"/>
      <c r="P198" s="97"/>
      <c r="Q198" s="74"/>
      <c r="R198" s="74"/>
      <c r="S198" s="97"/>
      <c r="T198" s="74"/>
      <c r="U198" s="97"/>
    </row>
    <row r="199" spans="1:21" ht="18" hidden="1" customHeight="1" x14ac:dyDescent="0.25">
      <c r="A199" s="116" t="s">
        <v>182</v>
      </c>
      <c r="B199" s="116"/>
      <c r="C199" s="116"/>
      <c r="D199" s="116"/>
      <c r="E199" s="116"/>
      <c r="F199" s="48"/>
      <c r="G199" s="58"/>
      <c r="H199" s="87"/>
      <c r="I199" s="48"/>
      <c r="J199" s="33"/>
      <c r="K199" s="86"/>
      <c r="L199" s="38"/>
      <c r="M199" s="38"/>
      <c r="N199" s="97"/>
      <c r="O199" s="74"/>
      <c r="P199" s="97"/>
      <c r="Q199" s="74"/>
      <c r="R199" s="74"/>
      <c r="S199" s="97"/>
      <c r="T199" s="74"/>
      <c r="U199" s="97"/>
    </row>
    <row r="200" spans="1:21" ht="18" hidden="1" customHeight="1" x14ac:dyDescent="0.25">
      <c r="A200" s="116" t="s">
        <v>181</v>
      </c>
      <c r="B200" s="116"/>
      <c r="C200" s="116"/>
      <c r="D200" s="116"/>
      <c r="E200" s="116"/>
      <c r="F200" s="48"/>
      <c r="G200" s="58"/>
      <c r="H200" s="87"/>
      <c r="I200" s="48"/>
      <c r="J200" s="33"/>
      <c r="K200" s="86"/>
      <c r="L200" s="38"/>
      <c r="M200" s="38"/>
      <c r="N200" s="97"/>
      <c r="O200" s="74"/>
      <c r="P200" s="97"/>
      <c r="Q200" s="74"/>
      <c r="R200" s="74"/>
      <c r="S200" s="97"/>
      <c r="T200" s="74"/>
      <c r="U200" s="97"/>
    </row>
    <row r="201" spans="1:21" ht="57.75" hidden="1" customHeight="1" x14ac:dyDescent="0.25">
      <c r="A201" s="14" t="s">
        <v>486</v>
      </c>
      <c r="B201" s="14" t="s">
        <v>19</v>
      </c>
      <c r="C201" s="2" t="s">
        <v>58</v>
      </c>
      <c r="D201" s="48" t="s">
        <v>75</v>
      </c>
      <c r="E201" s="2" t="s">
        <v>274</v>
      </c>
      <c r="F201" s="1" t="s">
        <v>8</v>
      </c>
      <c r="G201" s="55" t="s">
        <v>8</v>
      </c>
      <c r="H201" s="81" t="s">
        <v>8</v>
      </c>
      <c r="I201" s="1" t="s">
        <v>8</v>
      </c>
      <c r="J201" s="55" t="s">
        <v>8</v>
      </c>
      <c r="K201" s="81" t="s">
        <v>8</v>
      </c>
      <c r="L201" s="38"/>
      <c r="M201" s="38"/>
      <c r="N201" s="97"/>
      <c r="O201" s="74"/>
      <c r="P201" s="97"/>
      <c r="Q201" s="74"/>
      <c r="R201" s="74"/>
      <c r="S201" s="97"/>
      <c r="T201" s="74"/>
      <c r="U201" s="97"/>
    </row>
    <row r="202" spans="1:21" ht="54.75" hidden="1" customHeight="1" x14ac:dyDescent="0.25">
      <c r="A202" s="14" t="s">
        <v>363</v>
      </c>
      <c r="B202" s="14" t="s">
        <v>38</v>
      </c>
      <c r="C202" s="2" t="s">
        <v>59</v>
      </c>
      <c r="D202" s="48" t="s">
        <v>75</v>
      </c>
      <c r="E202" s="2" t="s">
        <v>277</v>
      </c>
      <c r="F202" s="1" t="s">
        <v>8</v>
      </c>
      <c r="G202" s="55" t="s">
        <v>8</v>
      </c>
      <c r="H202" s="81"/>
      <c r="I202" s="1" t="s">
        <v>8</v>
      </c>
      <c r="J202" s="55" t="s">
        <v>8</v>
      </c>
      <c r="K202" s="81"/>
      <c r="L202" s="38"/>
      <c r="M202" s="38"/>
      <c r="N202" s="97"/>
      <c r="O202" s="74"/>
      <c r="P202" s="97"/>
      <c r="Q202" s="74"/>
      <c r="R202" s="74"/>
      <c r="S202" s="97"/>
      <c r="T202" s="74"/>
      <c r="U202" s="97"/>
    </row>
    <row r="203" spans="1:21" ht="18" hidden="1" customHeight="1" x14ac:dyDescent="0.25">
      <c r="A203" s="116" t="s">
        <v>179</v>
      </c>
      <c r="B203" s="116"/>
      <c r="C203" s="116"/>
      <c r="D203" s="116"/>
      <c r="E203" s="116"/>
      <c r="F203" s="48"/>
      <c r="G203" s="58"/>
      <c r="H203" s="87"/>
      <c r="I203" s="48"/>
      <c r="J203" s="33"/>
      <c r="K203" s="86"/>
      <c r="L203" s="38"/>
      <c r="M203" s="38"/>
      <c r="N203" s="97"/>
      <c r="O203" s="74"/>
      <c r="P203" s="97"/>
      <c r="Q203" s="74"/>
      <c r="R203" s="74"/>
      <c r="S203" s="97"/>
      <c r="T203" s="74"/>
      <c r="U203" s="97"/>
    </row>
    <row r="204" spans="1:21" ht="18" hidden="1" customHeight="1" x14ac:dyDescent="0.25">
      <c r="A204" s="116" t="s">
        <v>180</v>
      </c>
      <c r="B204" s="116"/>
      <c r="C204" s="116"/>
      <c r="D204" s="116"/>
      <c r="E204" s="116"/>
      <c r="F204" s="48"/>
      <c r="G204" s="58"/>
      <c r="H204" s="87"/>
      <c r="I204" s="48"/>
      <c r="J204" s="33"/>
      <c r="K204" s="86"/>
      <c r="L204" s="38"/>
      <c r="M204" s="38"/>
      <c r="N204" s="97"/>
      <c r="O204" s="74"/>
      <c r="P204" s="97"/>
      <c r="Q204" s="74"/>
      <c r="R204" s="74"/>
      <c r="S204" s="97"/>
      <c r="T204" s="74"/>
      <c r="U204" s="97"/>
    </row>
    <row r="205" spans="1:21" ht="57.75" hidden="1" customHeight="1" x14ac:dyDescent="0.25">
      <c r="A205" s="14" t="s">
        <v>509</v>
      </c>
      <c r="B205" s="14" t="s">
        <v>19</v>
      </c>
      <c r="C205" s="2" t="s">
        <v>58</v>
      </c>
      <c r="D205" s="48" t="s">
        <v>464</v>
      </c>
      <c r="E205" s="2" t="s">
        <v>274</v>
      </c>
      <c r="F205" s="1" t="s">
        <v>8</v>
      </c>
      <c r="G205" s="55" t="s">
        <v>8</v>
      </c>
      <c r="H205" s="81" t="s">
        <v>8</v>
      </c>
      <c r="I205" s="1" t="s">
        <v>8</v>
      </c>
      <c r="J205" s="55" t="s">
        <v>8</v>
      </c>
      <c r="K205" s="81" t="s">
        <v>8</v>
      </c>
      <c r="L205" s="38"/>
      <c r="M205" s="38"/>
      <c r="N205" s="97"/>
      <c r="O205" s="74"/>
      <c r="P205" s="97"/>
      <c r="Q205" s="74"/>
      <c r="R205" s="74"/>
      <c r="S205" s="97"/>
      <c r="T205" s="74"/>
      <c r="U205" s="97"/>
    </row>
    <row r="206" spans="1:21" ht="54.75" hidden="1" customHeight="1" x14ac:dyDescent="0.25">
      <c r="A206" s="14" t="s">
        <v>487</v>
      </c>
      <c r="B206" s="14" t="s">
        <v>38</v>
      </c>
      <c r="C206" s="2" t="s">
        <v>465</v>
      </c>
      <c r="D206" s="48" t="s">
        <v>464</v>
      </c>
      <c r="E206" s="2" t="s">
        <v>277</v>
      </c>
      <c r="F206" s="1" t="s">
        <v>8</v>
      </c>
      <c r="G206" s="55" t="s">
        <v>8</v>
      </c>
      <c r="H206" s="81" t="s">
        <v>8</v>
      </c>
      <c r="I206" s="1" t="s">
        <v>8</v>
      </c>
      <c r="J206" s="55" t="s">
        <v>8</v>
      </c>
      <c r="K206" s="81" t="s">
        <v>8</v>
      </c>
      <c r="L206" s="38"/>
      <c r="M206" s="38"/>
      <c r="N206" s="97"/>
      <c r="O206" s="74"/>
      <c r="P206" s="97"/>
      <c r="Q206" s="74"/>
      <c r="R206" s="74"/>
      <c r="S206" s="97"/>
      <c r="T206" s="74"/>
      <c r="U206" s="97"/>
    </row>
    <row r="207" spans="1:21" ht="18" hidden="1" customHeight="1" x14ac:dyDescent="0.25">
      <c r="A207" s="116" t="s">
        <v>466</v>
      </c>
      <c r="B207" s="116"/>
      <c r="C207" s="116"/>
      <c r="D207" s="116"/>
      <c r="E207" s="116"/>
      <c r="F207" s="48"/>
      <c r="G207" s="58"/>
      <c r="H207" s="87"/>
      <c r="I207" s="48"/>
      <c r="J207" s="33"/>
      <c r="K207" s="86"/>
      <c r="L207" s="38"/>
      <c r="M207" s="38"/>
      <c r="N207" s="97"/>
      <c r="O207" s="74"/>
      <c r="P207" s="97"/>
      <c r="Q207" s="74"/>
      <c r="R207" s="74"/>
      <c r="S207" s="97"/>
      <c r="T207" s="74"/>
      <c r="U207" s="97"/>
    </row>
    <row r="208" spans="1:21" ht="18" hidden="1" customHeight="1" x14ac:dyDescent="0.25">
      <c r="A208" s="116" t="s">
        <v>467</v>
      </c>
      <c r="B208" s="116"/>
      <c r="C208" s="116"/>
      <c r="D208" s="116"/>
      <c r="E208" s="116"/>
      <c r="F208" s="48"/>
      <c r="G208" s="58"/>
      <c r="H208" s="87"/>
      <c r="I208" s="48"/>
      <c r="J208" s="33"/>
      <c r="K208" s="86"/>
      <c r="L208" s="38"/>
      <c r="M208" s="38"/>
      <c r="N208" s="97"/>
      <c r="O208" s="74"/>
      <c r="P208" s="97"/>
      <c r="Q208" s="74"/>
      <c r="R208" s="74"/>
      <c r="S208" s="97"/>
      <c r="T208" s="74"/>
      <c r="U208" s="97"/>
    </row>
    <row r="209" spans="1:21" ht="54" hidden="1" customHeight="1" x14ac:dyDescent="0.25">
      <c r="A209" s="14" t="s">
        <v>378</v>
      </c>
      <c r="B209" s="14" t="s">
        <v>32</v>
      </c>
      <c r="C209" s="2" t="s">
        <v>394</v>
      </c>
      <c r="D209" s="48" t="s">
        <v>222</v>
      </c>
      <c r="E209" s="2" t="s">
        <v>395</v>
      </c>
      <c r="F209" s="1" t="s">
        <v>8</v>
      </c>
      <c r="G209" s="55" t="s">
        <v>8</v>
      </c>
      <c r="H209" s="81" t="s">
        <v>8</v>
      </c>
      <c r="I209" s="1" t="s">
        <v>8</v>
      </c>
      <c r="J209" s="55" t="s">
        <v>8</v>
      </c>
      <c r="K209" s="81" t="s">
        <v>8</v>
      </c>
      <c r="L209" s="38"/>
      <c r="M209" s="38"/>
      <c r="N209" s="97"/>
      <c r="O209" s="74"/>
      <c r="P209" s="97"/>
      <c r="Q209" s="74"/>
      <c r="R209" s="74"/>
      <c r="S209" s="97"/>
      <c r="T209" s="74"/>
      <c r="U209" s="97"/>
    </row>
    <row r="210" spans="1:21" ht="60" hidden="1" customHeight="1" x14ac:dyDescent="0.25">
      <c r="A210" s="14" t="s">
        <v>379</v>
      </c>
      <c r="B210" s="14" t="s">
        <v>19</v>
      </c>
      <c r="C210" s="2" t="s">
        <v>76</v>
      </c>
      <c r="D210" s="48" t="s">
        <v>222</v>
      </c>
      <c r="E210" s="2" t="s">
        <v>393</v>
      </c>
      <c r="F210" s="1" t="s">
        <v>8</v>
      </c>
      <c r="G210" s="55" t="s">
        <v>8</v>
      </c>
      <c r="H210" s="81" t="s">
        <v>8</v>
      </c>
      <c r="I210" s="1" t="s">
        <v>8</v>
      </c>
      <c r="J210" s="55" t="s">
        <v>8</v>
      </c>
      <c r="K210" s="81" t="s">
        <v>8</v>
      </c>
      <c r="L210" s="38"/>
      <c r="M210" s="38"/>
      <c r="N210" s="97"/>
      <c r="O210" s="74"/>
      <c r="P210" s="97"/>
      <c r="Q210" s="74"/>
      <c r="R210" s="74"/>
      <c r="S210" s="97"/>
      <c r="T210" s="74"/>
      <c r="U210" s="97"/>
    </row>
    <row r="211" spans="1:21" ht="18" hidden="1" customHeight="1" x14ac:dyDescent="0.25">
      <c r="A211" s="116" t="s">
        <v>177</v>
      </c>
      <c r="B211" s="116"/>
      <c r="C211" s="116"/>
      <c r="D211" s="116"/>
      <c r="E211" s="116"/>
      <c r="F211" s="48"/>
      <c r="G211" s="58"/>
      <c r="H211" s="87"/>
      <c r="I211" s="48"/>
      <c r="J211" s="33"/>
      <c r="K211" s="86"/>
      <c r="L211" s="38"/>
      <c r="M211" s="38"/>
      <c r="N211" s="97"/>
      <c r="O211" s="74"/>
      <c r="P211" s="97"/>
      <c r="Q211" s="74"/>
      <c r="R211" s="74"/>
      <c r="S211" s="97"/>
      <c r="T211" s="74"/>
      <c r="U211" s="97"/>
    </row>
    <row r="212" spans="1:21" ht="19.5" hidden="1" customHeight="1" x14ac:dyDescent="0.25">
      <c r="A212" s="116" t="s">
        <v>178</v>
      </c>
      <c r="B212" s="116"/>
      <c r="C212" s="116"/>
      <c r="D212" s="116"/>
      <c r="E212" s="116"/>
      <c r="F212" s="48"/>
      <c r="G212" s="58"/>
      <c r="H212" s="87"/>
      <c r="I212" s="48"/>
      <c r="J212" s="33"/>
      <c r="K212" s="86"/>
      <c r="L212" s="38"/>
      <c r="M212" s="38"/>
      <c r="N212" s="97"/>
      <c r="O212" s="74"/>
      <c r="P212" s="97"/>
      <c r="Q212" s="74"/>
      <c r="R212" s="74"/>
      <c r="S212" s="97"/>
      <c r="T212" s="74"/>
      <c r="U212" s="97"/>
    </row>
    <row r="213" spans="1:21" ht="42.75" hidden="1" customHeight="1" x14ac:dyDescent="0.25">
      <c r="A213" s="22" t="s">
        <v>380</v>
      </c>
      <c r="B213" s="22" t="s">
        <v>19</v>
      </c>
      <c r="C213" s="2" t="s">
        <v>76</v>
      </c>
      <c r="D213" s="48" t="s">
        <v>93</v>
      </c>
      <c r="E213" s="2" t="s">
        <v>260</v>
      </c>
      <c r="F213" s="1" t="s">
        <v>8</v>
      </c>
      <c r="G213" s="55" t="s">
        <v>8</v>
      </c>
      <c r="H213" s="81" t="s">
        <v>8</v>
      </c>
      <c r="I213" s="1" t="s">
        <v>8</v>
      </c>
      <c r="J213" s="55" t="s">
        <v>8</v>
      </c>
      <c r="K213" s="81" t="s">
        <v>8</v>
      </c>
      <c r="L213" s="38"/>
      <c r="M213" s="38"/>
      <c r="N213" s="97"/>
      <c r="O213" s="74"/>
      <c r="P213" s="97"/>
      <c r="Q213" s="74"/>
      <c r="R213" s="74"/>
      <c r="S213" s="97"/>
      <c r="T213" s="74"/>
      <c r="U213" s="97"/>
    </row>
    <row r="214" spans="1:21" ht="44.45" hidden="1" customHeight="1" x14ac:dyDescent="0.25">
      <c r="A214" s="22" t="s">
        <v>381</v>
      </c>
      <c r="B214" s="22" t="s">
        <v>38</v>
      </c>
      <c r="C214" s="46" t="s">
        <v>39</v>
      </c>
      <c r="D214" s="48" t="s">
        <v>93</v>
      </c>
      <c r="E214" s="2" t="s">
        <v>272</v>
      </c>
      <c r="F214" s="1" t="s">
        <v>8</v>
      </c>
      <c r="G214" s="55" t="s">
        <v>8</v>
      </c>
      <c r="H214" s="81" t="s">
        <v>8</v>
      </c>
      <c r="I214" s="1" t="s">
        <v>8</v>
      </c>
      <c r="J214" s="55" t="s">
        <v>8</v>
      </c>
      <c r="K214" s="81" t="s">
        <v>8</v>
      </c>
      <c r="L214" s="38"/>
      <c r="M214" s="38"/>
      <c r="N214" s="97"/>
      <c r="O214" s="74"/>
      <c r="P214" s="97"/>
      <c r="Q214" s="74"/>
      <c r="R214" s="74"/>
      <c r="S214" s="97"/>
      <c r="T214" s="74"/>
      <c r="U214" s="97"/>
    </row>
    <row r="215" spans="1:21" ht="18" hidden="1" customHeight="1" x14ac:dyDescent="0.25">
      <c r="A215" s="116" t="s">
        <v>213</v>
      </c>
      <c r="B215" s="116"/>
      <c r="C215" s="116"/>
      <c r="D215" s="116"/>
      <c r="E215" s="116"/>
      <c r="F215" s="48"/>
      <c r="G215" s="33"/>
      <c r="H215" s="86"/>
      <c r="I215" s="48"/>
      <c r="J215" s="33"/>
      <c r="K215" s="86"/>
      <c r="L215" s="38"/>
      <c r="M215" s="38"/>
      <c r="N215" s="97"/>
      <c r="O215" s="74"/>
      <c r="P215" s="97"/>
      <c r="Q215" s="74"/>
      <c r="R215" s="74"/>
      <c r="S215" s="97"/>
      <c r="T215" s="74"/>
      <c r="U215" s="97"/>
    </row>
    <row r="216" spans="1:21" ht="18" hidden="1" customHeight="1" x14ac:dyDescent="0.25">
      <c r="A216" s="116" t="s">
        <v>214</v>
      </c>
      <c r="B216" s="116"/>
      <c r="C216" s="116"/>
      <c r="D216" s="116"/>
      <c r="E216" s="116"/>
      <c r="F216" s="48"/>
      <c r="G216" s="33"/>
      <c r="H216" s="86"/>
      <c r="I216" s="48"/>
      <c r="J216" s="33"/>
      <c r="K216" s="86"/>
      <c r="L216" s="38"/>
      <c r="M216" s="38"/>
      <c r="N216" s="97"/>
      <c r="O216" s="74"/>
      <c r="P216" s="97"/>
      <c r="Q216" s="74"/>
      <c r="R216" s="74"/>
      <c r="S216" s="97"/>
      <c r="T216" s="74"/>
      <c r="U216" s="97"/>
    </row>
    <row r="217" spans="1:21" ht="81.75" hidden="1" customHeight="1" x14ac:dyDescent="0.25">
      <c r="A217" s="22" t="s">
        <v>382</v>
      </c>
      <c r="B217" s="22" t="s">
        <v>38</v>
      </c>
      <c r="C217" s="46" t="s">
        <v>39</v>
      </c>
      <c r="D217" s="48" t="s">
        <v>98</v>
      </c>
      <c r="E217" s="2" t="s">
        <v>272</v>
      </c>
      <c r="F217" s="1" t="s">
        <v>8</v>
      </c>
      <c r="G217" s="55" t="s">
        <v>8</v>
      </c>
      <c r="H217" s="81" t="s">
        <v>8</v>
      </c>
      <c r="I217" s="1" t="s">
        <v>8</v>
      </c>
      <c r="J217" s="55" t="s">
        <v>8</v>
      </c>
      <c r="K217" s="81" t="s">
        <v>8</v>
      </c>
      <c r="L217" s="38"/>
      <c r="M217" s="38"/>
      <c r="N217" s="97"/>
      <c r="O217" s="74"/>
      <c r="P217" s="97"/>
      <c r="Q217" s="74"/>
      <c r="R217" s="74"/>
      <c r="S217" s="97"/>
      <c r="T217" s="74"/>
      <c r="U217" s="97"/>
    </row>
    <row r="218" spans="1:21" ht="39.75" hidden="1" customHeight="1" x14ac:dyDescent="0.25">
      <c r="A218" s="22" t="s">
        <v>391</v>
      </c>
      <c r="B218" s="22" t="s">
        <v>19</v>
      </c>
      <c r="C218" s="2" t="s">
        <v>103</v>
      </c>
      <c r="D218" s="48" t="s">
        <v>77</v>
      </c>
      <c r="E218" s="2" t="s">
        <v>260</v>
      </c>
      <c r="F218" s="1" t="s">
        <v>8</v>
      </c>
      <c r="G218" s="55" t="s">
        <v>8</v>
      </c>
      <c r="H218" s="81" t="s">
        <v>8</v>
      </c>
      <c r="I218" s="1" t="s">
        <v>8</v>
      </c>
      <c r="J218" s="55" t="s">
        <v>8</v>
      </c>
      <c r="K218" s="81" t="s">
        <v>8</v>
      </c>
      <c r="L218" s="38"/>
      <c r="M218" s="38"/>
      <c r="N218" s="97"/>
      <c r="O218" s="74"/>
      <c r="P218" s="97"/>
      <c r="Q218" s="74"/>
      <c r="R218" s="74"/>
      <c r="S218" s="97"/>
      <c r="T218" s="74"/>
      <c r="U218" s="97"/>
    </row>
    <row r="219" spans="1:21" ht="79.5" hidden="1" customHeight="1" x14ac:dyDescent="0.25">
      <c r="A219" s="22" t="s">
        <v>392</v>
      </c>
      <c r="B219" s="22" t="s">
        <v>38</v>
      </c>
      <c r="C219" s="46" t="s">
        <v>39</v>
      </c>
      <c r="D219" s="48" t="s">
        <v>99</v>
      </c>
      <c r="E219" s="2" t="s">
        <v>272</v>
      </c>
      <c r="F219" s="1" t="s">
        <v>8</v>
      </c>
      <c r="G219" s="55" t="s">
        <v>8</v>
      </c>
      <c r="H219" s="81" t="s">
        <v>8</v>
      </c>
      <c r="I219" s="1" t="s">
        <v>8</v>
      </c>
      <c r="J219" s="55" t="s">
        <v>8</v>
      </c>
      <c r="K219" s="81" t="s">
        <v>8</v>
      </c>
      <c r="L219" s="38"/>
      <c r="M219" s="38"/>
      <c r="N219" s="97"/>
      <c r="O219" s="74"/>
      <c r="P219" s="97"/>
      <c r="Q219" s="74"/>
      <c r="R219" s="74"/>
      <c r="S219" s="97"/>
      <c r="T219" s="74"/>
      <c r="U219" s="97"/>
    </row>
    <row r="220" spans="1:21" ht="66" hidden="1" customHeight="1" x14ac:dyDescent="0.25">
      <c r="A220" s="22" t="s">
        <v>488</v>
      </c>
      <c r="B220" s="22" t="s">
        <v>19</v>
      </c>
      <c r="C220" s="2" t="s">
        <v>58</v>
      </c>
      <c r="D220" s="48" t="s">
        <v>99</v>
      </c>
      <c r="E220" s="2" t="s">
        <v>260</v>
      </c>
      <c r="F220" s="1" t="s">
        <v>8</v>
      </c>
      <c r="G220" s="55" t="s">
        <v>8</v>
      </c>
      <c r="H220" s="81" t="s">
        <v>8</v>
      </c>
      <c r="I220" s="1" t="s">
        <v>8</v>
      </c>
      <c r="J220" s="55" t="s">
        <v>8</v>
      </c>
      <c r="K220" s="81">
        <v>1032</v>
      </c>
      <c r="L220" s="38"/>
      <c r="M220" s="38"/>
      <c r="N220" s="97"/>
      <c r="O220" s="74"/>
      <c r="P220" s="97"/>
      <c r="Q220" s="74"/>
      <c r="R220" s="74"/>
      <c r="S220" s="97"/>
      <c r="T220" s="74"/>
      <c r="U220" s="97"/>
    </row>
    <row r="221" spans="1:21" ht="81.75" hidden="1" customHeight="1" x14ac:dyDescent="0.25">
      <c r="A221" s="22" t="s">
        <v>489</v>
      </c>
      <c r="B221" s="22" t="s">
        <v>38</v>
      </c>
      <c r="C221" s="46" t="s">
        <v>39</v>
      </c>
      <c r="D221" s="48" t="s">
        <v>100</v>
      </c>
      <c r="E221" s="2" t="s">
        <v>272</v>
      </c>
      <c r="F221" s="1" t="s">
        <v>8</v>
      </c>
      <c r="G221" s="55" t="s">
        <v>8</v>
      </c>
      <c r="H221" s="81" t="s">
        <v>8</v>
      </c>
      <c r="I221" s="1" t="s">
        <v>8</v>
      </c>
      <c r="J221" s="55" t="s">
        <v>8</v>
      </c>
      <c r="K221" s="81" t="s">
        <v>8</v>
      </c>
      <c r="L221" s="38"/>
      <c r="M221" s="38"/>
      <c r="N221" s="97"/>
      <c r="O221" s="74"/>
      <c r="P221" s="97"/>
      <c r="Q221" s="74"/>
      <c r="R221" s="74"/>
      <c r="S221" s="97"/>
      <c r="T221" s="74"/>
      <c r="U221" s="97"/>
    </row>
    <row r="222" spans="1:21" ht="81.75" hidden="1" customHeight="1" x14ac:dyDescent="0.25">
      <c r="A222" s="22" t="s">
        <v>510</v>
      </c>
      <c r="B222" s="22" t="s">
        <v>38</v>
      </c>
      <c r="C222" s="46" t="s">
        <v>39</v>
      </c>
      <c r="D222" s="48" t="s">
        <v>101</v>
      </c>
      <c r="E222" s="2" t="s">
        <v>272</v>
      </c>
      <c r="F222" s="1" t="s">
        <v>8</v>
      </c>
      <c r="G222" s="55" t="s">
        <v>8</v>
      </c>
      <c r="H222" s="81" t="s">
        <v>8</v>
      </c>
      <c r="I222" s="1" t="s">
        <v>8</v>
      </c>
      <c r="J222" s="55" t="s">
        <v>8</v>
      </c>
      <c r="K222" s="81" t="s">
        <v>8</v>
      </c>
      <c r="L222" s="38"/>
      <c r="M222" s="38"/>
      <c r="N222" s="97"/>
      <c r="O222" s="74"/>
      <c r="P222" s="97"/>
      <c r="Q222" s="74"/>
      <c r="R222" s="74"/>
      <c r="S222" s="97"/>
      <c r="T222" s="74"/>
      <c r="U222" s="97"/>
    </row>
    <row r="223" spans="1:21" ht="66" hidden="1" customHeight="1" x14ac:dyDescent="0.25">
      <c r="A223" s="22" t="s">
        <v>511</v>
      </c>
      <c r="B223" s="22" t="s">
        <v>38</v>
      </c>
      <c r="C223" s="46" t="s">
        <v>39</v>
      </c>
      <c r="D223" s="48" t="s">
        <v>102</v>
      </c>
      <c r="E223" s="2" t="s">
        <v>272</v>
      </c>
      <c r="F223" s="1" t="s">
        <v>8</v>
      </c>
      <c r="G223" s="55" t="s">
        <v>8</v>
      </c>
      <c r="H223" s="81" t="s">
        <v>8</v>
      </c>
      <c r="I223" s="1" t="s">
        <v>8</v>
      </c>
      <c r="J223" s="55" t="s">
        <v>8</v>
      </c>
      <c r="K223" s="81" t="s">
        <v>8</v>
      </c>
      <c r="L223" s="38"/>
      <c r="M223" s="38"/>
      <c r="N223" s="97"/>
      <c r="O223" s="74"/>
      <c r="P223" s="97"/>
      <c r="Q223" s="74"/>
      <c r="R223" s="74"/>
      <c r="S223" s="97"/>
      <c r="T223" s="74"/>
      <c r="U223" s="97"/>
    </row>
    <row r="224" spans="1:21" ht="66" hidden="1" customHeight="1" x14ac:dyDescent="0.25">
      <c r="A224" s="22" t="s">
        <v>512</v>
      </c>
      <c r="B224" s="22" t="s">
        <v>19</v>
      </c>
      <c r="C224" s="2" t="s">
        <v>78</v>
      </c>
      <c r="D224" s="48" t="s">
        <v>102</v>
      </c>
      <c r="E224" s="2" t="s">
        <v>260</v>
      </c>
      <c r="F224" s="1" t="s">
        <v>8</v>
      </c>
      <c r="G224" s="55" t="s">
        <v>8</v>
      </c>
      <c r="H224" s="81" t="s">
        <v>8</v>
      </c>
      <c r="I224" s="1" t="s">
        <v>8</v>
      </c>
      <c r="J224" s="55" t="s">
        <v>8</v>
      </c>
      <c r="K224" s="81" t="s">
        <v>8</v>
      </c>
      <c r="L224" s="38"/>
      <c r="M224" s="38"/>
      <c r="N224" s="97"/>
      <c r="O224" s="74"/>
      <c r="P224" s="97"/>
      <c r="Q224" s="74"/>
      <c r="R224" s="74"/>
      <c r="S224" s="97"/>
      <c r="T224" s="74"/>
      <c r="U224" s="97"/>
    </row>
    <row r="225" spans="1:21" ht="18" hidden="1" customHeight="1" x14ac:dyDescent="0.25">
      <c r="A225" s="116" t="s">
        <v>211</v>
      </c>
      <c r="B225" s="116"/>
      <c r="C225" s="116"/>
      <c r="D225" s="116"/>
      <c r="E225" s="116"/>
      <c r="F225" s="48"/>
      <c r="G225" s="33"/>
      <c r="H225" s="86"/>
      <c r="I225" s="48"/>
      <c r="J225" s="33"/>
      <c r="K225" s="81">
        <f>K220</f>
        <v>1032</v>
      </c>
      <c r="L225" s="38"/>
      <c r="M225" s="38"/>
      <c r="N225" s="97"/>
      <c r="O225" s="74"/>
      <c r="P225" s="97"/>
      <c r="Q225" s="74"/>
      <c r="R225" s="74"/>
      <c r="S225" s="97"/>
      <c r="T225" s="74"/>
      <c r="U225" s="97"/>
    </row>
    <row r="226" spans="1:21" ht="18" hidden="1" customHeight="1" x14ac:dyDescent="0.25">
      <c r="A226" s="116" t="s">
        <v>212</v>
      </c>
      <c r="B226" s="116"/>
      <c r="C226" s="116"/>
      <c r="D226" s="116"/>
      <c r="E226" s="116"/>
      <c r="F226" s="48"/>
      <c r="G226" s="33"/>
      <c r="H226" s="86"/>
      <c r="I226" s="48"/>
      <c r="J226" s="33"/>
      <c r="K226" s="86"/>
      <c r="L226" s="38"/>
      <c r="M226" s="38"/>
      <c r="N226" s="97"/>
      <c r="O226" s="74"/>
      <c r="P226" s="97"/>
      <c r="Q226" s="74"/>
      <c r="R226" s="74"/>
      <c r="S226" s="97"/>
      <c r="T226" s="74"/>
      <c r="U226" s="97"/>
    </row>
    <row r="227" spans="1:21" ht="77.25" hidden="1" customHeight="1" x14ac:dyDescent="0.25">
      <c r="A227" s="48">
        <v>132</v>
      </c>
      <c r="B227" s="22" t="s">
        <v>31</v>
      </c>
      <c r="C227" s="2" t="s">
        <v>468</v>
      </c>
      <c r="D227" s="48" t="s">
        <v>469</v>
      </c>
      <c r="E227" s="2" t="s">
        <v>495</v>
      </c>
      <c r="F227" s="48"/>
      <c r="G227" s="33"/>
      <c r="H227" s="86" t="s">
        <v>8</v>
      </c>
      <c r="I227" s="48" t="s">
        <v>8</v>
      </c>
      <c r="J227" s="33" t="s">
        <v>8</v>
      </c>
      <c r="K227" s="86" t="s">
        <v>8</v>
      </c>
      <c r="L227" s="38"/>
      <c r="M227" s="38"/>
      <c r="N227" s="97"/>
      <c r="O227" s="74"/>
      <c r="P227" s="97"/>
      <c r="Q227" s="74"/>
      <c r="R227" s="74"/>
      <c r="S227" s="97"/>
      <c r="T227" s="74"/>
      <c r="U227" s="97"/>
    </row>
    <row r="228" spans="1:21" ht="48.75" hidden="1" customHeight="1" x14ac:dyDescent="0.25">
      <c r="A228" s="22" t="s">
        <v>513</v>
      </c>
      <c r="B228" s="22" t="s">
        <v>19</v>
      </c>
      <c r="C228" s="2" t="s">
        <v>29</v>
      </c>
      <c r="D228" s="48" t="s">
        <v>10</v>
      </c>
      <c r="E228" s="2" t="s">
        <v>496</v>
      </c>
      <c r="F228" s="1" t="s">
        <v>8</v>
      </c>
      <c r="G228" s="55" t="s">
        <v>8</v>
      </c>
      <c r="H228" s="81" t="s">
        <v>8</v>
      </c>
      <c r="I228" s="1" t="s">
        <v>8</v>
      </c>
      <c r="J228" s="55" t="s">
        <v>8</v>
      </c>
      <c r="K228" s="81" t="s">
        <v>8</v>
      </c>
      <c r="L228" s="38"/>
      <c r="M228" s="38"/>
      <c r="N228" s="97"/>
      <c r="O228" s="74"/>
      <c r="P228" s="97"/>
      <c r="Q228" s="74"/>
      <c r="R228" s="74"/>
      <c r="S228" s="97"/>
      <c r="T228" s="74"/>
      <c r="U228" s="97"/>
    </row>
    <row r="229" spans="1:21" ht="18" hidden="1" customHeight="1" x14ac:dyDescent="0.25">
      <c r="A229" s="116" t="s">
        <v>209</v>
      </c>
      <c r="B229" s="116"/>
      <c r="C229" s="116"/>
      <c r="D229" s="116"/>
      <c r="E229" s="116"/>
      <c r="F229" s="48"/>
      <c r="G229" s="33"/>
      <c r="H229" s="86"/>
      <c r="I229" s="48"/>
      <c r="J229" s="33"/>
      <c r="K229" s="86"/>
      <c r="L229" s="38"/>
      <c r="M229" s="38"/>
      <c r="N229" s="97"/>
      <c r="O229" s="74"/>
      <c r="P229" s="97"/>
      <c r="Q229" s="74"/>
      <c r="R229" s="74"/>
      <c r="S229" s="97"/>
      <c r="T229" s="74"/>
      <c r="U229" s="97"/>
    </row>
    <row r="230" spans="1:21" ht="18" hidden="1" customHeight="1" x14ac:dyDescent="0.25">
      <c r="A230" s="116" t="s">
        <v>210</v>
      </c>
      <c r="B230" s="116"/>
      <c r="C230" s="116"/>
      <c r="D230" s="116"/>
      <c r="E230" s="116"/>
      <c r="F230" s="48"/>
      <c r="G230" s="33"/>
      <c r="H230" s="86"/>
      <c r="I230" s="48"/>
      <c r="J230" s="33"/>
      <c r="K230" s="86"/>
      <c r="L230" s="38"/>
      <c r="M230" s="38"/>
      <c r="N230" s="97"/>
      <c r="O230" s="74"/>
      <c r="P230" s="97"/>
      <c r="Q230" s="74"/>
      <c r="R230" s="74"/>
      <c r="S230" s="97"/>
      <c r="T230" s="74"/>
      <c r="U230" s="97"/>
    </row>
    <row r="231" spans="1:21" s="15" customFormat="1" ht="78" hidden="1" customHeight="1" x14ac:dyDescent="0.2">
      <c r="A231" s="14" t="s">
        <v>514</v>
      </c>
      <c r="B231" s="14" t="s">
        <v>19</v>
      </c>
      <c r="C231" s="28" t="s">
        <v>109</v>
      </c>
      <c r="D231" s="48" t="s">
        <v>384</v>
      </c>
      <c r="E231" s="28" t="s">
        <v>278</v>
      </c>
      <c r="F231" s="1" t="s">
        <v>8</v>
      </c>
      <c r="G231" s="55" t="s">
        <v>8</v>
      </c>
      <c r="H231" s="81" t="s">
        <v>8</v>
      </c>
      <c r="I231" s="1" t="s">
        <v>8</v>
      </c>
      <c r="J231" s="55" t="s">
        <v>8</v>
      </c>
      <c r="K231" s="81" t="s">
        <v>8</v>
      </c>
      <c r="L231" s="42"/>
      <c r="M231" s="42"/>
      <c r="N231" s="98"/>
      <c r="O231" s="71"/>
      <c r="P231" s="98"/>
      <c r="Q231" s="71"/>
      <c r="R231" s="71"/>
      <c r="S231" s="98"/>
      <c r="T231" s="71"/>
      <c r="U231" s="98"/>
    </row>
    <row r="232" spans="1:21" s="16" customFormat="1" ht="96" hidden="1" customHeight="1" x14ac:dyDescent="0.25">
      <c r="A232" s="14" t="s">
        <v>515</v>
      </c>
      <c r="B232" s="14" t="s">
        <v>19</v>
      </c>
      <c r="C232" s="28" t="s">
        <v>109</v>
      </c>
      <c r="D232" s="48" t="s">
        <v>385</v>
      </c>
      <c r="E232" s="28" t="s">
        <v>278</v>
      </c>
      <c r="F232" s="1" t="s">
        <v>8</v>
      </c>
      <c r="G232" s="55" t="s">
        <v>8</v>
      </c>
      <c r="H232" s="81" t="s">
        <v>8</v>
      </c>
      <c r="I232" s="1" t="s">
        <v>8</v>
      </c>
      <c r="J232" s="55" t="s">
        <v>8</v>
      </c>
      <c r="K232" s="81" t="s">
        <v>8</v>
      </c>
      <c r="L232" s="38"/>
      <c r="M232" s="38"/>
      <c r="N232" s="97"/>
      <c r="O232" s="74"/>
      <c r="P232" s="97"/>
      <c r="Q232" s="74"/>
      <c r="R232" s="74"/>
      <c r="S232" s="97"/>
      <c r="T232" s="74"/>
      <c r="U232" s="97"/>
    </row>
    <row r="233" spans="1:21" ht="18" hidden="1" customHeight="1" x14ac:dyDescent="0.25">
      <c r="A233" s="116" t="s">
        <v>207</v>
      </c>
      <c r="B233" s="116"/>
      <c r="C233" s="116"/>
      <c r="D233" s="116"/>
      <c r="E233" s="116"/>
      <c r="F233" s="48"/>
      <c r="G233" s="33"/>
      <c r="H233" s="86"/>
      <c r="I233" s="48"/>
      <c r="J233" s="33"/>
      <c r="K233" s="86"/>
      <c r="L233" s="38"/>
      <c r="M233" s="38"/>
      <c r="N233" s="97"/>
      <c r="O233" s="74"/>
      <c r="P233" s="97"/>
      <c r="Q233" s="74"/>
      <c r="R233" s="74"/>
      <c r="S233" s="97"/>
      <c r="T233" s="74"/>
      <c r="U233" s="97"/>
    </row>
    <row r="234" spans="1:21" ht="18" hidden="1" customHeight="1" x14ac:dyDescent="0.25">
      <c r="A234" s="116" t="s">
        <v>208</v>
      </c>
      <c r="B234" s="116"/>
      <c r="C234" s="116"/>
      <c r="D234" s="116"/>
      <c r="E234" s="116"/>
      <c r="F234" s="48"/>
      <c r="G234" s="33"/>
      <c r="H234" s="86"/>
      <c r="I234" s="48"/>
      <c r="J234" s="33"/>
      <c r="K234" s="86"/>
      <c r="L234" s="38"/>
      <c r="M234" s="38"/>
      <c r="N234" s="97"/>
      <c r="O234" s="74"/>
      <c r="P234" s="97"/>
      <c r="Q234" s="74"/>
      <c r="R234" s="74"/>
      <c r="S234" s="97"/>
      <c r="T234" s="74"/>
      <c r="U234" s="97"/>
    </row>
    <row r="235" spans="1:21" ht="131.25" hidden="1" customHeight="1" x14ac:dyDescent="0.25">
      <c r="A235" s="22" t="s">
        <v>516</v>
      </c>
      <c r="B235" s="14" t="s">
        <v>38</v>
      </c>
      <c r="C235" s="46" t="s">
        <v>39</v>
      </c>
      <c r="D235" s="48" t="s">
        <v>399</v>
      </c>
      <c r="E235" s="2" t="s">
        <v>279</v>
      </c>
      <c r="F235" s="1" t="s">
        <v>8</v>
      </c>
      <c r="G235" s="55" t="s">
        <v>8</v>
      </c>
      <c r="H235" s="81" t="s">
        <v>8</v>
      </c>
      <c r="I235" s="1" t="s">
        <v>8</v>
      </c>
      <c r="J235" s="55" t="s">
        <v>8</v>
      </c>
      <c r="K235" s="81" t="s">
        <v>8</v>
      </c>
      <c r="L235" s="38"/>
      <c r="M235" s="38"/>
      <c r="N235" s="97"/>
      <c r="O235" s="74"/>
      <c r="P235" s="97"/>
      <c r="Q235" s="74"/>
      <c r="R235" s="74"/>
      <c r="S235" s="97"/>
      <c r="T235" s="74"/>
      <c r="U235" s="97"/>
    </row>
    <row r="236" spans="1:21" ht="68.25" hidden="1" customHeight="1" x14ac:dyDescent="0.25">
      <c r="A236" s="22" t="s">
        <v>517</v>
      </c>
      <c r="B236" s="14" t="s">
        <v>37</v>
      </c>
      <c r="C236" s="2" t="s">
        <v>79</v>
      </c>
      <c r="D236" s="48" t="s">
        <v>399</v>
      </c>
      <c r="E236" s="2" t="s">
        <v>280</v>
      </c>
      <c r="F236" s="1" t="s">
        <v>8</v>
      </c>
      <c r="G236" s="55" t="s">
        <v>8</v>
      </c>
      <c r="H236" s="81" t="s">
        <v>8</v>
      </c>
      <c r="I236" s="1" t="s">
        <v>8</v>
      </c>
      <c r="J236" s="55" t="s">
        <v>8</v>
      </c>
      <c r="K236" s="81" t="s">
        <v>8</v>
      </c>
      <c r="L236" s="38"/>
      <c r="M236" s="38"/>
      <c r="N236" s="97"/>
      <c r="O236" s="74"/>
      <c r="P236" s="97"/>
      <c r="Q236" s="74"/>
      <c r="R236" s="74"/>
      <c r="S236" s="97"/>
      <c r="T236" s="74"/>
      <c r="U236" s="97"/>
    </row>
    <row r="237" spans="1:21" ht="68.25" hidden="1" customHeight="1" x14ac:dyDescent="0.25">
      <c r="A237" s="22" t="s">
        <v>518</v>
      </c>
      <c r="B237" s="14" t="s">
        <v>19</v>
      </c>
      <c r="C237" s="2" t="s">
        <v>80</v>
      </c>
      <c r="D237" s="48" t="s">
        <v>399</v>
      </c>
      <c r="E237" s="2" t="s">
        <v>281</v>
      </c>
      <c r="F237" s="1" t="s">
        <v>8</v>
      </c>
      <c r="G237" s="55" t="s">
        <v>8</v>
      </c>
      <c r="H237" s="81" t="s">
        <v>8</v>
      </c>
      <c r="I237" s="1" t="s">
        <v>8</v>
      </c>
      <c r="J237" s="55" t="s">
        <v>8</v>
      </c>
      <c r="K237" s="81" t="s">
        <v>8</v>
      </c>
      <c r="L237" s="38"/>
      <c r="M237" s="38"/>
      <c r="N237" s="97"/>
      <c r="O237" s="74"/>
      <c r="P237" s="97"/>
      <c r="Q237" s="74"/>
      <c r="R237" s="74"/>
      <c r="S237" s="97"/>
      <c r="T237" s="74"/>
      <c r="U237" s="97"/>
    </row>
    <row r="238" spans="1:21" ht="18" hidden="1" customHeight="1" x14ac:dyDescent="0.25">
      <c r="A238" s="116" t="s">
        <v>215</v>
      </c>
      <c r="B238" s="116"/>
      <c r="C238" s="116"/>
      <c r="D238" s="116"/>
      <c r="E238" s="116"/>
      <c r="F238" s="48"/>
      <c r="G238" s="33"/>
      <c r="H238" s="86"/>
      <c r="I238" s="48"/>
      <c r="J238" s="33"/>
      <c r="K238" s="86"/>
      <c r="L238" s="38"/>
      <c r="M238" s="38"/>
      <c r="N238" s="97"/>
      <c r="O238" s="74"/>
      <c r="P238" s="97"/>
      <c r="Q238" s="74"/>
      <c r="R238" s="74"/>
      <c r="S238" s="97"/>
      <c r="T238" s="74"/>
      <c r="U238" s="97"/>
    </row>
    <row r="239" spans="1:21" ht="18" hidden="1" customHeight="1" x14ac:dyDescent="0.25">
      <c r="A239" s="116" t="s">
        <v>216</v>
      </c>
      <c r="B239" s="116"/>
      <c r="C239" s="116"/>
      <c r="D239" s="116"/>
      <c r="E239" s="116"/>
      <c r="F239" s="48"/>
      <c r="G239" s="33"/>
      <c r="H239" s="86"/>
      <c r="I239" s="48"/>
      <c r="J239" s="33"/>
      <c r="K239" s="86"/>
      <c r="L239" s="38"/>
      <c r="M239" s="38"/>
      <c r="N239" s="97"/>
      <c r="O239" s="74"/>
      <c r="P239" s="97"/>
      <c r="Q239" s="74"/>
      <c r="R239" s="74"/>
      <c r="S239" s="97"/>
      <c r="T239" s="74"/>
      <c r="U239" s="97"/>
    </row>
    <row r="240" spans="1:21" ht="65.25" hidden="1" customHeight="1" x14ac:dyDescent="0.25">
      <c r="A240" s="22" t="s">
        <v>519</v>
      </c>
      <c r="B240" s="22" t="s">
        <v>19</v>
      </c>
      <c r="C240" s="2" t="s">
        <v>104</v>
      </c>
      <c r="D240" s="48" t="s">
        <v>81</v>
      </c>
      <c r="E240" s="2" t="s">
        <v>282</v>
      </c>
      <c r="F240" s="1" t="s">
        <v>8</v>
      </c>
      <c r="G240" s="55" t="s">
        <v>8</v>
      </c>
      <c r="H240" s="81" t="s">
        <v>8</v>
      </c>
      <c r="I240" s="1" t="s">
        <v>8</v>
      </c>
      <c r="J240" s="55" t="s">
        <v>8</v>
      </c>
      <c r="K240" s="81" t="s">
        <v>8</v>
      </c>
      <c r="L240" s="38"/>
      <c r="M240" s="38"/>
      <c r="N240" s="97"/>
      <c r="O240" s="74"/>
      <c r="P240" s="97"/>
      <c r="Q240" s="74"/>
      <c r="R240" s="74"/>
      <c r="S240" s="97"/>
      <c r="T240" s="74"/>
      <c r="U240" s="97"/>
    </row>
    <row r="241" spans="1:21" ht="18" hidden="1" customHeight="1" x14ac:dyDescent="0.25">
      <c r="A241" s="116" t="s">
        <v>217</v>
      </c>
      <c r="B241" s="116"/>
      <c r="C241" s="116"/>
      <c r="D241" s="116"/>
      <c r="E241" s="116"/>
      <c r="F241" s="48"/>
      <c r="G241" s="33"/>
      <c r="H241" s="86"/>
      <c r="I241" s="48"/>
      <c r="J241" s="33"/>
      <c r="K241" s="86"/>
      <c r="L241" s="38"/>
      <c r="M241" s="38"/>
      <c r="N241" s="97"/>
      <c r="O241" s="74"/>
      <c r="P241" s="97"/>
      <c r="Q241" s="74"/>
      <c r="R241" s="74"/>
      <c r="S241" s="97"/>
      <c r="T241" s="74"/>
      <c r="U241" s="97"/>
    </row>
    <row r="242" spans="1:21" ht="18" hidden="1" customHeight="1" x14ac:dyDescent="0.25">
      <c r="A242" s="116" t="s">
        <v>218</v>
      </c>
      <c r="B242" s="116"/>
      <c r="C242" s="116"/>
      <c r="D242" s="116"/>
      <c r="E242" s="116"/>
      <c r="F242" s="48"/>
      <c r="G242" s="33"/>
      <c r="H242" s="86"/>
      <c r="I242" s="48"/>
      <c r="J242" s="33"/>
      <c r="K242" s="86"/>
      <c r="L242" s="38"/>
      <c r="M242" s="38"/>
      <c r="N242" s="97"/>
      <c r="O242" s="74"/>
      <c r="P242" s="97"/>
      <c r="Q242" s="74"/>
      <c r="R242" s="74"/>
      <c r="S242" s="97"/>
      <c r="T242" s="74"/>
      <c r="U242" s="97"/>
    </row>
    <row r="243" spans="1:21" ht="45" hidden="1" customHeight="1" x14ac:dyDescent="0.25">
      <c r="A243" s="22" t="s">
        <v>520</v>
      </c>
      <c r="B243" s="22" t="s">
        <v>38</v>
      </c>
      <c r="C243" s="2" t="s">
        <v>39</v>
      </c>
      <c r="D243" s="48" t="s">
        <v>11</v>
      </c>
      <c r="E243" s="2" t="s">
        <v>272</v>
      </c>
      <c r="F243" s="1" t="s">
        <v>8</v>
      </c>
      <c r="G243" s="55" t="s">
        <v>8</v>
      </c>
      <c r="H243" s="81" t="s">
        <v>8</v>
      </c>
      <c r="I243" s="1" t="s">
        <v>8</v>
      </c>
      <c r="J243" s="55" t="s">
        <v>8</v>
      </c>
      <c r="K243" s="81" t="s">
        <v>8</v>
      </c>
      <c r="L243" s="38"/>
      <c r="M243" s="38"/>
      <c r="N243" s="97"/>
      <c r="O243" s="74"/>
      <c r="P243" s="97"/>
      <c r="Q243" s="74"/>
      <c r="R243" s="74"/>
      <c r="S243" s="97"/>
      <c r="T243" s="74"/>
      <c r="U243" s="97"/>
    </row>
    <row r="244" spans="1:21" ht="45" hidden="1" customHeight="1" x14ac:dyDescent="0.25">
      <c r="A244" s="22" t="s">
        <v>521</v>
      </c>
      <c r="B244" s="22" t="s">
        <v>38</v>
      </c>
      <c r="C244" s="2" t="s">
        <v>221</v>
      </c>
      <c r="D244" s="48" t="s">
        <v>11</v>
      </c>
      <c r="E244" s="2" t="s">
        <v>272</v>
      </c>
      <c r="F244" s="1" t="s">
        <v>8</v>
      </c>
      <c r="G244" s="55" t="s">
        <v>8</v>
      </c>
      <c r="H244" s="81" t="s">
        <v>8</v>
      </c>
      <c r="I244" s="1" t="s">
        <v>8</v>
      </c>
      <c r="J244" s="55" t="s">
        <v>8</v>
      </c>
      <c r="K244" s="81" t="s">
        <v>8</v>
      </c>
      <c r="L244" s="38"/>
      <c r="M244" s="38"/>
      <c r="N244" s="97"/>
      <c r="O244" s="74"/>
      <c r="P244" s="97"/>
      <c r="Q244" s="74"/>
      <c r="R244" s="74"/>
      <c r="S244" s="97"/>
      <c r="T244" s="74"/>
      <c r="U244" s="97"/>
    </row>
    <row r="245" spans="1:21" ht="45" hidden="1" customHeight="1" x14ac:dyDescent="0.25">
      <c r="A245" s="22" t="s">
        <v>522</v>
      </c>
      <c r="B245" s="22" t="s">
        <v>19</v>
      </c>
      <c r="C245" s="2" t="s">
        <v>80</v>
      </c>
      <c r="D245" s="48" t="s">
        <v>11</v>
      </c>
      <c r="E245" s="2" t="s">
        <v>282</v>
      </c>
      <c r="F245" s="1" t="s">
        <v>8</v>
      </c>
      <c r="G245" s="55" t="s">
        <v>8</v>
      </c>
      <c r="H245" s="81" t="s">
        <v>8</v>
      </c>
      <c r="I245" s="1" t="s">
        <v>8</v>
      </c>
      <c r="J245" s="55" t="s">
        <v>8</v>
      </c>
      <c r="K245" s="81" t="s">
        <v>8</v>
      </c>
      <c r="L245" s="38"/>
      <c r="M245" s="38"/>
      <c r="N245" s="97"/>
      <c r="O245" s="74"/>
      <c r="P245" s="97"/>
      <c r="Q245" s="74"/>
      <c r="R245" s="74"/>
      <c r="S245" s="97"/>
      <c r="T245" s="74"/>
      <c r="U245" s="97"/>
    </row>
    <row r="246" spans="1:21" ht="18" hidden="1" customHeight="1" x14ac:dyDescent="0.25">
      <c r="A246" s="116" t="s">
        <v>219</v>
      </c>
      <c r="B246" s="116"/>
      <c r="C246" s="116"/>
      <c r="D246" s="116"/>
      <c r="E246" s="116"/>
      <c r="F246" s="48"/>
      <c r="G246" s="33"/>
      <c r="H246" s="86"/>
      <c r="I246" s="48"/>
      <c r="J246" s="33"/>
      <c r="K246" s="86"/>
      <c r="L246" s="38"/>
      <c r="M246" s="38"/>
      <c r="N246" s="97"/>
      <c r="O246" s="74"/>
      <c r="P246" s="97"/>
      <c r="Q246" s="74"/>
      <c r="R246" s="74"/>
      <c r="S246" s="97"/>
      <c r="T246" s="74"/>
      <c r="U246" s="97"/>
    </row>
    <row r="247" spans="1:21" ht="18" hidden="1" customHeight="1" x14ac:dyDescent="0.25">
      <c r="A247" s="116" t="s">
        <v>220</v>
      </c>
      <c r="B247" s="116"/>
      <c r="C247" s="116"/>
      <c r="D247" s="116"/>
      <c r="E247" s="116"/>
      <c r="F247" s="48"/>
      <c r="G247" s="33"/>
      <c r="H247" s="86"/>
      <c r="I247" s="48"/>
      <c r="J247" s="33"/>
      <c r="K247" s="86"/>
      <c r="L247" s="38"/>
      <c r="M247" s="38"/>
      <c r="N247" s="97"/>
      <c r="O247" s="74"/>
      <c r="P247" s="97"/>
      <c r="Q247" s="74"/>
      <c r="R247" s="74"/>
      <c r="S247" s="97"/>
      <c r="T247" s="74"/>
      <c r="U247" s="97"/>
    </row>
    <row r="248" spans="1:21" ht="14.25" hidden="1" customHeight="1" x14ac:dyDescent="0.25">
      <c r="A248" s="117" t="s">
        <v>9</v>
      </c>
      <c r="B248" s="117"/>
      <c r="C248" s="117"/>
      <c r="D248" s="117"/>
      <c r="E248" s="117"/>
      <c r="F248" s="3">
        <f>F32</f>
        <v>414670.64</v>
      </c>
      <c r="G248" s="59">
        <f>G32</f>
        <v>399424.1</v>
      </c>
      <c r="H248" s="88">
        <f>H32</f>
        <v>376428.1</v>
      </c>
      <c r="I248" s="3">
        <f>I32+I40+I46+I50+I57+I66+I131+I136+I147+I207+I98+I95+I92+I89+I85+I81+I78+I75+I72+I69+I63+I60+I150+I154+I157+I160+I164+I168+I172+I175+I178+I182+I185+I189+I193+I196+I199+I203+I211+I215+I225+I229+I233+I238+I241+I246</f>
        <v>1542232.1186999998</v>
      </c>
      <c r="J248" s="59">
        <f t="shared" ref="J248:K248" si="6">J32+J40+J46+J50+J57+J66+J131+J136+J147+J207+J98+J95+J92+J89+J85+J81+J78+J75+J72+J69+J63+J60+J150+J154+J157+J160+J164+J168+J172+J175+J178+J182+J185+J189+J193+J196+J199+J203+J211+J215+J225+J229+J233+J238+J241+J246</f>
        <v>1492974.4065999999</v>
      </c>
      <c r="K248" s="88">
        <f t="shared" si="6"/>
        <v>1424849.1192999999</v>
      </c>
      <c r="L248" s="38"/>
      <c r="M248" s="38"/>
      <c r="N248" s="97"/>
      <c r="O248" s="74"/>
      <c r="P248" s="97"/>
      <c r="Q248" s="74"/>
      <c r="R248" s="74"/>
      <c r="S248" s="97"/>
      <c r="T248" s="74"/>
      <c r="U248" s="97"/>
    </row>
    <row r="249" spans="1:21" ht="12.75" hidden="1" customHeight="1" x14ac:dyDescent="0.25">
      <c r="A249" s="117" t="s">
        <v>30</v>
      </c>
      <c r="B249" s="117"/>
      <c r="C249" s="117"/>
      <c r="D249" s="117"/>
      <c r="E249" s="117"/>
      <c r="F249" s="47"/>
      <c r="G249" s="60"/>
      <c r="H249" s="89"/>
      <c r="I249" s="3">
        <f>I33</f>
        <v>215573.3</v>
      </c>
      <c r="J249" s="59">
        <f t="shared" ref="J249:K249" si="7">J33</f>
        <v>130066</v>
      </c>
      <c r="K249" s="88">
        <f t="shared" si="7"/>
        <v>160238.29999999999</v>
      </c>
      <c r="L249" s="38"/>
      <c r="M249" s="38"/>
      <c r="N249" s="97"/>
      <c r="O249" s="74"/>
      <c r="P249" s="97"/>
      <c r="Q249" s="74"/>
      <c r="R249" s="74"/>
      <c r="S249" s="97"/>
      <c r="T249" s="74"/>
      <c r="U249" s="97"/>
    </row>
    <row r="250" spans="1:21" ht="16.5" hidden="1" customHeight="1" x14ac:dyDescent="0.25">
      <c r="A250" s="22"/>
      <c r="B250" s="22"/>
      <c r="C250" s="46"/>
      <c r="D250" s="48"/>
      <c r="E250" s="46"/>
      <c r="F250" s="34"/>
      <c r="G250" s="32"/>
      <c r="H250" s="90"/>
      <c r="I250" s="34"/>
      <c r="J250" s="32"/>
      <c r="K250" s="90"/>
      <c r="L250" s="38"/>
      <c r="M250" s="38"/>
      <c r="N250" s="97"/>
      <c r="O250" s="74"/>
      <c r="P250" s="97"/>
      <c r="Q250" s="74"/>
      <c r="R250" s="74"/>
      <c r="S250" s="97"/>
      <c r="T250" s="74"/>
      <c r="U250" s="97"/>
    </row>
    <row r="251" spans="1:21" ht="15.75" hidden="1" customHeight="1" x14ac:dyDescent="0.25">
      <c r="A251" s="118" t="s">
        <v>82</v>
      </c>
      <c r="B251" s="118"/>
      <c r="C251" s="118"/>
      <c r="D251" s="118"/>
      <c r="E251" s="118"/>
      <c r="F251" s="118"/>
      <c r="G251" s="118"/>
      <c r="H251" s="118"/>
      <c r="I251" s="118"/>
      <c r="J251" s="118"/>
      <c r="K251" s="118"/>
      <c r="L251" s="38"/>
      <c r="M251" s="38"/>
      <c r="N251" s="97"/>
      <c r="O251" s="74"/>
      <c r="P251" s="97"/>
      <c r="Q251" s="74"/>
      <c r="R251" s="74"/>
      <c r="S251" s="97"/>
      <c r="T251" s="74"/>
      <c r="U251" s="97"/>
    </row>
    <row r="252" spans="1:21" ht="17.25" hidden="1" customHeight="1" x14ac:dyDescent="0.25">
      <c r="A252" s="107" t="s">
        <v>83</v>
      </c>
      <c r="B252" s="107"/>
      <c r="C252" s="107"/>
      <c r="D252" s="107"/>
      <c r="E252" s="107"/>
      <c r="F252" s="107"/>
      <c r="G252" s="107"/>
      <c r="H252" s="107"/>
      <c r="I252" s="107"/>
      <c r="J252" s="107"/>
      <c r="K252" s="107"/>
      <c r="L252" s="38"/>
      <c r="M252" s="38"/>
      <c r="N252" s="97"/>
      <c r="O252" s="74"/>
      <c r="P252" s="97"/>
      <c r="Q252" s="74"/>
      <c r="R252" s="74"/>
      <c r="S252" s="97"/>
      <c r="T252" s="74"/>
      <c r="U252" s="97"/>
    </row>
    <row r="253" spans="1:21" ht="40.5" hidden="1" customHeight="1" x14ac:dyDescent="0.25">
      <c r="A253" s="107" t="s">
        <v>84</v>
      </c>
      <c r="B253" s="107"/>
      <c r="C253" s="107"/>
      <c r="D253" s="107"/>
      <c r="E253" s="107"/>
      <c r="F253" s="107"/>
      <c r="G253" s="107"/>
      <c r="H253" s="107"/>
      <c r="I253" s="107"/>
      <c r="J253" s="107"/>
      <c r="K253" s="107"/>
      <c r="L253" s="38"/>
      <c r="M253" s="38"/>
      <c r="N253" s="97"/>
      <c r="O253" s="74"/>
      <c r="P253" s="97"/>
      <c r="Q253" s="74"/>
      <c r="R253" s="74"/>
      <c r="S253" s="97"/>
      <c r="T253" s="74"/>
      <c r="U253" s="97"/>
    </row>
    <row r="254" spans="1:21" ht="15" customHeight="1" x14ac:dyDescent="0.25">
      <c r="A254" s="22" t="s">
        <v>240</v>
      </c>
      <c r="B254" s="22"/>
      <c r="C254" s="108" t="s">
        <v>525</v>
      </c>
      <c r="D254" s="109"/>
      <c r="E254" s="109"/>
      <c r="F254" s="109"/>
      <c r="G254" s="109"/>
      <c r="H254" s="109"/>
      <c r="I254" s="34">
        <v>198121.4</v>
      </c>
      <c r="J254" s="32">
        <v>114394</v>
      </c>
      <c r="K254" s="90">
        <v>144566.29999999999</v>
      </c>
      <c r="L254" s="38"/>
      <c r="M254" s="38"/>
      <c r="N254" s="97"/>
      <c r="O254" s="74"/>
      <c r="P254" s="97"/>
      <c r="Q254" s="74">
        <v>140980</v>
      </c>
      <c r="R254" s="74">
        <v>118029.21513</v>
      </c>
      <c r="S254" s="97">
        <v>67991.199999999997</v>
      </c>
      <c r="T254" s="74">
        <v>90317.14</v>
      </c>
      <c r="U254" s="97">
        <v>110840.5</v>
      </c>
    </row>
    <row r="255" spans="1:21" ht="43.5" customHeight="1" x14ac:dyDescent="0.25">
      <c r="A255" s="22" t="s">
        <v>241</v>
      </c>
      <c r="B255" s="22"/>
      <c r="C255" s="110" t="s">
        <v>526</v>
      </c>
      <c r="D255" s="111"/>
      <c r="E255" s="111"/>
      <c r="F255" s="111"/>
      <c r="G255" s="111"/>
      <c r="H255" s="111"/>
      <c r="I255" s="34">
        <v>17451.900000000001</v>
      </c>
      <c r="J255" s="32">
        <v>15672</v>
      </c>
      <c r="K255" s="90">
        <v>15672</v>
      </c>
      <c r="L255" s="38"/>
      <c r="M255" s="38"/>
      <c r="N255" s="97"/>
      <c r="O255" s="74"/>
      <c r="P255" s="97"/>
      <c r="Q255" s="74">
        <v>10111.6</v>
      </c>
      <c r="R255" s="74">
        <v>15259.151099999999</v>
      </c>
      <c r="S255" s="97">
        <v>4478.8</v>
      </c>
      <c r="T255" s="74">
        <v>10770.5</v>
      </c>
      <c r="U255" s="97">
        <v>15861.1</v>
      </c>
    </row>
    <row r="256" spans="1:21" x14ac:dyDescent="0.25">
      <c r="L256" s="66"/>
      <c r="M256" s="66"/>
      <c r="N256" s="99"/>
      <c r="O256" s="101"/>
      <c r="P256" s="99"/>
      <c r="Q256" s="72"/>
      <c r="R256" s="73"/>
      <c r="S256" s="100"/>
      <c r="T256" s="72"/>
      <c r="U256" s="100"/>
    </row>
    <row r="257" spans="19:20" hidden="1" x14ac:dyDescent="0.25"/>
    <row r="258" spans="19:20" hidden="1" x14ac:dyDescent="0.25"/>
    <row r="259" spans="19:20" hidden="1" x14ac:dyDescent="0.25"/>
    <row r="261" spans="19:20" x14ac:dyDescent="0.25">
      <c r="S261" s="76">
        <v>257886.68443000002</v>
      </c>
      <c r="T261" s="52">
        <v>612934.11005000002</v>
      </c>
    </row>
  </sheetData>
  <mergeCells count="122">
    <mergeCell ref="T23:T26"/>
    <mergeCell ref="L9:P9"/>
    <mergeCell ref="L8:U8"/>
    <mergeCell ref="Q9:U9"/>
    <mergeCell ref="U23:U26"/>
    <mergeCell ref="P23:P26"/>
    <mergeCell ref="M23:M25"/>
    <mergeCell ref="F9:H9"/>
    <mergeCell ref="I9:K9"/>
    <mergeCell ref="A5:R5"/>
    <mergeCell ref="A6:K6"/>
    <mergeCell ref="A8:A11"/>
    <mergeCell ref="B8:B11"/>
    <mergeCell ref="C8:C11"/>
    <mergeCell ref="D8:D11"/>
    <mergeCell ref="E8:E11"/>
    <mergeCell ref="F8:K8"/>
    <mergeCell ref="A32:E32"/>
    <mergeCell ref="A33:E33"/>
    <mergeCell ref="A40:E40"/>
    <mergeCell ref="A41:E41"/>
    <mergeCell ref="A46:E46"/>
    <mergeCell ref="A47:E47"/>
    <mergeCell ref="F10:F11"/>
    <mergeCell ref="G10:G11"/>
    <mergeCell ref="I10:I11"/>
    <mergeCell ref="A63:E63"/>
    <mergeCell ref="A64:E64"/>
    <mergeCell ref="A66:E66"/>
    <mergeCell ref="A67:E67"/>
    <mergeCell ref="A69:E69"/>
    <mergeCell ref="A70:E70"/>
    <mergeCell ref="A50:E50"/>
    <mergeCell ref="A51:E51"/>
    <mergeCell ref="A57:E57"/>
    <mergeCell ref="A58:E58"/>
    <mergeCell ref="A60:E60"/>
    <mergeCell ref="A61:E61"/>
    <mergeCell ref="A81:E81"/>
    <mergeCell ref="A82:E82"/>
    <mergeCell ref="A85:E85"/>
    <mergeCell ref="A86:E86"/>
    <mergeCell ref="A89:E89"/>
    <mergeCell ref="A90:E90"/>
    <mergeCell ref="A72:E72"/>
    <mergeCell ref="A73:E73"/>
    <mergeCell ref="A75:E75"/>
    <mergeCell ref="A76:E76"/>
    <mergeCell ref="A78:E78"/>
    <mergeCell ref="A79:E79"/>
    <mergeCell ref="A131:E131"/>
    <mergeCell ref="A132:E132"/>
    <mergeCell ref="A136:E136"/>
    <mergeCell ref="A137:E137"/>
    <mergeCell ref="A147:E147"/>
    <mergeCell ref="A148:E148"/>
    <mergeCell ref="A92:E92"/>
    <mergeCell ref="A93:E93"/>
    <mergeCell ref="A95:E95"/>
    <mergeCell ref="A96:E96"/>
    <mergeCell ref="A98:E98"/>
    <mergeCell ref="A99:E99"/>
    <mergeCell ref="A160:E160"/>
    <mergeCell ref="A161:E161"/>
    <mergeCell ref="A164:E164"/>
    <mergeCell ref="A165:E165"/>
    <mergeCell ref="A168:E168"/>
    <mergeCell ref="A169:E169"/>
    <mergeCell ref="A150:E150"/>
    <mergeCell ref="A151:E151"/>
    <mergeCell ref="A154:E154"/>
    <mergeCell ref="A155:E155"/>
    <mergeCell ref="A157:E157"/>
    <mergeCell ref="A158:E158"/>
    <mergeCell ref="A182:E182"/>
    <mergeCell ref="A183:E183"/>
    <mergeCell ref="A185:E185"/>
    <mergeCell ref="A186:E186"/>
    <mergeCell ref="A189:E189"/>
    <mergeCell ref="A190:E190"/>
    <mergeCell ref="A172:E172"/>
    <mergeCell ref="A173:E173"/>
    <mergeCell ref="A175:E175"/>
    <mergeCell ref="A176:E176"/>
    <mergeCell ref="A178:E178"/>
    <mergeCell ref="A179:E179"/>
    <mergeCell ref="A203:E203"/>
    <mergeCell ref="A204:E204"/>
    <mergeCell ref="A207:E207"/>
    <mergeCell ref="A208:E208"/>
    <mergeCell ref="A211:E211"/>
    <mergeCell ref="A212:E212"/>
    <mergeCell ref="A193:E193"/>
    <mergeCell ref="A194:E194"/>
    <mergeCell ref="A196:E196"/>
    <mergeCell ref="A197:E197"/>
    <mergeCell ref="A199:E199"/>
    <mergeCell ref="A200:E200"/>
    <mergeCell ref="A253:K253"/>
    <mergeCell ref="C254:H254"/>
    <mergeCell ref="C255:H255"/>
    <mergeCell ref="N23:N25"/>
    <mergeCell ref="S23:S26"/>
    <mergeCell ref="R23:R26"/>
    <mergeCell ref="A246:E246"/>
    <mergeCell ref="A247:E247"/>
    <mergeCell ref="A248:E248"/>
    <mergeCell ref="A249:E249"/>
    <mergeCell ref="A251:K251"/>
    <mergeCell ref="A252:K252"/>
    <mergeCell ref="A233:E233"/>
    <mergeCell ref="A234:E234"/>
    <mergeCell ref="A238:E238"/>
    <mergeCell ref="A239:E239"/>
    <mergeCell ref="A241:E241"/>
    <mergeCell ref="A242:E242"/>
    <mergeCell ref="A215:E215"/>
    <mergeCell ref="A216:E216"/>
    <mergeCell ref="A225:E225"/>
    <mergeCell ref="A226:E226"/>
    <mergeCell ref="A229:E229"/>
    <mergeCell ref="A230:E230"/>
  </mergeCells>
  <pageMargins left="0" right="0" top="0" bottom="0" header="0" footer="0"/>
  <pageSetup paperSize="9" scale="62" fitToHeight="0" orientation="landscape"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 (2)</vt:lpstr>
      <vt:lpstr>Лист2</vt:lpstr>
      <vt:lpstr>Лист3</vt:lpstr>
      <vt:lpstr>'Лист1 (2)'!Заголовки_для_печати</vt:lpstr>
      <vt:lpstr>'Лист1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2025-10-29T14:26:01Z</dcterms:modified>
</cp:coreProperties>
</file>