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30960" windowHeight="17190"/>
  </bookViews>
  <sheets>
    <sheet name="25-28" sheetId="1" r:id="rId1"/>
  </sheets>
  <calcPr calcId="145621" refMode="R1C1"/>
</workbook>
</file>

<file path=xl/calcChain.xml><?xml version="1.0" encoding="utf-8"?>
<calcChain xmlns="http://schemas.openxmlformats.org/spreadsheetml/2006/main">
  <c r="O22" i="1" l="1"/>
  <c r="L22" i="1"/>
  <c r="I22" i="1"/>
  <c r="F22" i="1"/>
  <c r="O21" i="1"/>
  <c r="L21" i="1"/>
  <c r="I21" i="1"/>
  <c r="F21" i="1"/>
  <c r="O20" i="1"/>
  <c r="L20" i="1"/>
  <c r="I20" i="1"/>
  <c r="F20" i="1"/>
  <c r="O19" i="1"/>
  <c r="L19" i="1"/>
  <c r="I19" i="1"/>
  <c r="F19" i="1"/>
  <c r="O18" i="1"/>
  <c r="L18" i="1"/>
  <c r="I18" i="1"/>
  <c r="F18" i="1"/>
  <c r="O17" i="1"/>
  <c r="L17" i="1"/>
  <c r="I17" i="1"/>
  <c r="F17" i="1"/>
  <c r="O16" i="1"/>
  <c r="L16" i="1"/>
  <c r="I16" i="1"/>
  <c r="F16" i="1"/>
  <c r="O15" i="1"/>
  <c r="L15" i="1"/>
  <c r="I15" i="1"/>
  <c r="F15" i="1"/>
  <c r="O14" i="1"/>
  <c r="L14" i="1"/>
  <c r="I14" i="1"/>
  <c r="F14" i="1"/>
  <c r="O13" i="1"/>
  <c r="L13" i="1"/>
  <c r="I13" i="1"/>
  <c r="F13" i="1"/>
  <c r="O12" i="1"/>
  <c r="L12" i="1"/>
  <c r="I12" i="1"/>
  <c r="I10" i="1" s="1"/>
  <c r="I8" i="1" s="1"/>
  <c r="F12" i="1"/>
  <c r="O11" i="1"/>
  <c r="L11" i="1"/>
  <c r="L10" i="1" s="1"/>
  <c r="L8" i="1" s="1"/>
  <c r="I11" i="1"/>
  <c r="F11" i="1"/>
  <c r="O10" i="1"/>
  <c r="N10" i="1"/>
  <c r="M10" i="1"/>
  <c r="K10" i="1"/>
  <c r="J10" i="1"/>
  <c r="H10" i="1"/>
  <c r="G10" i="1"/>
  <c r="F10" i="1"/>
  <c r="E10" i="1"/>
  <c r="D10" i="1"/>
  <c r="M9" i="1"/>
  <c r="J9" i="1"/>
  <c r="G9" i="1"/>
  <c r="G8" i="1" s="1"/>
  <c r="G25" i="1" s="1"/>
  <c r="D9" i="1"/>
  <c r="O8" i="1"/>
  <c r="N8" i="1"/>
  <c r="M8" i="1"/>
  <c r="M25" i="1" s="1"/>
  <c r="K8" i="1"/>
  <c r="J8" i="1"/>
  <c r="J25" i="1" s="1"/>
  <c r="H8" i="1"/>
  <c r="F8" i="1"/>
  <c r="E8" i="1"/>
  <c r="D8" i="1"/>
  <c r="D25" i="1" s="1"/>
</calcChain>
</file>

<file path=xl/sharedStrings.xml><?xml version="1.0" encoding="utf-8"?>
<sst xmlns="http://schemas.openxmlformats.org/spreadsheetml/2006/main" count="51" uniqueCount="42">
  <si>
    <t>Всего</t>
  </si>
  <si>
    <t>Приложение 8 к пояснительной записке 2026 года</t>
  </si>
  <si>
    <t>Информация о реализации в Ленинградской области Указа Президента Российской Федерации
от 07.05.2024 № 309 "О национальных целях развития Российской Федерации на период до 2030 года и на перспективу до 2036 года"</t>
  </si>
  <si>
    <t>тыс. руб.</t>
  </si>
  <si>
    <t>№ п/п</t>
  </si>
  <si>
    <t>Национальный проект</t>
  </si>
  <si>
    <t>Буква проекта</t>
  </si>
  <si>
    <t>2025 год
(уточенный план на 01.08.2025)</t>
  </si>
  <si>
    <t>2026 год (проект)</t>
  </si>
  <si>
    <t>2027 год (проект)</t>
  </si>
  <si>
    <t>2028 год (проект)</t>
  </si>
  <si>
    <t>Итого</t>
  </si>
  <si>
    <t>федеральный бюджет</t>
  </si>
  <si>
    <t>областной бюджет,
ППК "ФРТ"</t>
  </si>
  <si>
    <t>Зарезервированные средства</t>
  </si>
  <si>
    <t>Итого по национальным проектам</t>
  </si>
  <si>
    <t>Национальный проект "Инфраструктура для жизни"</t>
  </si>
  <si>
    <t>И</t>
  </si>
  <si>
    <t>Национальный проект "Кадры"</t>
  </si>
  <si>
    <t>Л</t>
  </si>
  <si>
    <t>Национальный проект "Международная кооперация и экспорт"</t>
  </si>
  <si>
    <t>М</t>
  </si>
  <si>
    <t>Национальный проект "Молодежь и дети"</t>
  </si>
  <si>
    <t>Ю</t>
  </si>
  <si>
    <t>Национальный проект "Продолжительная и активная жизнь"</t>
  </si>
  <si>
    <t>Д</t>
  </si>
  <si>
    <t>Национальный проект "Семья"</t>
  </si>
  <si>
    <t>Я</t>
  </si>
  <si>
    <t>Национальный проект "Технологическое обеспечение продовольственной безопасности"</t>
  </si>
  <si>
    <t>Е</t>
  </si>
  <si>
    <t>Национальный проект "Туризм и гостеприимство"</t>
  </si>
  <si>
    <t>П</t>
  </si>
  <si>
    <t>Национальный проект "Экологическое благополучие"</t>
  </si>
  <si>
    <t>Ч</t>
  </si>
  <si>
    <t>Национальный проект "Эффективная и конкурентная экономика"</t>
  </si>
  <si>
    <t>Э</t>
  </si>
  <si>
    <t>Национальный проект "Эффективная транспортная система"</t>
  </si>
  <si>
    <t>Т</t>
  </si>
  <si>
    <t>Национальный проект "Беспилотные авиационные системы"</t>
  </si>
  <si>
    <t>Y</t>
  </si>
  <si>
    <t>Всего расходов</t>
  </si>
  <si>
    <t>% расходов на Указ в общем объеме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</si>
</sst>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4" zoomScale="120" zoomScaleNormal="120" workbookViewId="0">
      <selection activeCell="D15" sqref="D15"/>
    </sheetView>
  </sheetViews>
  <sheetFormatPr defaultColWidth="9.140625" defaultRowHeight="15.75" x14ac:dyDescent="0.25"/>
  <cols>
    <col min="1" max="1" width="4.5703125" style="2" customWidth="1"/>
    <col min="2" max="2" width="39.42578125" style="2" customWidth="1"/>
    <col min="3" max="3" width="5.85546875" style="1" hidden="1" customWidth="1"/>
    <col min="4" max="15" width="16.42578125" style="1" customWidth="1"/>
    <col min="16" max="16" width="9.140625" style="1" customWidth="1"/>
    <col min="17" max="16384" width="9.140625" style="2"/>
  </cols>
  <sheetData>
    <row r="1" spans="1:16" x14ac:dyDescent="0.25">
      <c r="O1" s="24" t="s">
        <v>1</v>
      </c>
    </row>
    <row r="3" spans="1:16" ht="35.25" customHeight="1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5" customHeight="1" x14ac:dyDescent="0.25">
      <c r="A4" s="27"/>
      <c r="B4" s="27"/>
      <c r="C4" s="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6" x14ac:dyDescent="0.25">
      <c r="A5" s="25" t="s">
        <v>3</v>
      </c>
    </row>
    <row r="6" spans="1:16" ht="33" customHeight="1" x14ac:dyDescent="0.25">
      <c r="A6" s="28" t="s">
        <v>4</v>
      </c>
      <c r="B6" s="28" t="s">
        <v>5</v>
      </c>
      <c r="C6" s="29" t="s">
        <v>6</v>
      </c>
      <c r="D6" s="31" t="s">
        <v>7</v>
      </c>
      <c r="E6" s="32"/>
      <c r="F6" s="33"/>
      <c r="G6" s="31" t="s">
        <v>8</v>
      </c>
      <c r="H6" s="32"/>
      <c r="I6" s="33"/>
      <c r="J6" s="31" t="s">
        <v>9</v>
      </c>
      <c r="K6" s="32"/>
      <c r="L6" s="33"/>
      <c r="M6" s="31" t="s">
        <v>10</v>
      </c>
      <c r="N6" s="32"/>
      <c r="O6" s="33"/>
    </row>
    <row r="7" spans="1:16" ht="31.5" customHeight="1" x14ac:dyDescent="0.25">
      <c r="A7" s="28"/>
      <c r="B7" s="28"/>
      <c r="C7" s="30"/>
      <c r="D7" s="4" t="s">
        <v>11</v>
      </c>
      <c r="E7" s="4" t="s">
        <v>12</v>
      </c>
      <c r="F7" s="4" t="s">
        <v>13</v>
      </c>
      <c r="G7" s="4" t="s">
        <v>11</v>
      </c>
      <c r="H7" s="4" t="s">
        <v>12</v>
      </c>
      <c r="I7" s="4" t="s">
        <v>13</v>
      </c>
      <c r="J7" s="4" t="s">
        <v>11</v>
      </c>
      <c r="K7" s="4" t="s">
        <v>12</v>
      </c>
      <c r="L7" s="4" t="s">
        <v>13</v>
      </c>
      <c r="M7" s="4" t="s">
        <v>11</v>
      </c>
      <c r="N7" s="4" t="s">
        <v>12</v>
      </c>
      <c r="O7" s="4" t="s">
        <v>13</v>
      </c>
    </row>
    <row r="8" spans="1:16" s="9" customFormat="1" ht="15.75" customHeight="1" x14ac:dyDescent="0.25">
      <c r="A8" s="5"/>
      <c r="B8" s="6" t="s">
        <v>0</v>
      </c>
      <c r="C8" s="5"/>
      <c r="D8" s="7">
        <f t="shared" ref="D8:O8" si="0">D9+D10</f>
        <v>26781378.399999999</v>
      </c>
      <c r="E8" s="7">
        <f t="shared" si="0"/>
        <v>10640125.500000002</v>
      </c>
      <c r="F8" s="7">
        <f t="shared" si="0"/>
        <v>16141252.899999999</v>
      </c>
      <c r="G8" s="7">
        <f t="shared" si="0"/>
        <v>32980215.400000002</v>
      </c>
      <c r="H8" s="7">
        <f t="shared" si="0"/>
        <v>11491774.800000001</v>
      </c>
      <c r="I8" s="7">
        <f t="shared" si="0"/>
        <v>21488440.599999998</v>
      </c>
      <c r="J8" s="7">
        <f t="shared" si="0"/>
        <v>45957919.599999994</v>
      </c>
      <c r="K8" s="7">
        <f t="shared" si="0"/>
        <v>11873184.600000001</v>
      </c>
      <c r="L8" s="7">
        <f t="shared" si="0"/>
        <v>34084735</v>
      </c>
      <c r="M8" s="7">
        <f t="shared" si="0"/>
        <v>31662907</v>
      </c>
      <c r="N8" s="7">
        <f t="shared" si="0"/>
        <v>0</v>
      </c>
      <c r="O8" s="7">
        <f t="shared" si="0"/>
        <v>31662907</v>
      </c>
      <c r="P8" s="8"/>
    </row>
    <row r="9" spans="1:16" x14ac:dyDescent="0.25">
      <c r="A9" s="10"/>
      <c r="B9" s="11" t="s">
        <v>14</v>
      </c>
      <c r="C9" s="10"/>
      <c r="D9" s="12">
        <f>F9</f>
        <v>1056505.7</v>
      </c>
      <c r="E9" s="12"/>
      <c r="F9" s="12">
        <v>1056505.7</v>
      </c>
      <c r="G9" s="12">
        <f>I9</f>
        <v>3233000</v>
      </c>
      <c r="H9" s="12"/>
      <c r="I9" s="12">
        <v>3233000</v>
      </c>
      <c r="J9" s="12">
        <f>L9</f>
        <v>9500000</v>
      </c>
      <c r="K9" s="12"/>
      <c r="L9" s="12">
        <v>9500000</v>
      </c>
      <c r="M9" s="12">
        <f>O9</f>
        <v>20000000</v>
      </c>
      <c r="N9" s="12"/>
      <c r="O9" s="12">
        <v>20000000</v>
      </c>
    </row>
    <row r="10" spans="1:16" ht="15" customHeight="1" x14ac:dyDescent="0.25">
      <c r="A10" s="13"/>
      <c r="B10" s="14" t="s">
        <v>15</v>
      </c>
      <c r="C10" s="5"/>
      <c r="D10" s="15">
        <f t="shared" ref="D10:L10" si="1">SUM(D11:D22)</f>
        <v>25724872.699999999</v>
      </c>
      <c r="E10" s="16">
        <f t="shared" si="1"/>
        <v>10640125.500000002</v>
      </c>
      <c r="F10" s="16">
        <f t="shared" si="1"/>
        <v>15084747.199999999</v>
      </c>
      <c r="G10" s="15">
        <f t="shared" si="1"/>
        <v>29747215.400000002</v>
      </c>
      <c r="H10" s="16">
        <f t="shared" si="1"/>
        <v>11491774.800000001</v>
      </c>
      <c r="I10" s="16">
        <f t="shared" si="1"/>
        <v>18255440.599999998</v>
      </c>
      <c r="J10" s="15">
        <f t="shared" si="1"/>
        <v>36457919.599999994</v>
      </c>
      <c r="K10" s="16">
        <f t="shared" si="1"/>
        <v>11873184.600000001</v>
      </c>
      <c r="L10" s="16">
        <f t="shared" si="1"/>
        <v>24584735</v>
      </c>
      <c r="M10" s="15">
        <f t="shared" ref="M10:O10" si="2">SUM(M11:M22)</f>
        <v>11662907</v>
      </c>
      <c r="N10" s="16">
        <f t="shared" si="2"/>
        <v>0</v>
      </c>
      <c r="O10" s="16">
        <f t="shared" si="2"/>
        <v>11662907</v>
      </c>
    </row>
    <row r="11" spans="1:16" ht="31.5" x14ac:dyDescent="0.25">
      <c r="A11" s="17">
        <v>1</v>
      </c>
      <c r="B11" s="18" t="s">
        <v>16</v>
      </c>
      <c r="C11" s="10" t="s">
        <v>17</v>
      </c>
      <c r="D11" s="19">
        <v>10776219.300000001</v>
      </c>
      <c r="E11" s="19">
        <v>6028421.9000000004</v>
      </c>
      <c r="F11" s="20">
        <f>D11-E11</f>
        <v>4747797.4000000004</v>
      </c>
      <c r="G11" s="20">
        <v>15725280.800000001</v>
      </c>
      <c r="H11" s="20">
        <v>7881751.5</v>
      </c>
      <c r="I11" s="20">
        <f>G11-H11</f>
        <v>7843529.3000000007</v>
      </c>
      <c r="J11" s="19">
        <v>21806170</v>
      </c>
      <c r="K11" s="19">
        <v>8357347.9000000004</v>
      </c>
      <c r="L11" s="20">
        <f>J11-K11</f>
        <v>13448822.1</v>
      </c>
      <c r="M11" s="19">
        <v>2031183.2</v>
      </c>
      <c r="N11" s="19">
        <v>0</v>
      </c>
      <c r="O11" s="20">
        <f>M11-N11</f>
        <v>2031183.2</v>
      </c>
    </row>
    <row r="12" spans="1:16" x14ac:dyDescent="0.25">
      <c r="A12" s="17">
        <v>2</v>
      </c>
      <c r="B12" s="18" t="s">
        <v>18</v>
      </c>
      <c r="C12" s="10" t="s">
        <v>19</v>
      </c>
      <c r="D12" s="19">
        <v>217655</v>
      </c>
      <c r="E12" s="19">
        <v>128887</v>
      </c>
      <c r="F12" s="20">
        <f t="shared" ref="F12:F22" si="3">D12-E12</f>
        <v>88768</v>
      </c>
      <c r="G12" s="20">
        <v>47994.7</v>
      </c>
      <c r="H12" s="20">
        <v>25465.3</v>
      </c>
      <c r="I12" s="20">
        <f t="shared" ref="I12:I22" si="4">G12-H12</f>
        <v>22529.399999999998</v>
      </c>
      <c r="J12" s="19">
        <v>23025.4</v>
      </c>
      <c r="K12" s="19">
        <v>12718.7</v>
      </c>
      <c r="L12" s="20">
        <f t="shared" ref="L12:L22" si="5">J12-K12</f>
        <v>10306.700000000001</v>
      </c>
      <c r="M12" s="19">
        <v>0</v>
      </c>
      <c r="N12" s="19">
        <v>0</v>
      </c>
      <c r="O12" s="20">
        <f t="shared" ref="O12:O22" si="6">M12-N12</f>
        <v>0</v>
      </c>
    </row>
    <row r="13" spans="1:16" ht="33.75" customHeight="1" x14ac:dyDescent="0.25">
      <c r="A13" s="17">
        <v>3</v>
      </c>
      <c r="B13" s="18" t="s">
        <v>20</v>
      </c>
      <c r="C13" s="10" t="s">
        <v>21</v>
      </c>
      <c r="D13" s="19">
        <v>18300</v>
      </c>
      <c r="E13" s="19">
        <v>0</v>
      </c>
      <c r="F13" s="20">
        <f t="shared" si="3"/>
        <v>18300</v>
      </c>
      <c r="G13" s="20">
        <v>18300</v>
      </c>
      <c r="H13" s="20">
        <v>0</v>
      </c>
      <c r="I13" s="20">
        <f t="shared" si="4"/>
        <v>18300</v>
      </c>
      <c r="J13" s="19">
        <v>18300</v>
      </c>
      <c r="K13" s="19">
        <v>0</v>
      </c>
      <c r="L13" s="20">
        <f t="shared" si="5"/>
        <v>18300</v>
      </c>
      <c r="M13" s="19">
        <v>20000</v>
      </c>
      <c r="N13" s="19">
        <v>0</v>
      </c>
      <c r="O13" s="20">
        <f t="shared" si="6"/>
        <v>20000</v>
      </c>
    </row>
    <row r="14" spans="1:16" ht="31.5" x14ac:dyDescent="0.25">
      <c r="A14" s="17">
        <v>4</v>
      </c>
      <c r="B14" s="18" t="s">
        <v>22</v>
      </c>
      <c r="C14" s="10" t="s">
        <v>23</v>
      </c>
      <c r="D14" s="19">
        <v>2457508.1</v>
      </c>
      <c r="E14" s="19">
        <v>2049404.9</v>
      </c>
      <c r="F14" s="20">
        <f t="shared" si="3"/>
        <v>408103.20000000019</v>
      </c>
      <c r="G14" s="20">
        <v>2087268.2</v>
      </c>
      <c r="H14" s="20">
        <v>1811027.6</v>
      </c>
      <c r="I14" s="20">
        <f t="shared" si="4"/>
        <v>276240.59999999986</v>
      </c>
      <c r="J14" s="19">
        <v>2107079.2000000002</v>
      </c>
      <c r="K14" s="19">
        <v>1832205.1</v>
      </c>
      <c r="L14" s="20">
        <f t="shared" si="5"/>
        <v>274874.10000000009</v>
      </c>
      <c r="M14" s="19">
        <v>274874.09999999998</v>
      </c>
      <c r="N14" s="19">
        <v>0</v>
      </c>
      <c r="O14" s="20">
        <f t="shared" si="6"/>
        <v>274874.09999999998</v>
      </c>
    </row>
    <row r="15" spans="1:16" ht="31.5" x14ac:dyDescent="0.25">
      <c r="A15" s="17">
        <v>5</v>
      </c>
      <c r="B15" s="18" t="s">
        <v>24</v>
      </c>
      <c r="C15" s="10" t="s">
        <v>25</v>
      </c>
      <c r="D15" s="19">
        <v>3121658.8</v>
      </c>
      <c r="E15" s="19">
        <v>1282633.3</v>
      </c>
      <c r="F15" s="20">
        <f t="shared" si="3"/>
        <v>1839025.4999999998</v>
      </c>
      <c r="G15" s="20">
        <v>551293.30000000005</v>
      </c>
      <c r="H15" s="20">
        <v>262246</v>
      </c>
      <c r="I15" s="20">
        <f t="shared" si="4"/>
        <v>289047.30000000005</v>
      </c>
      <c r="J15" s="19">
        <v>573012</v>
      </c>
      <c r="K15" s="19">
        <v>247978.2</v>
      </c>
      <c r="L15" s="20">
        <f t="shared" si="5"/>
        <v>325033.8</v>
      </c>
      <c r="M15" s="19">
        <v>0</v>
      </c>
      <c r="N15" s="19">
        <v>0</v>
      </c>
      <c r="O15" s="20">
        <f t="shared" si="6"/>
        <v>0</v>
      </c>
    </row>
    <row r="16" spans="1:16" x14ac:dyDescent="0.25">
      <c r="A16" s="17">
        <v>6</v>
      </c>
      <c r="B16" s="18" t="s">
        <v>26</v>
      </c>
      <c r="C16" s="10" t="s">
        <v>27</v>
      </c>
      <c r="D16" s="19">
        <v>8444733.3000000007</v>
      </c>
      <c r="E16" s="19">
        <v>876071.9</v>
      </c>
      <c r="F16" s="20">
        <f t="shared" si="3"/>
        <v>7568661.4000000004</v>
      </c>
      <c r="G16" s="20">
        <v>10396032.6</v>
      </c>
      <c r="H16" s="20">
        <v>1113931.7</v>
      </c>
      <c r="I16" s="20">
        <f t="shared" si="4"/>
        <v>9282100.9000000004</v>
      </c>
      <c r="J16" s="19">
        <v>11171106.300000001</v>
      </c>
      <c r="K16" s="19">
        <v>1012289.4</v>
      </c>
      <c r="L16" s="20">
        <f t="shared" si="5"/>
        <v>10158816.9</v>
      </c>
      <c r="M16" s="19">
        <v>9240867.1999999993</v>
      </c>
      <c r="N16" s="19">
        <v>0</v>
      </c>
      <c r="O16" s="20">
        <f t="shared" si="6"/>
        <v>9240867.1999999993</v>
      </c>
    </row>
    <row r="17" spans="1:16" ht="47.25" x14ac:dyDescent="0.25">
      <c r="A17" s="17">
        <v>7</v>
      </c>
      <c r="B17" s="18" t="s">
        <v>28</v>
      </c>
      <c r="C17" s="10" t="s">
        <v>29</v>
      </c>
      <c r="D17" s="19">
        <v>59831.1</v>
      </c>
      <c r="E17" s="19">
        <v>38890.199999999997</v>
      </c>
      <c r="F17" s="20">
        <f t="shared" si="3"/>
        <v>20940.900000000001</v>
      </c>
      <c r="G17" s="20">
        <v>112382.6</v>
      </c>
      <c r="H17" s="20">
        <v>68553.399999999994</v>
      </c>
      <c r="I17" s="20">
        <f t="shared" si="4"/>
        <v>43829.200000000012</v>
      </c>
      <c r="J17" s="19">
        <v>147547.5</v>
      </c>
      <c r="K17" s="19">
        <v>82626.600000000006</v>
      </c>
      <c r="L17" s="20">
        <f t="shared" si="5"/>
        <v>64920.899999999994</v>
      </c>
      <c r="M17" s="19">
        <v>64920.9</v>
      </c>
      <c r="N17" s="19">
        <v>0</v>
      </c>
      <c r="O17" s="20">
        <f t="shared" si="6"/>
        <v>64920.9</v>
      </c>
    </row>
    <row r="18" spans="1:16" ht="31.5" x14ac:dyDescent="0.25">
      <c r="A18" s="17">
        <v>8</v>
      </c>
      <c r="B18" s="18" t="s">
        <v>30</v>
      </c>
      <c r="C18" s="10" t="s">
        <v>31</v>
      </c>
      <c r="D18" s="19">
        <v>269968.90000000002</v>
      </c>
      <c r="E18" s="19">
        <v>175479.8</v>
      </c>
      <c r="F18" s="20">
        <f t="shared" si="3"/>
        <v>94489.100000000035</v>
      </c>
      <c r="G18" s="20">
        <v>287671.8</v>
      </c>
      <c r="H18" s="20">
        <v>175479.8</v>
      </c>
      <c r="I18" s="20">
        <f t="shared" si="4"/>
        <v>112192</v>
      </c>
      <c r="J18" s="19">
        <v>313356.79999999999</v>
      </c>
      <c r="K18" s="19">
        <v>175479.8</v>
      </c>
      <c r="L18" s="20">
        <f t="shared" si="5"/>
        <v>137877</v>
      </c>
      <c r="M18" s="19">
        <v>0</v>
      </c>
      <c r="N18" s="19">
        <v>0</v>
      </c>
      <c r="O18" s="20">
        <f t="shared" si="6"/>
        <v>0</v>
      </c>
    </row>
    <row r="19" spans="1:16" s="1" customFormat="1" ht="31.5" x14ac:dyDescent="0.25">
      <c r="A19" s="17">
        <v>9</v>
      </c>
      <c r="B19" s="18" t="s">
        <v>32</v>
      </c>
      <c r="C19" s="10" t="s">
        <v>33</v>
      </c>
      <c r="D19" s="19">
        <v>277126.7</v>
      </c>
      <c r="E19" s="19">
        <v>907.7</v>
      </c>
      <c r="F19" s="20">
        <f t="shared" si="3"/>
        <v>276219</v>
      </c>
      <c r="G19" s="20">
        <v>445863.9</v>
      </c>
      <c r="H19" s="20">
        <v>135922.9</v>
      </c>
      <c r="I19" s="20">
        <f t="shared" si="4"/>
        <v>309941</v>
      </c>
      <c r="J19" s="19">
        <v>240490.8</v>
      </c>
      <c r="K19" s="19">
        <v>135631.79999999999</v>
      </c>
      <c r="L19" s="20">
        <f t="shared" si="5"/>
        <v>104859</v>
      </c>
      <c r="M19" s="19">
        <v>0</v>
      </c>
      <c r="N19" s="19">
        <v>0</v>
      </c>
      <c r="O19" s="20">
        <f t="shared" si="6"/>
        <v>0</v>
      </c>
    </row>
    <row r="20" spans="1:16" s="1" customFormat="1" ht="31.5" x14ac:dyDescent="0.25">
      <c r="A20" s="17">
        <v>10</v>
      </c>
      <c r="B20" s="18" t="s">
        <v>34</v>
      </c>
      <c r="C20" s="10" t="s">
        <v>35</v>
      </c>
      <c r="D20" s="19">
        <v>42873.599999999999</v>
      </c>
      <c r="E20" s="19">
        <v>20430.900000000001</v>
      </c>
      <c r="F20" s="20">
        <f t="shared" si="3"/>
        <v>22442.699999999997</v>
      </c>
      <c r="G20" s="20">
        <v>75127.5</v>
      </c>
      <c r="H20" s="20">
        <v>17396.599999999999</v>
      </c>
      <c r="I20" s="20">
        <f t="shared" si="4"/>
        <v>57730.9</v>
      </c>
      <c r="J20" s="19">
        <v>57831.6</v>
      </c>
      <c r="K20" s="19">
        <v>16907.099999999999</v>
      </c>
      <c r="L20" s="20">
        <f t="shared" si="5"/>
        <v>40924.5</v>
      </c>
      <c r="M20" s="19">
        <v>31061.599999999999</v>
      </c>
      <c r="N20" s="19">
        <v>0</v>
      </c>
      <c r="O20" s="20">
        <f t="shared" si="6"/>
        <v>31061.599999999999</v>
      </c>
    </row>
    <row r="21" spans="1:16" s="1" customFormat="1" ht="31.5" x14ac:dyDescent="0.25">
      <c r="A21" s="17">
        <v>11</v>
      </c>
      <c r="B21" s="18" t="s">
        <v>36</v>
      </c>
      <c r="C21" s="10" t="s">
        <v>37</v>
      </c>
      <c r="D21" s="19">
        <v>0</v>
      </c>
      <c r="E21" s="19">
        <v>0</v>
      </c>
      <c r="F21" s="20">
        <f t="shared" si="3"/>
        <v>0</v>
      </c>
      <c r="G21" s="20">
        <v>0</v>
      </c>
      <c r="H21" s="20">
        <v>0</v>
      </c>
      <c r="I21" s="20">
        <f t="shared" si="4"/>
        <v>0</v>
      </c>
      <c r="J21" s="19">
        <v>0</v>
      </c>
      <c r="K21" s="19">
        <v>0</v>
      </c>
      <c r="L21" s="20">
        <f t="shared" si="5"/>
        <v>0</v>
      </c>
      <c r="M21" s="19">
        <v>0</v>
      </c>
      <c r="N21" s="19">
        <v>0</v>
      </c>
      <c r="O21" s="20">
        <f t="shared" si="6"/>
        <v>0</v>
      </c>
    </row>
    <row r="22" spans="1:16" s="1" customFormat="1" ht="31.5" x14ac:dyDescent="0.25">
      <c r="A22" s="17">
        <v>12</v>
      </c>
      <c r="B22" s="18" t="s">
        <v>38</v>
      </c>
      <c r="C22" s="10" t="s">
        <v>39</v>
      </c>
      <c r="D22" s="19">
        <v>38997.9</v>
      </c>
      <c r="E22" s="19">
        <v>38997.9</v>
      </c>
      <c r="F22" s="20">
        <f t="shared" si="3"/>
        <v>0</v>
      </c>
      <c r="G22" s="20">
        <v>0</v>
      </c>
      <c r="H22" s="20">
        <v>0</v>
      </c>
      <c r="I22" s="20">
        <f t="shared" si="4"/>
        <v>0</v>
      </c>
      <c r="J22" s="19">
        <v>0</v>
      </c>
      <c r="K22" s="19">
        <v>0</v>
      </c>
      <c r="L22" s="20">
        <f t="shared" si="5"/>
        <v>0</v>
      </c>
      <c r="M22" s="19">
        <v>0</v>
      </c>
      <c r="N22" s="19">
        <v>0</v>
      </c>
      <c r="O22" s="20">
        <f t="shared" si="6"/>
        <v>0</v>
      </c>
    </row>
    <row r="23" spans="1:16" x14ac:dyDescent="0.25">
      <c r="P23" s="2"/>
    </row>
    <row r="24" spans="1:16" s="21" customFormat="1" x14ac:dyDescent="0.25">
      <c r="A24" s="21" t="s">
        <v>40</v>
      </c>
      <c r="C24" s="22"/>
      <c r="D24" s="22">
        <v>298888888</v>
      </c>
      <c r="E24" s="22"/>
      <c r="F24" s="22"/>
      <c r="G24" s="22">
        <v>309886639.50000006</v>
      </c>
      <c r="J24" s="22">
        <v>307794949.10000002</v>
      </c>
      <c r="K24" s="22"/>
      <c r="L24" s="22"/>
      <c r="M24" s="22">
        <v>294861398.59999996</v>
      </c>
      <c r="N24" s="22"/>
      <c r="O24" s="22"/>
    </row>
    <row r="25" spans="1:16" s="21" customFormat="1" x14ac:dyDescent="0.25">
      <c r="A25" s="21" t="s">
        <v>41</v>
      </c>
      <c r="C25" s="22"/>
      <c r="D25" s="22">
        <f>D8/D24*100</f>
        <v>8.9603125024842001</v>
      </c>
      <c r="E25" s="22"/>
      <c r="F25" s="22"/>
      <c r="G25" s="22">
        <f>G8/G24*100</f>
        <v>10.64267096290868</v>
      </c>
      <c r="J25" s="22">
        <f>J8/J24*100</f>
        <v>14.931343004289733</v>
      </c>
      <c r="K25" s="22"/>
      <c r="L25" s="22"/>
      <c r="M25" s="22">
        <f>M8/M24*100</f>
        <v>10.738234014467571</v>
      </c>
      <c r="N25" s="22"/>
      <c r="O25" s="22"/>
    </row>
    <row r="26" spans="1:16" x14ac:dyDescent="0.25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"/>
    </row>
    <row r="27" spans="1:16" x14ac:dyDescent="0.25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"/>
    </row>
    <row r="28" spans="1:16" x14ac:dyDescent="0.25">
      <c r="P28" s="2"/>
    </row>
    <row r="29" spans="1:16" x14ac:dyDescent="0.25">
      <c r="P29" s="2"/>
    </row>
    <row r="30" spans="1:16" x14ac:dyDescent="0.25">
      <c r="P30" s="2"/>
    </row>
    <row r="31" spans="1:16" x14ac:dyDescent="0.25">
      <c r="P31" s="2"/>
    </row>
    <row r="32" spans="1:16" x14ac:dyDescent="0.25">
      <c r="P32" s="2"/>
    </row>
    <row r="33" spans="3:16" x14ac:dyDescent="0.25">
      <c r="P33" s="2"/>
    </row>
    <row r="34" spans="3:16" x14ac:dyDescent="0.25">
      <c r="P34" s="2"/>
    </row>
    <row r="36" spans="3:16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</sheetData>
  <mergeCells count="9">
    <mergeCell ref="A3:O3"/>
    <mergeCell ref="A4:C4"/>
    <mergeCell ref="A6:A7"/>
    <mergeCell ref="B6:B7"/>
    <mergeCell ref="C6:C7"/>
    <mergeCell ref="D6:F6"/>
    <mergeCell ref="G6:I6"/>
    <mergeCell ref="J6:L6"/>
    <mergeCell ref="M6:O6"/>
  </mergeCells>
  <pageMargins left="0.7" right="0.7" top="0.75" bottom="0.75" header="0.3" footer="0.3"/>
  <pageSetup paperSize="9" scale="5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25-28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Старостина Рузанна Левоновна</dc:creator>
  <cp:lastModifiedBy>Рыженкова Елена Николаевна</cp:lastModifiedBy>
  <cp:lastPrinted>2025-10-06T09:21:31Z</cp:lastPrinted>
  <dcterms:created xsi:type="dcterms:W3CDTF">2025-08-18T12:03:43Z</dcterms:created>
  <dcterms:modified xsi:type="dcterms:W3CDTF">2025-10-06T10:35:14Z</dcterms:modified>
</cp:coreProperties>
</file>