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525" windowWidth="23250" windowHeight="10170"/>
  </bookViews>
  <sheets>
    <sheet name="Результат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I100" i="1" l="1"/>
  <c r="I96" i="1"/>
  <c r="N96" i="1"/>
  <c r="U100" i="1"/>
  <c r="AB96" i="1"/>
  <c r="U96" i="1"/>
  <c r="AB97" i="1"/>
  <c r="U97" i="1"/>
  <c r="N97" i="1"/>
  <c r="I98" i="1"/>
  <c r="I97" i="1"/>
  <c r="I103" i="1"/>
  <c r="N127" i="1"/>
  <c r="AT127" i="1" s="1"/>
  <c r="I127" i="1"/>
  <c r="U137" i="1"/>
  <c r="N137" i="1"/>
  <c r="AT99" i="1"/>
  <c r="AT101" i="1"/>
  <c r="AT102" i="1"/>
  <c r="AT104" i="1"/>
  <c r="AT105" i="1"/>
  <c r="AT106" i="1"/>
  <c r="AT107" i="1"/>
  <c r="AT108" i="1"/>
  <c r="AT109" i="1"/>
  <c r="AT110" i="1"/>
  <c r="AT111" i="1"/>
  <c r="AT112" i="1"/>
  <c r="AT113" i="1"/>
  <c r="AT114" i="1"/>
  <c r="AT115" i="1"/>
  <c r="AT116" i="1"/>
  <c r="AT118" i="1"/>
  <c r="AT119" i="1"/>
  <c r="AT120" i="1"/>
  <c r="AT121" i="1"/>
  <c r="AT122" i="1"/>
  <c r="AT123" i="1"/>
  <c r="AT124" i="1"/>
  <c r="AT125" i="1"/>
  <c r="AT126" i="1"/>
  <c r="AT128" i="1"/>
  <c r="AT129" i="1"/>
  <c r="AT130" i="1"/>
  <c r="AT131" i="1"/>
  <c r="AT132" i="1"/>
  <c r="AT133" i="1"/>
  <c r="AT134" i="1"/>
  <c r="AT135" i="1"/>
  <c r="AT136" i="1"/>
  <c r="AT138" i="1"/>
  <c r="AT147" i="1"/>
  <c r="AT148" i="1"/>
  <c r="AT149" i="1"/>
  <c r="AT150" i="1"/>
  <c r="AT151" i="1"/>
  <c r="AT152" i="1"/>
  <c r="AT153" i="1"/>
  <c r="AT154" i="1"/>
  <c r="AT155" i="1"/>
  <c r="AT156" i="1"/>
  <c r="AT157" i="1"/>
  <c r="AT158" i="1"/>
  <c r="AT159" i="1"/>
  <c r="AT160" i="1"/>
  <c r="AT161" i="1"/>
  <c r="AT162" i="1"/>
  <c r="AT163" i="1"/>
  <c r="AT164" i="1"/>
  <c r="AT165" i="1"/>
  <c r="AT166" i="1"/>
  <c r="AT167" i="1"/>
  <c r="AT168" i="1"/>
  <c r="AT169" i="1"/>
  <c r="AT170" i="1"/>
  <c r="AT171" i="1"/>
  <c r="AT172" i="1"/>
  <c r="AT173" i="1"/>
  <c r="AT174" i="1"/>
  <c r="AT175" i="1"/>
  <c r="AT176" i="1"/>
  <c r="AT177" i="1"/>
  <c r="AT178" i="1"/>
  <c r="AT179" i="1"/>
  <c r="AT180" i="1"/>
  <c r="AT181" i="1"/>
  <c r="AT182" i="1"/>
  <c r="AT183" i="1"/>
  <c r="AT184" i="1"/>
  <c r="AT185" i="1"/>
  <c r="AT186" i="1"/>
  <c r="AT187" i="1"/>
  <c r="AT189" i="1"/>
  <c r="AT190" i="1"/>
  <c r="AT191" i="1"/>
  <c r="AT192" i="1"/>
  <c r="AT193" i="1"/>
  <c r="AT194" i="1"/>
  <c r="AT195" i="1"/>
  <c r="AT196" i="1"/>
  <c r="AT199" i="1"/>
  <c r="AT200" i="1"/>
  <c r="AT201" i="1"/>
  <c r="AT202" i="1"/>
  <c r="AT203" i="1"/>
  <c r="AT204" i="1"/>
  <c r="AT205" i="1"/>
  <c r="AT206" i="1"/>
  <c r="AT137" i="1" l="1"/>
  <c r="AO98" i="1"/>
  <c r="AH98" i="1"/>
  <c r="N139" i="1"/>
  <c r="U139" i="1"/>
  <c r="U98" i="1" s="1"/>
  <c r="AB139" i="1"/>
  <c r="AH139" i="1"/>
  <c r="AO139" i="1"/>
  <c r="N140" i="1"/>
  <c r="U140" i="1"/>
  <c r="AB140" i="1"/>
  <c r="AH140" i="1"/>
  <c r="AO140" i="1"/>
  <c r="AB100" i="1"/>
  <c r="AH141" i="1"/>
  <c r="AO141" i="1"/>
  <c r="N142" i="1"/>
  <c r="U142" i="1"/>
  <c r="AB142" i="1"/>
  <c r="AH142" i="1"/>
  <c r="AO142" i="1"/>
  <c r="N143" i="1"/>
  <c r="AT143" i="1" s="1"/>
  <c r="U143" i="1"/>
  <c r="AB143" i="1"/>
  <c r="AH143" i="1"/>
  <c r="AO143" i="1"/>
  <c r="N103" i="1"/>
  <c r="U103" i="1"/>
  <c r="AB103" i="1"/>
  <c r="AH144" i="1"/>
  <c r="AT144" i="1" s="1"/>
  <c r="AO144" i="1"/>
  <c r="N145" i="1"/>
  <c r="U145" i="1"/>
  <c r="AB145" i="1"/>
  <c r="AH145" i="1"/>
  <c r="AO145" i="1"/>
  <c r="N146" i="1"/>
  <c r="U146" i="1"/>
  <c r="AB146" i="1"/>
  <c r="AH146" i="1"/>
  <c r="AO146" i="1"/>
  <c r="AT146" i="1" l="1"/>
  <c r="AT142" i="1"/>
  <c r="AT140" i="1"/>
  <c r="AT145" i="1"/>
  <c r="AT141" i="1"/>
  <c r="N98" i="1"/>
  <c r="AT98" i="1" s="1"/>
  <c r="AT139" i="1"/>
  <c r="AT103" i="1"/>
  <c r="AT100" i="1"/>
  <c r="AO117" i="1"/>
  <c r="AH117" i="1"/>
  <c r="AB117" i="1"/>
  <c r="U117" i="1"/>
  <c r="N117" i="1"/>
  <c r="I117" i="1"/>
  <c r="AT117" i="1" l="1"/>
  <c r="AO158" i="1"/>
  <c r="AH158" i="1"/>
  <c r="AB158" i="1"/>
  <c r="U158" i="1"/>
  <c r="N158" i="1"/>
  <c r="U197" i="1"/>
  <c r="AB197" i="1" l="1"/>
  <c r="AT197" i="1"/>
  <c r="AB198" i="1"/>
  <c r="AT198" i="1" s="1"/>
  <c r="AH188" i="1"/>
  <c r="AB188" i="1"/>
  <c r="U188" i="1"/>
  <c r="N188" i="1"/>
  <c r="AO187" i="1"/>
  <c r="AO188" i="1" s="1"/>
  <c r="AT188" i="1" l="1"/>
  <c r="U167" i="1"/>
  <c r="N167" i="1"/>
  <c r="AB168" i="1"/>
  <c r="AB167" i="1" s="1"/>
  <c r="AH168" i="1" l="1"/>
  <c r="U177" i="1"/>
  <c r="N177" i="1"/>
  <c r="AB178" i="1"/>
  <c r="AB177" i="1" l="1"/>
  <c r="AH178" i="1"/>
  <c r="AH97" i="1"/>
  <c r="AO168" i="1"/>
  <c r="AH167" i="1"/>
  <c r="AH177" i="1" l="1"/>
  <c r="AH96" i="1" s="1"/>
  <c r="AO178" i="1"/>
  <c r="AO177" i="1" s="1"/>
  <c r="AO97" i="1"/>
  <c r="AT97" i="1" s="1"/>
  <c r="AO167" i="1"/>
  <c r="AO96" i="1" l="1"/>
  <c r="AT96" i="1" s="1"/>
</calcChain>
</file>

<file path=xl/sharedStrings.xml><?xml version="1.0" encoding="utf-8"?>
<sst xmlns="http://schemas.openxmlformats.org/spreadsheetml/2006/main" count="812" uniqueCount="249">
  <si>
    <t>П А С П О Р Т</t>
  </si>
  <si>
    <t>государственной программы</t>
  </si>
  <si>
    <t>«Обеспечение устойчивого функционирования и развития коммунальной и инженерной инфраструктуры и повышение энергоэффективности в Ленинградской области»</t>
  </si>
  <si>
    <t>1. Основные положения</t>
  </si>
  <si>
    <t>Куратор государственной программы</t>
  </si>
  <si>
    <t>Харлашкин Сергей Викторович</t>
  </si>
  <si>
    <t>Ответственный исполнитель государственной программы</t>
  </si>
  <si>
    <t>Морозов Сергей Сергеевич</t>
  </si>
  <si>
    <t>Период реализации государственной программы</t>
  </si>
  <si>
    <t>Этап I: 2022 - 2023
Этап II: 2024 - 2030</t>
  </si>
  <si>
    <t>Цели государственной программы</t>
  </si>
  <si>
    <t>Цель 1 "Удовлетворенность граждан Ленинградской области качеством предоставляемых жилищно-коммунальных услуг к 2030 году – 80%"</t>
  </si>
  <si>
    <t>Направления (подпрограммы) государственной программы</t>
  </si>
  <si>
    <t/>
  </si>
  <si>
    <t>Объемы финансового обеспечения за весь период реализации</t>
  </si>
  <si>
    <t>Связь с национальными целями развития Российской Федерации/ государственной программой Российской Федерации</t>
  </si>
  <si>
    <t>2. Показатели государственной программы</t>
  </si>
  <si>
    <t>№ п/п</t>
  </si>
  <si>
    <t>Наименование показателя</t>
  </si>
  <si>
    <t>Уровень показателя</t>
  </si>
  <si>
    <t>Признак возрастания/ убывания</t>
  </si>
  <si>
    <t>Единица измерения
(по ОКЕИ)</t>
  </si>
  <si>
    <t>Базовое значение</t>
  </si>
  <si>
    <t>Значение показателя по годам</t>
  </si>
  <si>
    <t>Документ</t>
  </si>
  <si>
    <t>значение</t>
  </si>
  <si>
    <t>Ответственный за достижение показателя</t>
  </si>
  <si>
    <t>год</t>
  </si>
  <si>
    <t>Связь с показателями национальных целей</t>
  </si>
  <si>
    <t>Цель государственной программы «Удовлетворенность граждан Ленинградской области качеством предоставляемых жилищно-коммунальных услуг к 2030 году – 80%»</t>
  </si>
  <si>
    <t>1.</t>
  </si>
  <si>
    <t>Уровень газификации</t>
  </si>
  <si>
    <t>ГП</t>
  </si>
  <si>
    <t>Возрастание</t>
  </si>
  <si>
    <t>Процент</t>
  </si>
  <si>
    <t>61,7</t>
  </si>
  <si>
    <t>60,3</t>
  </si>
  <si>
    <t>60,5</t>
  </si>
  <si>
    <t>60,7</t>
  </si>
  <si>
    <t>60,9</t>
  </si>
  <si>
    <t>61,2</t>
  </si>
  <si>
    <t>61,5</t>
  </si>
  <si>
    <t>2.</t>
  </si>
  <si>
    <t>Индекс аварийности объектов топливно-энергетического комплекса</t>
  </si>
  <si>
    <t>Постановление "Об утверждении плана мероприятий по реализации Стратегии социально-экономического развития Ленинградской области до 2030 года" ПРАВИТЕЛЬСТВО ЛЕНИНГРАДСКОЙ ОБЛАСТИ от 27.09.2017 № 388</t>
  </si>
  <si>
    <t>Убывание</t>
  </si>
  <si>
    <t>144,6</t>
  </si>
  <si>
    <t>КОМИТЕТ ПО ТОПЛИВНО-ЭНЕРГЕТИЧЕСКОМУ КОМПЛЕКСУ ЛЕНИНГРАДСКОЙ ОБЛАСТИ</t>
  </si>
  <si>
    <t>80</t>
  </si>
  <si>
    <t>78</t>
  </si>
  <si>
    <t>76</t>
  </si>
  <si>
    <t>73</t>
  </si>
  <si>
    <t>70</t>
  </si>
  <si>
    <t>68</t>
  </si>
  <si>
    <t>3.</t>
  </si>
  <si>
    <t xml:space="preserve">Доля населения, обеспеченного централизованным водоснабжением и водоотведением </t>
  </si>
  <si>
    <t>65</t>
  </si>
  <si>
    <t>81,6</t>
  </si>
  <si>
    <t>82</t>
  </si>
  <si>
    <t>82,2</t>
  </si>
  <si>
    <t>83</t>
  </si>
  <si>
    <t>84</t>
  </si>
  <si>
    <t>86</t>
  </si>
  <si>
    <t>88</t>
  </si>
  <si>
    <t>4.</t>
  </si>
  <si>
    <t>Доля населения, обеспеченного качественной питьевой водой из систем централизованного водоснабжения</t>
  </si>
  <si>
    <t>90</t>
  </si>
  <si>
    <t>83,69</t>
  </si>
  <si>
    <t>КОМИТЕТ ПО ЖИЛИЩНО-КОММУНАЛЬНОМУ ХОЗЯЙСТВУ ЛЕНИНГРАДСКОЙ ОБЛАСТИ</t>
  </si>
  <si>
    <t>85,4</t>
  </si>
  <si>
    <t>-</t>
  </si>
  <si>
    <t>5.</t>
  </si>
  <si>
    <t>Доля населения, обеспеченного централизованным теплоснабжением</t>
  </si>
  <si>
    <t>71</t>
  </si>
  <si>
    <t>72</t>
  </si>
  <si>
    <t>72,2</t>
  </si>
  <si>
    <t>72,4</t>
  </si>
  <si>
    <t>72,5</t>
  </si>
  <si>
    <t>72,7</t>
  </si>
  <si>
    <t>72,8</t>
  </si>
  <si>
    <t>6.</t>
  </si>
  <si>
    <t>Обеспеченность потребителей, относящихся к категории "население" качественным теплоснабжением/бесперебойным водоснабжением</t>
  </si>
  <si>
    <t>100</t>
  </si>
  <si>
    <t>7.</t>
  </si>
  <si>
    <t>Удовлетворенность граждан качеством предоставления жилищно-коммунальных услуг</t>
  </si>
  <si>
    <t>62</t>
  </si>
  <si>
    <t>75</t>
  </si>
  <si>
    <t>8.</t>
  </si>
  <si>
    <t xml:space="preserve">Доля внебюджетных средств, привлеченных для развития теплоснабжения , в общем объеме затрат на развитие </t>
  </si>
  <si>
    <t>27</t>
  </si>
  <si>
    <t>50</t>
  </si>
  <si>
    <t>54</t>
  </si>
  <si>
    <t>57</t>
  </si>
  <si>
    <t>61</t>
  </si>
  <si>
    <t>64</t>
  </si>
  <si>
    <t>9.</t>
  </si>
  <si>
    <t>Общее количество МУП(ГУП), задействованных в управлении объектами коммунальной инфраструктуры</t>
  </si>
  <si>
    <t>Единица</t>
  </si>
  <si>
    <t>19</t>
  </si>
  <si>
    <t>20</t>
  </si>
  <si>
    <t>10.</t>
  </si>
  <si>
    <t>Доля устраненных нарушений</t>
  </si>
  <si>
    <t>78,5</t>
  </si>
  <si>
    <t>79</t>
  </si>
  <si>
    <t>79,5</t>
  </si>
  <si>
    <t>81,5</t>
  </si>
  <si>
    <t>11.</t>
  </si>
  <si>
    <t>Общее количество объектов муниципальных учреждений, на которых заключены энергосервисные контракты</t>
  </si>
  <si>
    <t>ГП, РП</t>
  </si>
  <si>
    <t>Штука</t>
  </si>
  <si>
    <t>0</t>
  </si>
  <si>
    <t>13</t>
  </si>
  <si>
    <t>8</t>
  </si>
  <si>
    <t>3. Помесячный план достижения показателей государственной программы в 2025 году</t>
  </si>
  <si>
    <t>Цели/показатели государственной программы</t>
  </si>
  <si>
    <t>Плановые значения по месяцам</t>
  </si>
  <si>
    <t>янв.</t>
  </si>
  <si>
    <t>На конец 2025 года</t>
  </si>
  <si>
    <t>фев.</t>
  </si>
  <si>
    <t>март</t>
  </si>
  <si>
    <t>апр.</t>
  </si>
  <si>
    <t>май</t>
  </si>
  <si>
    <t>июнь</t>
  </si>
  <si>
    <t>июль</t>
  </si>
  <si>
    <t>авг.</t>
  </si>
  <si>
    <t>сен.</t>
  </si>
  <si>
    <t>окт.</t>
  </si>
  <si>
    <t>ноя.</t>
  </si>
  <si>
    <t>1.1.</t>
  </si>
  <si>
    <t>X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</si>
  <si>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</si>
  <si>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</si>
  <si>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</si>
  <si>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</si>
  <si>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</si>
  <si>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</si>
  <si>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</si>
  <si>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</si>
  <si>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</si>
  <si>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</si>
  <si>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4. Структура государственной программы</t>
  </si>
  <si>
    <t>№
п/п</t>
  </si>
  <si>
    <t>Задачи структурного элемента</t>
  </si>
  <si>
    <t>Краткое описание ожидаемых
эффектов от реализации задачи
структурного элемента</t>
  </si>
  <si>
    <t>Связь
с показателями</t>
  </si>
  <si>
    <t>Структурные элементы, не входящие в направления (подпрограммы)</t>
  </si>
  <si>
    <t>Региональный проект ""Модернизация коммунальной инфраструктуры" (Ленинградская область)"
Барановский Евгений Петрович</t>
  </si>
  <si>
    <t>Ответственный за реализацию:
КОМИТЕТ ПО ЖИЛИЩНО-КОММУНАЛЬНОМУ ХОЗЯЙСТВУ ЛЕНИНГРАДСКОЙ ОБЛАСТИ</t>
  </si>
  <si>
    <t>Срок реализации:
2025 - 2030</t>
  </si>
  <si>
    <t>1.1</t>
  </si>
  <si>
    <t>Улучшено качество предоставляемых коммунальных услуг для 20 млн человек к 2030 году</t>
  </si>
  <si>
    <t>Региональный проект "Отраслевой проект "Создание, развитие и обеспечение устойчивого функционирования объектов водоснабжения и водоотведения в Ленинградской области""
Мищеряков Егор Сергеевич</t>
  </si>
  <si>
    <t>Срок реализации:
2024 - 2030</t>
  </si>
  <si>
    <t>2.1</t>
  </si>
  <si>
    <t>Создание условий для предупреждения и ликвидации аварийных ситуаций на объектах водоснабжения и водоотведения на территории Ленинградской области</t>
  </si>
  <si>
    <t>Улучшение условий жизни населения Ленинградской области. Снижение индекса аварийности на объектах жилищно-коммунального хозяйства Ленинградской области. Снижение износа основных фондов.</t>
  </si>
  <si>
    <t>Региональный проект "Отраслевой проект «Обеспечение надежности и качества снабжения населения и организаций Ленинградской области электрической и тепловой энергией»"
Морозов Сергей Сергеевич</t>
  </si>
  <si>
    <t>Доля населения, обеспеченного централизованным водоснабжением и водоотведением 
Доля населения, обеспеченного качественной питьевой водой из систем централизованного водоснабжения
Общее количество МУП(ГУП), задействованных в управлении объектами коммунальной инфраструктуры</t>
  </si>
  <si>
    <t>Ответственный за реализацию:
КОМИТЕТ ПО ТОПЛИВНО-ЭНЕРГЕТИЧЕСКОМУ КОМПЛЕКСУ ЛЕНИНГРАДСКОЙ ОБЛАСТИ</t>
  </si>
  <si>
    <t>3.1</t>
  </si>
  <si>
    <t>Обеспечение надежности функционирования объектов электроэнергетики</t>
  </si>
  <si>
    <t>Население и организации Ленинградской области обеспечены надежными и качественными ресурсами</t>
  </si>
  <si>
    <t>3.2</t>
  </si>
  <si>
    <t>Увеличение газифицированных индивидуальных домовладений в Ленинградской области</t>
  </si>
  <si>
    <t>Индекс аварийности объектов топливно-энергетического комплекса
Удовлетворенность граждан качеством предоставления жилищно-коммунальных услуг</t>
  </si>
  <si>
    <t>Улучшение условий жизни населения Ленинградской области</t>
  </si>
  <si>
    <t>3.3</t>
  </si>
  <si>
    <t>Повышение энергетической эффективности при производстве и распределении коммунальных ресурсов</t>
  </si>
  <si>
    <t>Региональный проект "Приоритетный проект «Создание модели внедрения энергоэффективных технологий на территории Ленинградской области»»"
Харлашкин Сергей Викторович</t>
  </si>
  <si>
    <t>Индекс аварийности объектов топливно-энергетического комплекса
Доля населения, обеспеченного централизованным теплоснабжением
Обеспеченность потребителей, относящихся к категории "население" качественным теплоснабжением/бесперебойным водоснабжением</t>
  </si>
  <si>
    <t>Срок реализации:
2022 - 2026</t>
  </si>
  <si>
    <t>4.1</t>
  </si>
  <si>
    <t>Обеспечить установку датчиков погоды, тепловых датчиков и тепловых регуляторов в бюджетных учреждениях</t>
  </si>
  <si>
    <t>Внедрение современного экологичного и энергоэффективного оборудования позволит повысить уровень комфортности, надежности и эффективности функционирования коммунальной и инженерной инфраструктуры, а также позволит перенаправить высвобожденные бюджетные средства за счет проведенных энергоэффективных мероприятий на социально-экономическое развитие Ленинградской области.</t>
  </si>
  <si>
    <t>4.2</t>
  </si>
  <si>
    <t>Внедрить на территории Ленинградской области современные энергосберегающие технологии на объектах образовательных учреждений Гатчинского муниципального района</t>
  </si>
  <si>
    <t xml:space="preserve">Обеспеченность потребителей, относящихся к категории "население" качественным теплоснабжением/бесперебойным водоснабжением
Доля внебюджетных средств, привлеченных для развития теплоснабжения , в общем объеме затрат на развитие </t>
  </si>
  <si>
    <t>4.3</t>
  </si>
  <si>
    <t>Привлечь внебюджетные источники финансирования путем заключения энергосервисных контрактов с целью внедрения энергосберегающих технологий на объектах государственной и муниципальной собственности, расположенных на территории Ленинградской области</t>
  </si>
  <si>
    <t>Региональный проект "Приоритетный проект «Эффективный учет и анализ потребления коммунальных ресурсов Ленинградской области»"
Марков Роман Иванович</t>
  </si>
  <si>
    <t>Срок реализации:
2022 - 2025</t>
  </si>
  <si>
    <t>5.1</t>
  </si>
  <si>
    <t>Развитие и сопровождение подсистемы "Учет потребления коммунальных ресурсов Ленинградской области" региональной государственной информационной системы жилищно-коммунального хозяйства Ленинградской области</t>
  </si>
  <si>
    <t>Совершенствование механизма расчета и повышение достоверности расчета необходимой валовой выручки ресурсоснабжающих организаций и оптимизации процесса выплаты субсидии РСО в связи с установлением льготных тарифов на коммунальные ресурсы (услуги) холодного водоснабжения, теплоснабжения, горячего водоснабжения и водоотведения, реализуемые населением на территории Ленинградской области.</t>
  </si>
  <si>
    <t>Комплекс процессных мероприятий "«Энергосбережение и повышение энергоэффективности на территории Ленинградской области»"</t>
  </si>
  <si>
    <t>6.1</t>
  </si>
  <si>
    <t>Задача 1. Реализация мероприятий по энергосбережению и повышению энергетической эффективности на территории Ленинградской области</t>
  </si>
  <si>
    <t>Установка индивидуальных тепловых пунктов с погодным и часовым регулированием в МКД позволяет снизить теплопотери при передаче теплоносителя, а также приводит к снижению потребления тепловой энергии потребителями.</t>
  </si>
  <si>
    <t>Комплекс процессных мероприятий "«Оценка состояния и прогноз (планы) развития топливно-энергетического комплекса Ленинградской области»"</t>
  </si>
  <si>
    <t>Обеспеченность потребителей, относящихся к категории "население" качественным теплоснабжением/бесперебойным водоснабжением
Удовлетворенность граждан качеством предоставления жилищно-коммунальных услуг</t>
  </si>
  <si>
    <t>7.1</t>
  </si>
  <si>
    <t>Задача 1.	Исполнение норм федерального законодательства</t>
  </si>
  <si>
    <t xml:space="preserve">Разработка региональной программы газификации Ленинградской области;
Анализ схем теплоснабжения муниципальных образований Ленинградской области;
Формирование фактического и прогнозного топливно-энергетического баланса Ленинградской области
</t>
  </si>
  <si>
    <t>Комплекс процессных мероприятий "Обеспечение населения и организаций Ленинградской области коммунальными ресурсами (услугами)"</t>
  </si>
  <si>
    <t>Уровень газификации
Обеспеченность потребителей, относящихся к категории "население" качественным теплоснабжением/бесперебойным водоснабжением</t>
  </si>
  <si>
    <t>8.1</t>
  </si>
  <si>
    <t>Компенсированы недополученные доходы (возмещена часть затрат) ресурсоснабжающим организациям, возникшие при осуществлении регулируемых видов деятельности.</t>
  </si>
  <si>
    <t>Предоставлены субсидии ресурсоснабжающим организациям в связи с установлением льготных тарифов на коммунальные ресурсы (услуги) теплоснабжения, горячего водоснабжения, СУГ, реализуемые населению на территории Ленинградской области;</t>
  </si>
  <si>
    <t>8.2</t>
  </si>
  <si>
    <t>Обеспечены топливом государственные учреждения Ленинградской области.</t>
  </si>
  <si>
    <t>Обеспеченность потребителей, относящихся к категории "население" качественным теплоснабжением/бесперебойным водоснабжением
Доля устраненных нарушений</t>
  </si>
  <si>
    <t>Осуществление централизованных поставок топлива государственным учреждениям, финансируемым за счет средств областного бюджета Ленинградской области, в рамках которого обеспечивается централизованное создание запасов топлива (угля) для подготовки государственных учреждений к осенне-зимнему периоду</t>
  </si>
  <si>
    <t>8.3</t>
  </si>
  <si>
    <t>Компенсированы недополученные доходы (Возмещена часть затрат) ресурсоснабжающим организациям в связи с установлением льготных тарифов (цен).</t>
  </si>
  <si>
    <t>Предоставлены субсидии ресурсоснабжающим организациям в связи с установлением льготных тарифов на коммунальные Ресурсы (услуги) холодного водоснабжения и (или) водоотведения, реализуемые населению на территории Ленинградской области</t>
  </si>
  <si>
    <t>Комплекс процессных мероприятий "Поддержка преобразований в жилищно-коммунальной сфере на территории Ленинградской области для обеспечения условий проживания населения, отвечающих стандартам качества"</t>
  </si>
  <si>
    <t>9.1</t>
  </si>
  <si>
    <t>Реализация мероприятий, направленных на обеспечение условий проживания населения, отвечающих стандартам качества</t>
  </si>
  <si>
    <t>Создание условий для преобразования жилищно-коммунальной сферы, в том числе: -содействие в приобретении коммунальной спецтехники и оборудования посредством предоставления субсидии муниципальным образованиям Ленинградской области из областного бюджета Ленинградской области и юридическим лицам, оказывающим жилищно-коммунальные услуги, на возмещение части затрат на приобретение коммунальной спецтехники и оборудования в лизинг (сублизинг);
-мероприятия, направленные на содействие развитию эффективных форм и внедрение современных механизмов управления в жилищно-коммунальной сфере;
-присвоение почетного звания Ленинградской области «Почетный работник жилищно-коммунального хозяйства Ленинградской области»</t>
  </si>
  <si>
    <t>5. Финансовое обеспечение государственной программы</t>
  </si>
  <si>
    <t>Наименование государственной программы, структурного элемента/источник финансового обеспечения</t>
  </si>
  <si>
    <t>Объем финансового обеспечения по годам реализации, тыс. рублей</t>
  </si>
  <si>
    <t>Всего</t>
  </si>
  <si>
    <t>Государственная программа "Обеспечение устойчивого функционирования и развития коммунальной и инженерной инфраструктуры и повышение энергоэффективности в Ленинградской области" (всего), в том числе:</t>
  </si>
  <si>
    <t>Бюджет субъекта Российской Федерации (всего), из них:</t>
  </si>
  <si>
    <t>в том числе межбюджетные трансферты из федерального бюджета (справочно)</t>
  </si>
  <si>
    <t>в том числе межбюджетные трансферты из иных бюджетов бюджетной системы Российской Федерации (справочно)</t>
  </si>
  <si>
    <t>межбюджетные трансферты местным бюджетам</t>
  </si>
  <si>
    <t>межбюджетные трансферты бюджету территориального государственного внебюджетного фонда Российской Федерации</t>
  </si>
  <si>
    <t>Бюджет территориального государственного внебюджетного фонда (бюджет территориального фонда обязательного медицинского страхования)</t>
  </si>
  <si>
    <t>Консолидированные бюджеты муниципальных образований</t>
  </si>
  <si>
    <t>Внебюджетные источники</t>
  </si>
  <si>
    <t>Нераспределенный резерв</t>
  </si>
  <si>
    <t>Объемы налоговых расходов</t>
  </si>
  <si>
    <t>Региональный проект "Чистая вода (Ленинградская область)" (всего), в том числе:</t>
  </si>
  <si>
    <t>Региональный проект ""Модернизация коммунальной инфраструктуры" (Ленинградская область)" (всего), в том числе:</t>
  </si>
  <si>
    <t>Региональный проект "Отраслевой проект "Создание, развитие и обеспечение устойчивого функционирования объектов водоснабжения и водоотведения в Ленинградской области"" (всего), в том числе:</t>
  </si>
  <si>
    <t>Региональный проект "Отраслевой проект «Обеспечение надежности и качества снабжения населения и организаций Ленинградской области электрической и тепловой энергией»" (всего), в том числе:</t>
  </si>
  <si>
    <t>Региональный проект "Приоритетный проект «Создание модели внедрения энергоэффективных технологий на территории Ленинградской области»»" (всего), в том числе:</t>
  </si>
  <si>
    <t>Региональный проект "Приоритетный проект «Эффективный учет и анализ потребления коммунальных ресурсов Ленинградской области»" (всего), в том числе:</t>
  </si>
  <si>
    <t>Комплекс процессных мероприятий "«Энергосбережение и повышение энергоэффективности на территории Ленинградской области»" (всего), в том числе:</t>
  </si>
  <si>
    <t>Комплекс процессных мероприятий "«Оценка состояния и прогноз (планы) развития топливно-энергетического комплекса Ленинградской области»" (всего), в том числе:</t>
  </si>
  <si>
    <t>Комплекс процессных мероприятий "Обеспечение населения и организаций Ленинградской области коммунальными ресурсами (услугами)" (всего), в том числе:</t>
  </si>
  <si>
    <t>Комплекс процессных мероприятий "Поддержка преобразований в жилищно-коммунальной сфере на территории Ленинградской области для обеспечения условий проживания населения, отвечающих стандартам качества" (всего), в том числе:</t>
  </si>
  <si>
    <t>6. Показатели государственной программы в разрезе муниципальных образований субъекта Российской Федерации</t>
  </si>
  <si>
    <t>Наименование муниципального образования</t>
  </si>
  <si>
    <t>Значения показателей по годам</t>
  </si>
  <si>
    <t>Общее количество объектов муниципальных учреждений, на которых заключены энергосервисные контракты, Штука</t>
  </si>
  <si>
    <t>Ленинградская область</t>
  </si>
  <si>
    <t>Всеволожский муниципальный район</t>
  </si>
  <si>
    <t>2</t>
  </si>
  <si>
    <t>Гатчинский муниципальный район</t>
  </si>
  <si>
    <t>5</t>
  </si>
  <si>
    <t>4</t>
  </si>
  <si>
    <t>Приозерский муниципальный район</t>
  </si>
  <si>
    <t>Тихвинский муниципальный район</t>
  </si>
  <si>
    <t xml:space="preserve">Общее количество объектов муниципальных учреждений, на которых заключены энергосервисные контракты
Доля внебюджетных средств, привлеченных для развития теплоснабжения , в общем объеме затрат на развитие </t>
  </si>
  <si>
    <t>Реализация проекта позволит за период с 2025 по 2030 год построить, модернизировать и провести капитальный ремонт порядка 100 км сетей, 20 объектов питьевого водоснабжения и водоподготовки. Это улучшит качество коммунальных услуг для 433 тыс. жителей Ленинградской области.</t>
  </si>
  <si>
    <t>107 047 567,52 тыс.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</si>
</sst>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top" wrapText="1"/>
    </xf>
    <xf numFmtId="4" fontId="0" fillId="0" borderId="0" xfId="0" applyNumberFormat="1"/>
    <xf numFmtId="0" fontId="0" fillId="0" borderId="0" xfId="0" applyFill="1"/>
    <xf numFmtId="4" fontId="0" fillId="0" borderId="0" xfId="0" applyNumberFormat="1" applyFill="1"/>
    <xf numFmtId="0" fontId="2" fillId="0" borderId="0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4" fontId="2" fillId="0" borderId="2" xfId="0" applyNumberFormat="1" applyFont="1" applyFill="1" applyBorder="1" applyAlignment="1">
      <alignment horizontal="center" vertical="top" wrapText="1"/>
    </xf>
    <xf numFmtId="4" fontId="2" fillId="0" borderId="3" xfId="0" applyNumberFormat="1" applyFont="1" applyFill="1" applyBorder="1" applyAlignment="1">
      <alignment horizontal="center" vertical="top" wrapText="1"/>
    </xf>
    <xf numFmtId="4" fontId="2" fillId="0" borderId="4" xfId="0" applyNumberFormat="1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center" vertical="top" wrapText="1"/>
    </xf>
    <xf numFmtId="4" fontId="3" fillId="0" borderId="2" xfId="0" applyNumberFormat="1" applyFont="1" applyFill="1" applyBorder="1" applyAlignment="1">
      <alignment horizontal="center" vertical="top" wrapText="1"/>
    </xf>
    <xf numFmtId="4" fontId="3" fillId="0" borderId="3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left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/>
    </xf>
    <xf numFmtId="0" fontId="2" fillId="0" borderId="0" xfId="0" applyNumberFormat="1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&#1054;&#1090;&#1076;&#1077;&#1083;%20&#1080;&#1085;&#1092;&#1086;&#1088;&#1084;&#1072;&#1094;&#1080;&#1086;&#1085;&#1085;&#1086;&#1075;&#1086;%20&#1080;%20&#1087;&#1088;&#1072;&#1074;&#1086;&#1074;&#1086;&#1075;&#1086;%20&#1086;&#1073;&#1077;&#1089;&#1087;&#1077;&#1095;&#1077;&#1085;&#1080;&#1103;\&#1051;&#1091;&#1085;&#1076;&#1080;&#1085;&#1072;\1.&#1042;&#1057;&#1045;%20&#1087;&#1086;%20&#1043;&#1055;\&#1041;&#1062;%202025-2027\&#1082;%2013.08%20&#1087;&#1086;%20&#1076;&#1077;&#1085;&#1100;&#1075;&#1072;&#1084;%202026-2030\&#1086;&#1090;%20&#1050;&#1091;&#1084;&#1080;&#1085;&#1086;&#1074;&#1086;&#1081;\&#1054;&#1090;&#1088;&#1072;&#1089;&#1083;&#1077;&#1074;&#1086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ссигнования"/>
      <sheetName val="Расчеты"/>
      <sheetName val="Лист3"/>
    </sheetNames>
    <sheetDataSet>
      <sheetData sheetId="0"/>
      <sheetData sheetId="1"/>
      <sheetData sheetId="2">
        <row r="50">
          <cell r="M50">
            <v>0</v>
          </cell>
          <cell r="T50">
            <v>0</v>
          </cell>
          <cell r="AA50">
            <v>0</v>
          </cell>
          <cell r="AG50">
            <v>0</v>
          </cell>
          <cell r="AN50">
            <v>0</v>
          </cell>
        </row>
        <row r="51">
          <cell r="M51">
            <v>0</v>
          </cell>
          <cell r="T51">
            <v>0</v>
          </cell>
          <cell r="AA51">
            <v>0</v>
          </cell>
          <cell r="AG51">
            <v>0</v>
          </cell>
          <cell r="AN51">
            <v>0</v>
          </cell>
        </row>
        <row r="52">
          <cell r="AG52">
            <v>0</v>
          </cell>
          <cell r="AN52">
            <v>0</v>
          </cell>
        </row>
        <row r="53">
          <cell r="M53">
            <v>0</v>
          </cell>
          <cell r="T53">
            <v>0</v>
          </cell>
          <cell r="AA53">
            <v>0</v>
          </cell>
          <cell r="AG53">
            <v>0</v>
          </cell>
          <cell r="AN53">
            <v>0</v>
          </cell>
        </row>
        <row r="54">
          <cell r="M54">
            <v>0</v>
          </cell>
          <cell r="T54">
            <v>0</v>
          </cell>
          <cell r="AA54">
            <v>0</v>
          </cell>
          <cell r="AG54">
            <v>0</v>
          </cell>
          <cell r="AN54">
            <v>0</v>
          </cell>
        </row>
        <row r="55">
          <cell r="AG55">
            <v>0</v>
          </cell>
          <cell r="AN55">
            <v>0</v>
          </cell>
        </row>
        <row r="56">
          <cell r="M56">
            <v>0</v>
          </cell>
          <cell r="T56">
            <v>0</v>
          </cell>
          <cell r="AA56">
            <v>0</v>
          </cell>
          <cell r="AG56">
            <v>0</v>
          </cell>
          <cell r="AN56">
            <v>0</v>
          </cell>
        </row>
        <row r="57">
          <cell r="M57">
            <v>0</v>
          </cell>
          <cell r="T57">
            <v>0</v>
          </cell>
          <cell r="AA57">
            <v>0</v>
          </cell>
          <cell r="AG57">
            <v>0</v>
          </cell>
          <cell r="AN5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Z219"/>
  <sheetViews>
    <sheetView tabSelected="1" zoomScale="80" zoomScaleNormal="80" workbookViewId="0">
      <selection activeCell="V14" sqref="V14:AW14"/>
    </sheetView>
  </sheetViews>
  <sheetFormatPr defaultRowHeight="15" x14ac:dyDescent="0.25"/>
  <cols>
    <col min="1" max="1" width="5.140625" customWidth="1"/>
    <col min="2" max="2" width="7.7109375" customWidth="1"/>
    <col min="3" max="3" width="41.5703125" customWidth="1"/>
    <col min="4" max="4" width="3.140625" customWidth="1"/>
    <col min="5" max="5" width="3.7109375" customWidth="1"/>
    <col min="6" max="6" width="15.42578125" customWidth="1"/>
    <col min="7" max="7" width="5" customWidth="1"/>
    <col min="8" max="8" width="6" customWidth="1"/>
    <col min="9" max="9" width="4.42578125" customWidth="1"/>
    <col min="10" max="10" width="6.42578125" customWidth="1"/>
    <col min="11" max="11" width="9" customWidth="1"/>
    <col min="12" max="12" width="1.42578125" customWidth="1"/>
    <col min="13" max="13" width="8.85546875" customWidth="1"/>
    <col min="14" max="14" width="2.42578125" customWidth="1"/>
    <col min="15" max="15" width="1.85546875" customWidth="1"/>
    <col min="16" max="16" width="10.85546875" customWidth="1"/>
    <col min="17" max="17" width="3.28515625" customWidth="1"/>
    <col min="18" max="18" width="0.5703125" customWidth="1"/>
    <col min="19" max="19" width="8.85546875" customWidth="1"/>
    <col min="20" max="20" width="2.28515625" customWidth="1"/>
    <col min="21" max="21" width="4" customWidth="1"/>
    <col min="22" max="22" width="6.42578125" customWidth="1"/>
    <col min="23" max="23" width="2.42578125" customWidth="1"/>
    <col min="24" max="25" width="2.7109375" customWidth="1"/>
    <col min="26" max="26" width="4.85546875" customWidth="1"/>
    <col min="27" max="27" width="7" customWidth="1"/>
    <col min="28" max="29" width="2.85546875" customWidth="1"/>
    <col min="30" max="30" width="7" customWidth="1"/>
    <col min="31" max="31" width="4.85546875" customWidth="1"/>
    <col min="32" max="32" width="0.85546875" customWidth="1"/>
    <col min="33" max="33" width="11.7109375" customWidth="1"/>
    <col min="34" max="34" width="1" customWidth="1"/>
    <col min="35" max="35" width="1.140625" customWidth="1"/>
    <col min="36" max="36" width="7.7109375" customWidth="1"/>
    <col min="37" max="37" width="3.85546875" customWidth="1"/>
    <col min="38" max="38" width="1.140625" customWidth="1"/>
    <col min="39" max="39" width="2" customWidth="1"/>
    <col min="40" max="40" width="13.28515625" customWidth="1"/>
    <col min="41" max="41" width="1.42578125" customWidth="1"/>
    <col min="42" max="42" width="5.5703125" customWidth="1"/>
    <col min="43" max="43" width="2.140625" customWidth="1"/>
    <col min="44" max="44" width="7" customWidth="1"/>
    <col min="45" max="45" width="14" customWidth="1"/>
    <col min="46" max="46" width="0.7109375" customWidth="1"/>
    <col min="47" max="47" width="3.85546875" customWidth="1"/>
    <col min="48" max="48" width="10.85546875" customWidth="1"/>
    <col min="49" max="49" width="18.7109375" customWidth="1"/>
    <col min="50" max="50" width="1.28515625" customWidth="1"/>
    <col min="51" max="51" width="13.5703125" bestFit="1" customWidth="1"/>
    <col min="52" max="52" width="13.42578125" customWidth="1"/>
  </cols>
  <sheetData>
    <row r="1" spans="2:49" ht="1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</row>
    <row r="2" spans="2:49" ht="15" customHeight="1" x14ac:dyDescent="0.25">
      <c r="B2" s="24" t="s">
        <v>1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</row>
    <row r="3" spans="2:49" ht="15.75" customHeight="1" x14ac:dyDescent="0.25">
      <c r="B3" s="10" t="s">
        <v>2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</row>
    <row r="4" spans="2:49" ht="15" customHeight="1" x14ac:dyDescent="0.25"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</row>
    <row r="5" spans="2:49" ht="15.75" customHeight="1" x14ac:dyDescent="0.25">
      <c r="B5" s="10" t="s">
        <v>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</row>
    <row r="6" spans="2:49" ht="15" customHeight="1" x14ac:dyDescent="0.25"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</row>
    <row r="7" spans="2:49" ht="15.75" customHeight="1" x14ac:dyDescent="0.25">
      <c r="B7" s="8" t="s">
        <v>4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 t="s">
        <v>5</v>
      </c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</row>
    <row r="8" spans="2:49" ht="15.75" customHeight="1" x14ac:dyDescent="0.25">
      <c r="B8" s="8" t="s">
        <v>6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 t="s">
        <v>7</v>
      </c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</row>
    <row r="9" spans="2:49" ht="15" customHeight="1" x14ac:dyDescent="0.25"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</row>
    <row r="10" spans="2:49" ht="31.5" customHeight="1" x14ac:dyDescent="0.25">
      <c r="B10" s="8" t="s">
        <v>8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 t="s">
        <v>9</v>
      </c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</row>
    <row r="11" spans="2:49" ht="31.5" customHeight="1" x14ac:dyDescent="0.25">
      <c r="B11" s="8" t="s">
        <v>10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 t="s">
        <v>11</v>
      </c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</row>
    <row r="12" spans="2:49" ht="15.75" customHeight="1" x14ac:dyDescent="0.25">
      <c r="B12" s="8" t="s">
        <v>12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 t="s">
        <v>13</v>
      </c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</row>
    <row r="13" spans="2:49" ht="15.75" customHeight="1" x14ac:dyDescent="0.25">
      <c r="B13" s="8" t="s">
        <v>14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11" t="s">
        <v>248</v>
      </c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</row>
    <row r="14" spans="2:49" ht="15.75" customHeight="1" x14ac:dyDescent="0.25">
      <c r="B14" s="8" t="s">
        <v>15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 t="s">
        <v>13</v>
      </c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</row>
    <row r="15" spans="2:49" ht="15" customHeight="1" x14ac:dyDescent="0.25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</row>
    <row r="16" spans="2:49" ht="15.75" customHeight="1" x14ac:dyDescent="0.25">
      <c r="B16" s="10" t="s">
        <v>16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</row>
    <row r="17" spans="2:49" ht="15" customHeight="1" x14ac:dyDescent="0.25">
      <c r="B17" s="2"/>
      <c r="C17" s="7"/>
      <c r="D17" s="7"/>
      <c r="E17" s="7"/>
      <c r="F17" s="2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</row>
    <row r="18" spans="2:49" ht="30.75" customHeight="1" x14ac:dyDescent="0.25">
      <c r="B18" s="9" t="s">
        <v>17</v>
      </c>
      <c r="C18" s="9" t="s">
        <v>18</v>
      </c>
      <c r="D18" s="9"/>
      <c r="E18" s="9"/>
      <c r="F18" s="9" t="s">
        <v>19</v>
      </c>
      <c r="G18" s="9" t="s">
        <v>20</v>
      </c>
      <c r="H18" s="9"/>
      <c r="I18" s="9"/>
      <c r="J18" s="9" t="s">
        <v>21</v>
      </c>
      <c r="K18" s="9"/>
      <c r="L18" s="9" t="s">
        <v>22</v>
      </c>
      <c r="M18" s="9"/>
      <c r="N18" s="9"/>
      <c r="O18" s="9"/>
      <c r="P18" s="9"/>
      <c r="Q18" s="9" t="s">
        <v>23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 t="s">
        <v>24</v>
      </c>
      <c r="AM18" s="9"/>
      <c r="AN18" s="9"/>
      <c r="AO18" s="9"/>
      <c r="AP18" s="9"/>
      <c r="AQ18" s="9"/>
      <c r="AR18" s="9" t="s">
        <v>26</v>
      </c>
      <c r="AS18" s="9"/>
      <c r="AT18" s="9"/>
      <c r="AU18" s="9"/>
      <c r="AV18" s="9" t="s">
        <v>28</v>
      </c>
      <c r="AW18" s="9"/>
    </row>
    <row r="19" spans="2:49" ht="32.25" customHeight="1" x14ac:dyDescent="0.25">
      <c r="B19" s="9"/>
      <c r="C19" s="9"/>
      <c r="D19" s="9"/>
      <c r="E19" s="9"/>
      <c r="F19" s="9"/>
      <c r="G19" s="9"/>
      <c r="H19" s="9"/>
      <c r="I19" s="9"/>
      <c r="J19" s="9"/>
      <c r="K19" s="9"/>
      <c r="L19" s="9" t="s">
        <v>25</v>
      </c>
      <c r="M19" s="9"/>
      <c r="N19" s="9"/>
      <c r="O19" s="9" t="s">
        <v>27</v>
      </c>
      <c r="P19" s="9"/>
      <c r="Q19" s="9">
        <v>2024</v>
      </c>
      <c r="R19" s="9"/>
      <c r="S19" s="9"/>
      <c r="T19" s="9">
        <v>2025</v>
      </c>
      <c r="U19" s="9"/>
      <c r="V19" s="9"/>
      <c r="W19" s="9">
        <v>2026</v>
      </c>
      <c r="X19" s="9"/>
      <c r="Y19" s="9"/>
      <c r="Z19" s="9"/>
      <c r="AA19" s="9">
        <v>2027</v>
      </c>
      <c r="AB19" s="9"/>
      <c r="AC19" s="9"/>
      <c r="AD19" s="9">
        <v>2028</v>
      </c>
      <c r="AE19" s="9"/>
      <c r="AF19" s="9"/>
      <c r="AG19" s="9">
        <v>2029</v>
      </c>
      <c r="AH19" s="9"/>
      <c r="AI19" s="9">
        <v>2030</v>
      </c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</row>
    <row r="20" spans="2:49" ht="15.75" customHeight="1" x14ac:dyDescent="0.25">
      <c r="B20" s="3">
        <v>1</v>
      </c>
      <c r="C20" s="9">
        <v>2</v>
      </c>
      <c r="D20" s="9"/>
      <c r="E20" s="9"/>
      <c r="F20" s="3">
        <v>3</v>
      </c>
      <c r="G20" s="9">
        <v>4</v>
      </c>
      <c r="H20" s="9"/>
      <c r="I20" s="9"/>
      <c r="J20" s="9">
        <v>5</v>
      </c>
      <c r="K20" s="9"/>
      <c r="L20" s="9">
        <v>6</v>
      </c>
      <c r="M20" s="9"/>
      <c r="N20" s="9"/>
      <c r="O20" s="9">
        <v>7</v>
      </c>
      <c r="P20" s="9"/>
      <c r="Q20" s="9">
        <v>8</v>
      </c>
      <c r="R20" s="9"/>
      <c r="S20" s="9"/>
      <c r="T20" s="9">
        <v>9</v>
      </c>
      <c r="U20" s="9"/>
      <c r="V20" s="9"/>
      <c r="W20" s="9">
        <v>10</v>
      </c>
      <c r="X20" s="9"/>
      <c r="Y20" s="9"/>
      <c r="Z20" s="9"/>
      <c r="AA20" s="9">
        <v>11</v>
      </c>
      <c r="AB20" s="9"/>
      <c r="AC20" s="9"/>
      <c r="AD20" s="9">
        <v>12</v>
      </c>
      <c r="AE20" s="9"/>
      <c r="AF20" s="9"/>
      <c r="AG20" s="9">
        <v>13</v>
      </c>
      <c r="AH20" s="9"/>
      <c r="AI20" s="9">
        <v>14</v>
      </c>
      <c r="AJ20" s="9"/>
      <c r="AK20" s="9"/>
      <c r="AL20" s="9">
        <v>15</v>
      </c>
      <c r="AM20" s="9"/>
      <c r="AN20" s="9"/>
      <c r="AO20" s="9"/>
      <c r="AP20" s="9"/>
      <c r="AQ20" s="9"/>
      <c r="AR20" s="9">
        <v>16</v>
      </c>
      <c r="AS20" s="9"/>
      <c r="AT20" s="9"/>
      <c r="AU20" s="9"/>
      <c r="AV20" s="9">
        <v>17</v>
      </c>
      <c r="AW20" s="9"/>
    </row>
    <row r="21" spans="2:49" ht="15.75" customHeight="1" x14ac:dyDescent="0.25">
      <c r="B21" s="9" t="s">
        <v>29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</row>
    <row r="22" spans="2:49" ht="236.25" customHeight="1" x14ac:dyDescent="0.25">
      <c r="B22" s="3" t="s">
        <v>30</v>
      </c>
      <c r="C22" s="8" t="s">
        <v>31</v>
      </c>
      <c r="D22" s="8"/>
      <c r="E22" s="8"/>
      <c r="F22" s="3" t="s">
        <v>32</v>
      </c>
      <c r="G22" s="9" t="s">
        <v>33</v>
      </c>
      <c r="H22" s="9"/>
      <c r="I22" s="9"/>
      <c r="J22" s="9" t="s">
        <v>34</v>
      </c>
      <c r="K22" s="9"/>
      <c r="L22" s="9" t="s">
        <v>35</v>
      </c>
      <c r="M22" s="9"/>
      <c r="N22" s="9"/>
      <c r="O22" s="9">
        <v>2022</v>
      </c>
      <c r="P22" s="9"/>
      <c r="Q22" s="9" t="s">
        <v>36</v>
      </c>
      <c r="R22" s="9"/>
      <c r="S22" s="9"/>
      <c r="T22" s="9" t="s">
        <v>37</v>
      </c>
      <c r="U22" s="9"/>
      <c r="V22" s="9"/>
      <c r="W22" s="9" t="s">
        <v>38</v>
      </c>
      <c r="X22" s="9"/>
      <c r="Y22" s="9"/>
      <c r="Z22" s="9"/>
      <c r="AA22" s="9" t="s">
        <v>39</v>
      </c>
      <c r="AB22" s="9"/>
      <c r="AC22" s="9"/>
      <c r="AD22" s="9" t="s">
        <v>40</v>
      </c>
      <c r="AE22" s="9"/>
      <c r="AF22" s="9"/>
      <c r="AG22" s="9" t="s">
        <v>41</v>
      </c>
      <c r="AH22" s="9"/>
      <c r="AI22" s="9" t="s">
        <v>35</v>
      </c>
      <c r="AJ22" s="9"/>
      <c r="AK22" s="9"/>
      <c r="AL22" s="8" t="s">
        <v>44</v>
      </c>
      <c r="AM22" s="8"/>
      <c r="AN22" s="8"/>
      <c r="AO22" s="8"/>
      <c r="AP22" s="8"/>
      <c r="AQ22" s="8"/>
      <c r="AR22" s="8" t="s">
        <v>47</v>
      </c>
      <c r="AS22" s="8"/>
      <c r="AT22" s="8"/>
      <c r="AU22" s="8"/>
      <c r="AV22" s="8" t="s">
        <v>13</v>
      </c>
      <c r="AW22" s="8"/>
    </row>
    <row r="23" spans="2:49" ht="236.25" customHeight="1" x14ac:dyDescent="0.25">
      <c r="B23" s="3" t="s">
        <v>42</v>
      </c>
      <c r="C23" s="8" t="s">
        <v>43</v>
      </c>
      <c r="D23" s="8"/>
      <c r="E23" s="8"/>
      <c r="F23" s="3" t="s">
        <v>32</v>
      </c>
      <c r="G23" s="9" t="s">
        <v>45</v>
      </c>
      <c r="H23" s="9"/>
      <c r="I23" s="9"/>
      <c r="J23" s="9" t="s">
        <v>34</v>
      </c>
      <c r="K23" s="9"/>
      <c r="L23" s="9" t="s">
        <v>46</v>
      </c>
      <c r="M23" s="9"/>
      <c r="N23" s="9"/>
      <c r="O23" s="9">
        <v>2022</v>
      </c>
      <c r="P23" s="9"/>
      <c r="Q23" s="9" t="s">
        <v>48</v>
      </c>
      <c r="R23" s="9"/>
      <c r="S23" s="9"/>
      <c r="T23" s="9" t="s">
        <v>49</v>
      </c>
      <c r="U23" s="9"/>
      <c r="V23" s="9"/>
      <c r="W23" s="9" t="s">
        <v>50</v>
      </c>
      <c r="X23" s="9"/>
      <c r="Y23" s="9"/>
      <c r="Z23" s="9"/>
      <c r="AA23" s="9" t="s">
        <v>51</v>
      </c>
      <c r="AB23" s="9"/>
      <c r="AC23" s="9"/>
      <c r="AD23" s="9" t="s">
        <v>52</v>
      </c>
      <c r="AE23" s="9"/>
      <c r="AF23" s="9"/>
      <c r="AG23" s="9" t="s">
        <v>53</v>
      </c>
      <c r="AH23" s="9"/>
      <c r="AI23" s="9" t="s">
        <v>56</v>
      </c>
      <c r="AJ23" s="9"/>
      <c r="AK23" s="9"/>
      <c r="AL23" s="8" t="s">
        <v>44</v>
      </c>
      <c r="AM23" s="8"/>
      <c r="AN23" s="8"/>
      <c r="AO23" s="8"/>
      <c r="AP23" s="8"/>
      <c r="AQ23" s="8"/>
      <c r="AR23" s="8" t="s">
        <v>47</v>
      </c>
      <c r="AS23" s="8"/>
      <c r="AT23" s="8"/>
      <c r="AU23" s="8"/>
      <c r="AV23" s="8" t="s">
        <v>13</v>
      </c>
      <c r="AW23" s="8"/>
    </row>
    <row r="24" spans="2:49" ht="236.25" customHeight="1" x14ac:dyDescent="0.25">
      <c r="B24" s="3" t="s">
        <v>54</v>
      </c>
      <c r="C24" s="8" t="s">
        <v>55</v>
      </c>
      <c r="D24" s="8"/>
      <c r="E24" s="8"/>
      <c r="F24" s="3" t="s">
        <v>32</v>
      </c>
      <c r="G24" s="9" t="s">
        <v>33</v>
      </c>
      <c r="H24" s="9"/>
      <c r="I24" s="9"/>
      <c r="J24" s="9" t="s">
        <v>34</v>
      </c>
      <c r="K24" s="9"/>
      <c r="L24" s="9" t="s">
        <v>57</v>
      </c>
      <c r="M24" s="9"/>
      <c r="N24" s="9"/>
      <c r="O24" s="9">
        <v>2022</v>
      </c>
      <c r="P24" s="9"/>
      <c r="Q24" s="9" t="s">
        <v>58</v>
      </c>
      <c r="R24" s="9"/>
      <c r="S24" s="9"/>
      <c r="T24" s="9" t="s">
        <v>59</v>
      </c>
      <c r="U24" s="9"/>
      <c r="V24" s="9"/>
      <c r="W24" s="9" t="s">
        <v>60</v>
      </c>
      <c r="X24" s="9"/>
      <c r="Y24" s="9"/>
      <c r="Z24" s="9"/>
      <c r="AA24" s="9" t="s">
        <v>61</v>
      </c>
      <c r="AB24" s="9"/>
      <c r="AC24" s="9"/>
      <c r="AD24" s="9" t="s">
        <v>62</v>
      </c>
      <c r="AE24" s="9"/>
      <c r="AF24" s="9"/>
      <c r="AG24" s="9" t="s">
        <v>63</v>
      </c>
      <c r="AH24" s="9"/>
      <c r="AI24" s="9" t="s">
        <v>66</v>
      </c>
      <c r="AJ24" s="9"/>
      <c r="AK24" s="9"/>
      <c r="AL24" s="8" t="s">
        <v>44</v>
      </c>
      <c r="AM24" s="8"/>
      <c r="AN24" s="8"/>
      <c r="AO24" s="8"/>
      <c r="AP24" s="8"/>
      <c r="AQ24" s="8"/>
      <c r="AR24" s="8" t="s">
        <v>68</v>
      </c>
      <c r="AS24" s="8"/>
      <c r="AT24" s="8"/>
      <c r="AU24" s="8"/>
      <c r="AV24" s="8" t="s">
        <v>13</v>
      </c>
      <c r="AW24" s="8"/>
    </row>
    <row r="25" spans="2:49" ht="236.25" customHeight="1" x14ac:dyDescent="0.25">
      <c r="B25" s="3" t="s">
        <v>64</v>
      </c>
      <c r="C25" s="8" t="s">
        <v>65</v>
      </c>
      <c r="D25" s="8"/>
      <c r="E25" s="8"/>
      <c r="F25" s="3" t="s">
        <v>32</v>
      </c>
      <c r="G25" s="9" t="s">
        <v>33</v>
      </c>
      <c r="H25" s="9"/>
      <c r="I25" s="9"/>
      <c r="J25" s="9" t="s">
        <v>34</v>
      </c>
      <c r="K25" s="9"/>
      <c r="L25" s="9" t="s">
        <v>67</v>
      </c>
      <c r="M25" s="9"/>
      <c r="N25" s="9"/>
      <c r="O25" s="9">
        <v>2022</v>
      </c>
      <c r="P25" s="9"/>
      <c r="Q25" s="9" t="s">
        <v>69</v>
      </c>
      <c r="R25" s="9"/>
      <c r="S25" s="9"/>
      <c r="T25" s="9" t="s">
        <v>69</v>
      </c>
      <c r="U25" s="9"/>
      <c r="V25" s="9"/>
      <c r="W25" s="9" t="s">
        <v>69</v>
      </c>
      <c r="X25" s="9"/>
      <c r="Y25" s="9"/>
      <c r="Z25" s="9"/>
      <c r="AA25" s="9" t="s">
        <v>70</v>
      </c>
      <c r="AB25" s="9"/>
      <c r="AC25" s="9"/>
      <c r="AD25" s="9" t="s">
        <v>70</v>
      </c>
      <c r="AE25" s="9"/>
      <c r="AF25" s="9"/>
      <c r="AG25" s="9" t="s">
        <v>70</v>
      </c>
      <c r="AH25" s="9"/>
      <c r="AI25" s="9" t="s">
        <v>70</v>
      </c>
      <c r="AJ25" s="9"/>
      <c r="AK25" s="9"/>
      <c r="AL25" s="8" t="s">
        <v>44</v>
      </c>
      <c r="AM25" s="8"/>
      <c r="AN25" s="8"/>
      <c r="AO25" s="8"/>
      <c r="AP25" s="8"/>
      <c r="AQ25" s="8"/>
      <c r="AR25" s="8" t="s">
        <v>68</v>
      </c>
      <c r="AS25" s="8"/>
      <c r="AT25" s="8"/>
      <c r="AU25" s="8"/>
      <c r="AV25" s="8" t="s">
        <v>13</v>
      </c>
      <c r="AW25" s="8"/>
    </row>
    <row r="26" spans="2:49" ht="236.25" customHeight="1" x14ac:dyDescent="0.25">
      <c r="B26" s="3" t="s">
        <v>71</v>
      </c>
      <c r="C26" s="8" t="s">
        <v>72</v>
      </c>
      <c r="D26" s="8"/>
      <c r="E26" s="8"/>
      <c r="F26" s="3" t="s">
        <v>32</v>
      </c>
      <c r="G26" s="9" t="s">
        <v>33</v>
      </c>
      <c r="H26" s="9"/>
      <c r="I26" s="9"/>
      <c r="J26" s="9" t="s">
        <v>34</v>
      </c>
      <c r="K26" s="9"/>
      <c r="L26" s="9" t="s">
        <v>73</v>
      </c>
      <c r="M26" s="9"/>
      <c r="N26" s="9"/>
      <c r="O26" s="9">
        <v>2022</v>
      </c>
      <c r="P26" s="9"/>
      <c r="Q26" s="9" t="s">
        <v>74</v>
      </c>
      <c r="R26" s="9"/>
      <c r="S26" s="9"/>
      <c r="T26" s="9" t="s">
        <v>75</v>
      </c>
      <c r="U26" s="9"/>
      <c r="V26" s="9"/>
      <c r="W26" s="9" t="s">
        <v>76</v>
      </c>
      <c r="X26" s="9"/>
      <c r="Y26" s="9"/>
      <c r="Z26" s="9"/>
      <c r="AA26" s="9" t="s">
        <v>77</v>
      </c>
      <c r="AB26" s="9"/>
      <c r="AC26" s="9"/>
      <c r="AD26" s="9" t="s">
        <v>78</v>
      </c>
      <c r="AE26" s="9"/>
      <c r="AF26" s="9"/>
      <c r="AG26" s="9" t="s">
        <v>79</v>
      </c>
      <c r="AH26" s="9"/>
      <c r="AI26" s="9" t="s">
        <v>51</v>
      </c>
      <c r="AJ26" s="9"/>
      <c r="AK26" s="9"/>
      <c r="AL26" s="8" t="s">
        <v>44</v>
      </c>
      <c r="AM26" s="8"/>
      <c r="AN26" s="8"/>
      <c r="AO26" s="8"/>
      <c r="AP26" s="8"/>
      <c r="AQ26" s="8"/>
      <c r="AR26" s="8" t="s">
        <v>47</v>
      </c>
      <c r="AS26" s="8"/>
      <c r="AT26" s="8"/>
      <c r="AU26" s="8"/>
      <c r="AV26" s="8" t="s">
        <v>13</v>
      </c>
      <c r="AW26" s="8"/>
    </row>
    <row r="27" spans="2:49" ht="236.25" customHeight="1" x14ac:dyDescent="0.25">
      <c r="B27" s="3" t="s">
        <v>80</v>
      </c>
      <c r="C27" s="8" t="s">
        <v>81</v>
      </c>
      <c r="D27" s="8"/>
      <c r="E27" s="8"/>
      <c r="F27" s="3" t="s">
        <v>32</v>
      </c>
      <c r="G27" s="9" t="s">
        <v>33</v>
      </c>
      <c r="H27" s="9"/>
      <c r="I27" s="9"/>
      <c r="J27" s="9" t="s">
        <v>34</v>
      </c>
      <c r="K27" s="9"/>
      <c r="L27" s="9" t="s">
        <v>82</v>
      </c>
      <c r="M27" s="9"/>
      <c r="N27" s="9"/>
      <c r="O27" s="9">
        <v>2022</v>
      </c>
      <c r="P27" s="9"/>
      <c r="Q27" s="9" t="s">
        <v>82</v>
      </c>
      <c r="R27" s="9"/>
      <c r="S27" s="9"/>
      <c r="T27" s="9" t="s">
        <v>82</v>
      </c>
      <c r="U27" s="9"/>
      <c r="V27" s="9"/>
      <c r="W27" s="9" t="s">
        <v>82</v>
      </c>
      <c r="X27" s="9"/>
      <c r="Y27" s="9"/>
      <c r="Z27" s="9"/>
      <c r="AA27" s="9" t="s">
        <v>82</v>
      </c>
      <c r="AB27" s="9"/>
      <c r="AC27" s="9"/>
      <c r="AD27" s="9" t="s">
        <v>82</v>
      </c>
      <c r="AE27" s="9"/>
      <c r="AF27" s="9"/>
      <c r="AG27" s="9" t="s">
        <v>82</v>
      </c>
      <c r="AH27" s="9"/>
      <c r="AI27" s="9" t="s">
        <v>82</v>
      </c>
      <c r="AJ27" s="9"/>
      <c r="AK27" s="9"/>
      <c r="AL27" s="8" t="s">
        <v>44</v>
      </c>
      <c r="AM27" s="8"/>
      <c r="AN27" s="8"/>
      <c r="AO27" s="8"/>
      <c r="AP27" s="8"/>
      <c r="AQ27" s="8"/>
      <c r="AR27" s="8" t="s">
        <v>47</v>
      </c>
      <c r="AS27" s="8"/>
      <c r="AT27" s="8"/>
      <c r="AU27" s="8"/>
      <c r="AV27" s="8" t="s">
        <v>13</v>
      </c>
      <c r="AW27" s="8"/>
    </row>
    <row r="28" spans="2:49" ht="236.25" customHeight="1" x14ac:dyDescent="0.25">
      <c r="B28" s="3" t="s">
        <v>83</v>
      </c>
      <c r="C28" s="8" t="s">
        <v>84</v>
      </c>
      <c r="D28" s="8"/>
      <c r="E28" s="8"/>
      <c r="F28" s="3" t="s">
        <v>32</v>
      </c>
      <c r="G28" s="9" t="s">
        <v>33</v>
      </c>
      <c r="H28" s="9"/>
      <c r="I28" s="9"/>
      <c r="J28" s="9" t="s">
        <v>34</v>
      </c>
      <c r="K28" s="9"/>
      <c r="L28" s="9" t="s">
        <v>85</v>
      </c>
      <c r="M28" s="9"/>
      <c r="N28" s="9"/>
      <c r="O28" s="9">
        <v>2022</v>
      </c>
      <c r="P28" s="9"/>
      <c r="Q28" s="9" t="s">
        <v>56</v>
      </c>
      <c r="R28" s="9"/>
      <c r="S28" s="9"/>
      <c r="T28" s="9" t="s">
        <v>53</v>
      </c>
      <c r="U28" s="9"/>
      <c r="V28" s="9"/>
      <c r="W28" s="9" t="s">
        <v>52</v>
      </c>
      <c r="X28" s="9"/>
      <c r="Y28" s="9"/>
      <c r="Z28" s="9"/>
      <c r="AA28" s="9" t="s">
        <v>51</v>
      </c>
      <c r="AB28" s="9"/>
      <c r="AC28" s="9"/>
      <c r="AD28" s="9" t="s">
        <v>86</v>
      </c>
      <c r="AE28" s="9"/>
      <c r="AF28" s="9"/>
      <c r="AG28" s="9" t="s">
        <v>49</v>
      </c>
      <c r="AH28" s="9"/>
      <c r="AI28" s="9" t="s">
        <v>48</v>
      </c>
      <c r="AJ28" s="9"/>
      <c r="AK28" s="9"/>
      <c r="AL28" s="8" t="s">
        <v>44</v>
      </c>
      <c r="AM28" s="8"/>
      <c r="AN28" s="8"/>
      <c r="AO28" s="8"/>
      <c r="AP28" s="8"/>
      <c r="AQ28" s="8"/>
      <c r="AR28" s="8" t="s">
        <v>47</v>
      </c>
      <c r="AS28" s="8"/>
      <c r="AT28" s="8"/>
      <c r="AU28" s="8"/>
      <c r="AV28" s="8" t="s">
        <v>13</v>
      </c>
      <c r="AW28" s="8"/>
    </row>
    <row r="29" spans="2:49" ht="236.25" customHeight="1" x14ac:dyDescent="0.25">
      <c r="B29" s="3" t="s">
        <v>87</v>
      </c>
      <c r="C29" s="8" t="s">
        <v>88</v>
      </c>
      <c r="D29" s="8"/>
      <c r="E29" s="8"/>
      <c r="F29" s="3" t="s">
        <v>32</v>
      </c>
      <c r="G29" s="9" t="s">
        <v>33</v>
      </c>
      <c r="H29" s="9"/>
      <c r="I29" s="9"/>
      <c r="J29" s="9" t="s">
        <v>34</v>
      </c>
      <c r="K29" s="9"/>
      <c r="L29" s="9" t="s">
        <v>89</v>
      </c>
      <c r="M29" s="9"/>
      <c r="N29" s="9"/>
      <c r="O29" s="9">
        <v>2022</v>
      </c>
      <c r="P29" s="9"/>
      <c r="Q29" s="9" t="s">
        <v>90</v>
      </c>
      <c r="R29" s="9"/>
      <c r="S29" s="9"/>
      <c r="T29" s="9" t="s">
        <v>91</v>
      </c>
      <c r="U29" s="9"/>
      <c r="V29" s="9"/>
      <c r="W29" s="9" t="s">
        <v>92</v>
      </c>
      <c r="X29" s="9"/>
      <c r="Y29" s="9"/>
      <c r="Z29" s="9"/>
      <c r="AA29" s="9" t="s">
        <v>93</v>
      </c>
      <c r="AB29" s="9"/>
      <c r="AC29" s="9"/>
      <c r="AD29" s="9" t="s">
        <v>94</v>
      </c>
      <c r="AE29" s="9"/>
      <c r="AF29" s="9"/>
      <c r="AG29" s="9" t="s">
        <v>53</v>
      </c>
      <c r="AH29" s="9"/>
      <c r="AI29" s="9" t="s">
        <v>52</v>
      </c>
      <c r="AJ29" s="9"/>
      <c r="AK29" s="9"/>
      <c r="AL29" s="8" t="s">
        <v>44</v>
      </c>
      <c r="AM29" s="8"/>
      <c r="AN29" s="8"/>
      <c r="AO29" s="8"/>
      <c r="AP29" s="8"/>
      <c r="AQ29" s="8"/>
      <c r="AR29" s="8" t="s">
        <v>47</v>
      </c>
      <c r="AS29" s="8"/>
      <c r="AT29" s="8"/>
      <c r="AU29" s="8"/>
      <c r="AV29" s="8" t="s">
        <v>13</v>
      </c>
      <c r="AW29" s="8"/>
    </row>
    <row r="30" spans="2:49" ht="236.25" customHeight="1" x14ac:dyDescent="0.25">
      <c r="B30" s="3" t="s">
        <v>95</v>
      </c>
      <c r="C30" s="8" t="s">
        <v>96</v>
      </c>
      <c r="D30" s="8"/>
      <c r="E30" s="8"/>
      <c r="F30" s="3" t="s">
        <v>32</v>
      </c>
      <c r="G30" s="9" t="s">
        <v>33</v>
      </c>
      <c r="H30" s="9"/>
      <c r="I30" s="9"/>
      <c r="J30" s="9" t="s">
        <v>97</v>
      </c>
      <c r="K30" s="9"/>
      <c r="L30" s="9" t="s">
        <v>98</v>
      </c>
      <c r="M30" s="9"/>
      <c r="N30" s="9"/>
      <c r="O30" s="9">
        <v>2022</v>
      </c>
      <c r="P30" s="9"/>
      <c r="Q30" s="9" t="s">
        <v>99</v>
      </c>
      <c r="R30" s="9"/>
      <c r="S30" s="9"/>
      <c r="T30" s="9" t="s">
        <v>99</v>
      </c>
      <c r="U30" s="9"/>
      <c r="V30" s="9"/>
      <c r="W30" s="9" t="s">
        <v>99</v>
      </c>
      <c r="X30" s="9"/>
      <c r="Y30" s="9"/>
      <c r="Z30" s="9"/>
      <c r="AA30" s="9" t="s">
        <v>99</v>
      </c>
      <c r="AB30" s="9"/>
      <c r="AC30" s="9"/>
      <c r="AD30" s="9" t="s">
        <v>99</v>
      </c>
      <c r="AE30" s="9"/>
      <c r="AF30" s="9"/>
      <c r="AG30" s="9" t="s">
        <v>99</v>
      </c>
      <c r="AH30" s="9"/>
      <c r="AI30" s="9" t="s">
        <v>99</v>
      </c>
      <c r="AJ30" s="9"/>
      <c r="AK30" s="9"/>
      <c r="AL30" s="8" t="s">
        <v>44</v>
      </c>
      <c r="AM30" s="8"/>
      <c r="AN30" s="8"/>
      <c r="AO30" s="8"/>
      <c r="AP30" s="8"/>
      <c r="AQ30" s="8"/>
      <c r="AR30" s="8" t="s">
        <v>68</v>
      </c>
      <c r="AS30" s="8"/>
      <c r="AT30" s="8"/>
      <c r="AU30" s="8"/>
      <c r="AV30" s="8" t="s">
        <v>13</v>
      </c>
      <c r="AW30" s="8"/>
    </row>
    <row r="31" spans="2:49" ht="236.25" customHeight="1" x14ac:dyDescent="0.25">
      <c r="B31" s="3" t="s">
        <v>100</v>
      </c>
      <c r="C31" s="8" t="s">
        <v>101</v>
      </c>
      <c r="D31" s="8"/>
      <c r="E31" s="8"/>
      <c r="F31" s="3" t="s">
        <v>32</v>
      </c>
      <c r="G31" s="9" t="s">
        <v>33</v>
      </c>
      <c r="H31" s="9"/>
      <c r="I31" s="9"/>
      <c r="J31" s="9" t="s">
        <v>34</v>
      </c>
      <c r="K31" s="9"/>
      <c r="L31" s="9" t="s">
        <v>52</v>
      </c>
      <c r="M31" s="9"/>
      <c r="N31" s="9"/>
      <c r="O31" s="9">
        <v>2022</v>
      </c>
      <c r="P31" s="9"/>
      <c r="Q31" s="9" t="s">
        <v>49</v>
      </c>
      <c r="R31" s="9"/>
      <c r="S31" s="9"/>
      <c r="T31" s="9" t="s">
        <v>102</v>
      </c>
      <c r="U31" s="9"/>
      <c r="V31" s="9"/>
      <c r="W31" s="9" t="s">
        <v>103</v>
      </c>
      <c r="X31" s="9"/>
      <c r="Y31" s="9"/>
      <c r="Z31" s="9"/>
      <c r="AA31" s="9" t="s">
        <v>104</v>
      </c>
      <c r="AB31" s="9"/>
      <c r="AC31" s="9"/>
      <c r="AD31" s="9" t="s">
        <v>48</v>
      </c>
      <c r="AE31" s="9"/>
      <c r="AF31" s="9"/>
      <c r="AG31" s="9" t="s">
        <v>105</v>
      </c>
      <c r="AH31" s="9"/>
      <c r="AI31" s="9" t="s">
        <v>58</v>
      </c>
      <c r="AJ31" s="9"/>
      <c r="AK31" s="9"/>
      <c r="AL31" s="8" t="s">
        <v>44</v>
      </c>
      <c r="AM31" s="8"/>
      <c r="AN31" s="8"/>
      <c r="AO31" s="8"/>
      <c r="AP31" s="8"/>
      <c r="AQ31" s="8"/>
      <c r="AR31" s="8" t="s">
        <v>47</v>
      </c>
      <c r="AS31" s="8"/>
      <c r="AT31" s="8"/>
      <c r="AU31" s="8"/>
      <c r="AV31" s="8" t="s">
        <v>13</v>
      </c>
      <c r="AW31" s="8"/>
    </row>
    <row r="32" spans="2:49" ht="223.5" customHeight="1" x14ac:dyDescent="0.25">
      <c r="B32" s="3" t="s">
        <v>106</v>
      </c>
      <c r="C32" s="8" t="s">
        <v>107</v>
      </c>
      <c r="D32" s="8"/>
      <c r="E32" s="8"/>
      <c r="F32" s="3" t="s">
        <v>108</v>
      </c>
      <c r="G32" s="9" t="s">
        <v>33</v>
      </c>
      <c r="H32" s="9"/>
      <c r="I32" s="9"/>
      <c r="J32" s="9" t="s">
        <v>109</v>
      </c>
      <c r="K32" s="9"/>
      <c r="L32" s="9" t="s">
        <v>110</v>
      </c>
      <c r="M32" s="9"/>
      <c r="N32" s="9"/>
      <c r="O32" s="9">
        <v>2022</v>
      </c>
      <c r="P32" s="9"/>
      <c r="Q32" s="9" t="s">
        <v>111</v>
      </c>
      <c r="R32" s="9"/>
      <c r="S32" s="9"/>
      <c r="T32" s="23">
        <v>6</v>
      </c>
      <c r="U32" s="23"/>
      <c r="V32" s="23"/>
      <c r="W32" s="9" t="s">
        <v>110</v>
      </c>
      <c r="X32" s="9"/>
      <c r="Y32" s="9"/>
      <c r="Z32" s="9"/>
      <c r="AA32" s="9" t="s">
        <v>70</v>
      </c>
      <c r="AB32" s="9"/>
      <c r="AC32" s="9"/>
      <c r="AD32" s="9" t="s">
        <v>70</v>
      </c>
      <c r="AE32" s="9"/>
      <c r="AF32" s="9"/>
      <c r="AG32" s="9" t="s">
        <v>70</v>
      </c>
      <c r="AH32" s="9"/>
      <c r="AI32" s="9" t="s">
        <v>70</v>
      </c>
      <c r="AJ32" s="9"/>
      <c r="AK32" s="9"/>
      <c r="AL32" s="8" t="s">
        <v>44</v>
      </c>
      <c r="AM32" s="8"/>
      <c r="AN32" s="8"/>
      <c r="AO32" s="8"/>
      <c r="AP32" s="8"/>
      <c r="AQ32" s="8"/>
      <c r="AR32" s="8" t="s">
        <v>47</v>
      </c>
      <c r="AS32" s="8"/>
      <c r="AT32" s="8"/>
      <c r="AU32" s="8"/>
      <c r="AV32" s="8" t="s">
        <v>13</v>
      </c>
      <c r="AW32" s="8"/>
    </row>
    <row r="33" spans="2:49" ht="15" customHeight="1" x14ac:dyDescent="0.25">
      <c r="B33" s="2"/>
      <c r="C33" s="7"/>
      <c r="D33" s="7"/>
      <c r="E33" s="7"/>
      <c r="F33" s="2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</row>
    <row r="34" spans="2:49" ht="15.75" customHeight="1" x14ac:dyDescent="0.25">
      <c r="B34" s="10" t="s">
        <v>113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</row>
    <row r="35" spans="2:49" ht="15" customHeight="1" x14ac:dyDescent="0.25">
      <c r="B35" s="2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2"/>
    </row>
    <row r="36" spans="2:49" ht="15.75" customHeight="1" x14ac:dyDescent="0.25">
      <c r="B36" s="9" t="s">
        <v>17</v>
      </c>
      <c r="C36" s="9" t="s">
        <v>114</v>
      </c>
      <c r="D36" s="9"/>
      <c r="E36" s="9"/>
      <c r="F36" s="9" t="s">
        <v>19</v>
      </c>
      <c r="G36" s="9"/>
      <c r="H36" s="9"/>
      <c r="I36" s="9"/>
      <c r="J36" s="9" t="s">
        <v>21</v>
      </c>
      <c r="K36" s="9"/>
      <c r="L36" s="9"/>
      <c r="M36" s="9"/>
      <c r="N36" s="9"/>
      <c r="O36" s="9"/>
      <c r="P36" s="9" t="s">
        <v>115</v>
      </c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 t="s">
        <v>117</v>
      </c>
    </row>
    <row r="37" spans="2:49" ht="15.75" customHeight="1" x14ac:dyDescent="0.2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 t="s">
        <v>116</v>
      </c>
      <c r="Q37" s="9"/>
      <c r="R37" s="9"/>
      <c r="S37" s="9" t="s">
        <v>118</v>
      </c>
      <c r="T37" s="9"/>
      <c r="U37" s="9"/>
      <c r="V37" s="9" t="s">
        <v>119</v>
      </c>
      <c r="W37" s="9"/>
      <c r="X37" s="9"/>
      <c r="Y37" s="9"/>
      <c r="Z37" s="9" t="s">
        <v>120</v>
      </c>
      <c r="AA37" s="9"/>
      <c r="AB37" s="9"/>
      <c r="AC37" s="9" t="s">
        <v>121</v>
      </c>
      <c r="AD37" s="9"/>
      <c r="AE37" s="9"/>
      <c r="AF37" s="9" t="s">
        <v>122</v>
      </c>
      <c r="AG37" s="9"/>
      <c r="AH37" s="9"/>
      <c r="AI37" s="9"/>
      <c r="AJ37" s="9" t="s">
        <v>123</v>
      </c>
      <c r="AK37" s="9"/>
      <c r="AL37" s="9"/>
      <c r="AM37" s="9"/>
      <c r="AN37" s="9" t="s">
        <v>124</v>
      </c>
      <c r="AO37" s="9"/>
      <c r="AP37" s="9" t="s">
        <v>125</v>
      </c>
      <c r="AQ37" s="9"/>
      <c r="AR37" s="9"/>
      <c r="AS37" s="9" t="s">
        <v>126</v>
      </c>
      <c r="AT37" s="9"/>
      <c r="AU37" s="9" t="s">
        <v>127</v>
      </c>
      <c r="AV37" s="9"/>
      <c r="AW37" s="9"/>
    </row>
    <row r="38" spans="2:49" ht="15.75" customHeight="1" x14ac:dyDescent="0.25">
      <c r="B38" s="3">
        <v>1</v>
      </c>
      <c r="C38" s="9">
        <v>2</v>
      </c>
      <c r="D38" s="9"/>
      <c r="E38" s="9"/>
      <c r="F38" s="9">
        <v>3</v>
      </c>
      <c r="G38" s="9"/>
      <c r="H38" s="9"/>
      <c r="I38" s="9"/>
      <c r="J38" s="9">
        <v>4</v>
      </c>
      <c r="K38" s="9"/>
      <c r="L38" s="9"/>
      <c r="M38" s="9"/>
      <c r="N38" s="9"/>
      <c r="O38" s="9"/>
      <c r="P38" s="9">
        <v>5</v>
      </c>
      <c r="Q38" s="9"/>
      <c r="R38" s="9"/>
      <c r="S38" s="9">
        <v>6</v>
      </c>
      <c r="T38" s="9"/>
      <c r="U38" s="9"/>
      <c r="V38" s="9">
        <v>7</v>
      </c>
      <c r="W38" s="9"/>
      <c r="X38" s="9"/>
      <c r="Y38" s="9"/>
      <c r="Z38" s="9">
        <v>8</v>
      </c>
      <c r="AA38" s="9"/>
      <c r="AB38" s="9"/>
      <c r="AC38" s="9">
        <v>9</v>
      </c>
      <c r="AD38" s="9"/>
      <c r="AE38" s="9"/>
      <c r="AF38" s="9">
        <v>10</v>
      </c>
      <c r="AG38" s="9"/>
      <c r="AH38" s="9"/>
      <c r="AI38" s="9"/>
      <c r="AJ38" s="9">
        <v>11</v>
      </c>
      <c r="AK38" s="9"/>
      <c r="AL38" s="9"/>
      <c r="AM38" s="9"/>
      <c r="AN38" s="9">
        <v>12</v>
      </c>
      <c r="AO38" s="9"/>
      <c r="AP38" s="9">
        <v>13</v>
      </c>
      <c r="AQ38" s="9"/>
      <c r="AR38" s="9"/>
      <c r="AS38" s="9">
        <v>14</v>
      </c>
      <c r="AT38" s="9"/>
      <c r="AU38" s="9">
        <v>15</v>
      </c>
      <c r="AV38" s="9"/>
      <c r="AW38" s="3">
        <v>16</v>
      </c>
    </row>
    <row r="39" spans="2:49" ht="15.75" customHeight="1" x14ac:dyDescent="0.25">
      <c r="B39" s="3" t="s">
        <v>30</v>
      </c>
      <c r="C39" s="8" t="s">
        <v>29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</row>
    <row r="40" spans="2:49" ht="15.75" customHeight="1" x14ac:dyDescent="0.25">
      <c r="B40" s="3" t="s">
        <v>128</v>
      </c>
      <c r="C40" s="8" t="s">
        <v>31</v>
      </c>
      <c r="D40" s="8"/>
      <c r="E40" s="8"/>
      <c r="F40" s="9" t="s">
        <v>32</v>
      </c>
      <c r="G40" s="9"/>
      <c r="H40" s="9"/>
      <c r="I40" s="9"/>
      <c r="J40" s="9" t="s">
        <v>34</v>
      </c>
      <c r="K40" s="9"/>
      <c r="L40" s="9"/>
      <c r="M40" s="9"/>
      <c r="N40" s="9"/>
      <c r="O40" s="9"/>
      <c r="P40" s="9" t="s">
        <v>129</v>
      </c>
      <c r="Q40" s="9"/>
      <c r="R40" s="9"/>
      <c r="S40" s="9" t="s">
        <v>129</v>
      </c>
      <c r="T40" s="9"/>
      <c r="U40" s="9"/>
      <c r="V40" s="9" t="s">
        <v>129</v>
      </c>
      <c r="W40" s="9"/>
      <c r="X40" s="9"/>
      <c r="Y40" s="9"/>
      <c r="Z40" s="9" t="s">
        <v>129</v>
      </c>
      <c r="AA40" s="9"/>
      <c r="AB40" s="9"/>
      <c r="AC40" s="9" t="s">
        <v>129</v>
      </c>
      <c r="AD40" s="9"/>
      <c r="AE40" s="9"/>
      <c r="AF40" s="9" t="s">
        <v>129</v>
      </c>
      <c r="AG40" s="9"/>
      <c r="AH40" s="9"/>
      <c r="AI40" s="9"/>
      <c r="AJ40" s="9" t="s">
        <v>129</v>
      </c>
      <c r="AK40" s="9"/>
      <c r="AL40" s="9"/>
      <c r="AM40" s="9"/>
      <c r="AN40" s="9" t="s">
        <v>129</v>
      </c>
      <c r="AO40" s="9"/>
      <c r="AP40" s="9" t="s">
        <v>129</v>
      </c>
      <c r="AQ40" s="9"/>
      <c r="AR40" s="9"/>
      <c r="AS40" s="9" t="s">
        <v>129</v>
      </c>
      <c r="AT40" s="9"/>
      <c r="AU40" s="9" t="s">
        <v>129</v>
      </c>
      <c r="AV40" s="9"/>
      <c r="AW40" s="3" t="s">
        <v>37</v>
      </c>
    </row>
    <row r="41" spans="2:49" ht="31.5" customHeight="1" x14ac:dyDescent="0.25">
      <c r="B41" s="3" t="s">
        <v>130</v>
      </c>
      <c r="C41" s="8" t="s">
        <v>43</v>
      </c>
      <c r="D41" s="8"/>
      <c r="E41" s="8"/>
      <c r="F41" s="9" t="s">
        <v>32</v>
      </c>
      <c r="G41" s="9"/>
      <c r="H41" s="9"/>
      <c r="I41" s="9"/>
      <c r="J41" s="9" t="s">
        <v>34</v>
      </c>
      <c r="K41" s="9"/>
      <c r="L41" s="9"/>
      <c r="M41" s="9"/>
      <c r="N41" s="9"/>
      <c r="O41" s="9"/>
      <c r="P41" s="9" t="s">
        <v>129</v>
      </c>
      <c r="Q41" s="9"/>
      <c r="R41" s="9"/>
      <c r="S41" s="9" t="s">
        <v>129</v>
      </c>
      <c r="T41" s="9"/>
      <c r="U41" s="9"/>
      <c r="V41" s="9" t="s">
        <v>129</v>
      </c>
      <c r="W41" s="9"/>
      <c r="X41" s="9"/>
      <c r="Y41" s="9"/>
      <c r="Z41" s="9" t="s">
        <v>129</v>
      </c>
      <c r="AA41" s="9"/>
      <c r="AB41" s="9"/>
      <c r="AC41" s="9" t="s">
        <v>129</v>
      </c>
      <c r="AD41" s="9"/>
      <c r="AE41" s="9"/>
      <c r="AF41" s="9" t="s">
        <v>129</v>
      </c>
      <c r="AG41" s="9"/>
      <c r="AH41" s="9"/>
      <c r="AI41" s="9"/>
      <c r="AJ41" s="9" t="s">
        <v>129</v>
      </c>
      <c r="AK41" s="9"/>
      <c r="AL41" s="9"/>
      <c r="AM41" s="9"/>
      <c r="AN41" s="9" t="s">
        <v>129</v>
      </c>
      <c r="AO41" s="9"/>
      <c r="AP41" s="9" t="s">
        <v>129</v>
      </c>
      <c r="AQ41" s="9"/>
      <c r="AR41" s="9"/>
      <c r="AS41" s="9" t="s">
        <v>129</v>
      </c>
      <c r="AT41" s="9"/>
      <c r="AU41" s="9" t="s">
        <v>129</v>
      </c>
      <c r="AV41" s="9"/>
      <c r="AW41" s="3" t="s">
        <v>49</v>
      </c>
    </row>
    <row r="42" spans="2:49" ht="47.25" customHeight="1" x14ac:dyDescent="0.25">
      <c r="B42" s="3" t="s">
        <v>131</v>
      </c>
      <c r="C42" s="8" t="s">
        <v>55</v>
      </c>
      <c r="D42" s="8"/>
      <c r="E42" s="8"/>
      <c r="F42" s="9" t="s">
        <v>32</v>
      </c>
      <c r="G42" s="9"/>
      <c r="H42" s="9"/>
      <c r="I42" s="9"/>
      <c r="J42" s="9" t="s">
        <v>34</v>
      </c>
      <c r="K42" s="9"/>
      <c r="L42" s="9"/>
      <c r="M42" s="9"/>
      <c r="N42" s="9"/>
      <c r="O42" s="9"/>
      <c r="P42" s="9" t="s">
        <v>129</v>
      </c>
      <c r="Q42" s="9"/>
      <c r="R42" s="9"/>
      <c r="S42" s="9" t="s">
        <v>129</v>
      </c>
      <c r="T42" s="9"/>
      <c r="U42" s="9"/>
      <c r="V42" s="9" t="s">
        <v>129</v>
      </c>
      <c r="W42" s="9"/>
      <c r="X42" s="9"/>
      <c r="Y42" s="9"/>
      <c r="Z42" s="9" t="s">
        <v>129</v>
      </c>
      <c r="AA42" s="9"/>
      <c r="AB42" s="9"/>
      <c r="AC42" s="9" t="s">
        <v>129</v>
      </c>
      <c r="AD42" s="9"/>
      <c r="AE42" s="9"/>
      <c r="AF42" s="9" t="s">
        <v>129</v>
      </c>
      <c r="AG42" s="9"/>
      <c r="AH42" s="9"/>
      <c r="AI42" s="9"/>
      <c r="AJ42" s="9" t="s">
        <v>129</v>
      </c>
      <c r="AK42" s="9"/>
      <c r="AL42" s="9"/>
      <c r="AM42" s="9"/>
      <c r="AN42" s="9" t="s">
        <v>129</v>
      </c>
      <c r="AO42" s="9"/>
      <c r="AP42" s="9" t="s">
        <v>129</v>
      </c>
      <c r="AQ42" s="9"/>
      <c r="AR42" s="9"/>
      <c r="AS42" s="9" t="s">
        <v>129</v>
      </c>
      <c r="AT42" s="9"/>
      <c r="AU42" s="9" t="s">
        <v>129</v>
      </c>
      <c r="AV42" s="9"/>
      <c r="AW42" s="3" t="s">
        <v>59</v>
      </c>
    </row>
    <row r="43" spans="2:49" ht="63" customHeight="1" x14ac:dyDescent="0.25">
      <c r="B43" s="3" t="s">
        <v>132</v>
      </c>
      <c r="C43" s="8" t="s">
        <v>65</v>
      </c>
      <c r="D43" s="8"/>
      <c r="E43" s="8"/>
      <c r="F43" s="9" t="s">
        <v>32</v>
      </c>
      <c r="G43" s="9"/>
      <c r="H43" s="9"/>
      <c r="I43" s="9"/>
      <c r="J43" s="9" t="s">
        <v>34</v>
      </c>
      <c r="K43" s="9"/>
      <c r="L43" s="9"/>
      <c r="M43" s="9"/>
      <c r="N43" s="9"/>
      <c r="O43" s="9"/>
      <c r="P43" s="9" t="s">
        <v>129</v>
      </c>
      <c r="Q43" s="9"/>
      <c r="R43" s="9"/>
      <c r="S43" s="9" t="s">
        <v>129</v>
      </c>
      <c r="T43" s="9"/>
      <c r="U43" s="9"/>
      <c r="V43" s="9" t="s">
        <v>129</v>
      </c>
      <c r="W43" s="9"/>
      <c r="X43" s="9"/>
      <c r="Y43" s="9"/>
      <c r="Z43" s="9" t="s">
        <v>129</v>
      </c>
      <c r="AA43" s="9"/>
      <c r="AB43" s="9"/>
      <c r="AC43" s="9" t="s">
        <v>129</v>
      </c>
      <c r="AD43" s="9"/>
      <c r="AE43" s="9"/>
      <c r="AF43" s="9" t="s">
        <v>129</v>
      </c>
      <c r="AG43" s="9"/>
      <c r="AH43" s="9"/>
      <c r="AI43" s="9"/>
      <c r="AJ43" s="9" t="s">
        <v>129</v>
      </c>
      <c r="AK43" s="9"/>
      <c r="AL43" s="9"/>
      <c r="AM43" s="9"/>
      <c r="AN43" s="9" t="s">
        <v>129</v>
      </c>
      <c r="AO43" s="9"/>
      <c r="AP43" s="9" t="s">
        <v>129</v>
      </c>
      <c r="AQ43" s="9"/>
      <c r="AR43" s="9"/>
      <c r="AS43" s="9" t="s">
        <v>129</v>
      </c>
      <c r="AT43" s="9"/>
      <c r="AU43" s="9" t="s">
        <v>129</v>
      </c>
      <c r="AV43" s="9"/>
      <c r="AW43" s="3" t="s">
        <v>69</v>
      </c>
    </row>
    <row r="44" spans="2:49" ht="31.5" customHeight="1" x14ac:dyDescent="0.25">
      <c r="B44" s="3" t="s">
        <v>133</v>
      </c>
      <c r="C44" s="8" t="s">
        <v>72</v>
      </c>
      <c r="D44" s="8"/>
      <c r="E44" s="8"/>
      <c r="F44" s="9" t="s">
        <v>32</v>
      </c>
      <c r="G44" s="9"/>
      <c r="H44" s="9"/>
      <c r="I44" s="9"/>
      <c r="J44" s="9" t="s">
        <v>34</v>
      </c>
      <c r="K44" s="9"/>
      <c r="L44" s="9"/>
      <c r="M44" s="9"/>
      <c r="N44" s="9"/>
      <c r="O44" s="9"/>
      <c r="P44" s="9" t="s">
        <v>129</v>
      </c>
      <c r="Q44" s="9"/>
      <c r="R44" s="9"/>
      <c r="S44" s="9" t="s">
        <v>129</v>
      </c>
      <c r="T44" s="9"/>
      <c r="U44" s="9"/>
      <c r="V44" s="9" t="s">
        <v>129</v>
      </c>
      <c r="W44" s="9"/>
      <c r="X44" s="9"/>
      <c r="Y44" s="9"/>
      <c r="Z44" s="9" t="s">
        <v>129</v>
      </c>
      <c r="AA44" s="9"/>
      <c r="AB44" s="9"/>
      <c r="AC44" s="9" t="s">
        <v>129</v>
      </c>
      <c r="AD44" s="9"/>
      <c r="AE44" s="9"/>
      <c r="AF44" s="9" t="s">
        <v>129</v>
      </c>
      <c r="AG44" s="9"/>
      <c r="AH44" s="9"/>
      <c r="AI44" s="9"/>
      <c r="AJ44" s="9" t="s">
        <v>129</v>
      </c>
      <c r="AK44" s="9"/>
      <c r="AL44" s="9"/>
      <c r="AM44" s="9"/>
      <c r="AN44" s="9" t="s">
        <v>129</v>
      </c>
      <c r="AO44" s="9"/>
      <c r="AP44" s="9" t="s">
        <v>129</v>
      </c>
      <c r="AQ44" s="9"/>
      <c r="AR44" s="9"/>
      <c r="AS44" s="9" t="s">
        <v>129</v>
      </c>
      <c r="AT44" s="9"/>
      <c r="AU44" s="9" t="s">
        <v>129</v>
      </c>
      <c r="AV44" s="9"/>
      <c r="AW44" s="3" t="s">
        <v>75</v>
      </c>
    </row>
    <row r="45" spans="2:49" ht="78.75" customHeight="1" x14ac:dyDescent="0.25">
      <c r="B45" s="3" t="s">
        <v>134</v>
      </c>
      <c r="C45" s="8" t="s">
        <v>81</v>
      </c>
      <c r="D45" s="8"/>
      <c r="E45" s="8"/>
      <c r="F45" s="9" t="s">
        <v>32</v>
      </c>
      <c r="G45" s="9"/>
      <c r="H45" s="9"/>
      <c r="I45" s="9"/>
      <c r="J45" s="9" t="s">
        <v>34</v>
      </c>
      <c r="K45" s="9"/>
      <c r="L45" s="9"/>
      <c r="M45" s="9"/>
      <c r="N45" s="9"/>
      <c r="O45" s="9"/>
      <c r="P45" s="9" t="s">
        <v>129</v>
      </c>
      <c r="Q45" s="9"/>
      <c r="R45" s="9"/>
      <c r="S45" s="9" t="s">
        <v>129</v>
      </c>
      <c r="T45" s="9"/>
      <c r="U45" s="9"/>
      <c r="V45" s="9" t="s">
        <v>129</v>
      </c>
      <c r="W45" s="9"/>
      <c r="X45" s="9"/>
      <c r="Y45" s="9"/>
      <c r="Z45" s="9" t="s">
        <v>129</v>
      </c>
      <c r="AA45" s="9"/>
      <c r="AB45" s="9"/>
      <c r="AC45" s="9" t="s">
        <v>129</v>
      </c>
      <c r="AD45" s="9"/>
      <c r="AE45" s="9"/>
      <c r="AF45" s="9" t="s">
        <v>129</v>
      </c>
      <c r="AG45" s="9"/>
      <c r="AH45" s="9"/>
      <c r="AI45" s="9"/>
      <c r="AJ45" s="9" t="s">
        <v>129</v>
      </c>
      <c r="AK45" s="9"/>
      <c r="AL45" s="9"/>
      <c r="AM45" s="9"/>
      <c r="AN45" s="9" t="s">
        <v>129</v>
      </c>
      <c r="AO45" s="9"/>
      <c r="AP45" s="9" t="s">
        <v>129</v>
      </c>
      <c r="AQ45" s="9"/>
      <c r="AR45" s="9"/>
      <c r="AS45" s="9" t="s">
        <v>129</v>
      </c>
      <c r="AT45" s="9"/>
      <c r="AU45" s="9" t="s">
        <v>129</v>
      </c>
      <c r="AV45" s="9"/>
      <c r="AW45" s="3" t="s">
        <v>82</v>
      </c>
    </row>
    <row r="46" spans="2:49" ht="47.25" customHeight="1" x14ac:dyDescent="0.25">
      <c r="B46" s="3" t="s">
        <v>135</v>
      </c>
      <c r="C46" s="8" t="s">
        <v>84</v>
      </c>
      <c r="D46" s="8"/>
      <c r="E46" s="8"/>
      <c r="F46" s="9" t="s">
        <v>32</v>
      </c>
      <c r="G46" s="9"/>
      <c r="H46" s="9"/>
      <c r="I46" s="9"/>
      <c r="J46" s="9" t="s">
        <v>34</v>
      </c>
      <c r="K46" s="9"/>
      <c r="L46" s="9"/>
      <c r="M46" s="9"/>
      <c r="N46" s="9"/>
      <c r="O46" s="9"/>
      <c r="P46" s="9" t="s">
        <v>129</v>
      </c>
      <c r="Q46" s="9"/>
      <c r="R46" s="9"/>
      <c r="S46" s="9" t="s">
        <v>129</v>
      </c>
      <c r="T46" s="9"/>
      <c r="U46" s="9"/>
      <c r="V46" s="9" t="s">
        <v>129</v>
      </c>
      <c r="W46" s="9"/>
      <c r="X46" s="9"/>
      <c r="Y46" s="9"/>
      <c r="Z46" s="9" t="s">
        <v>129</v>
      </c>
      <c r="AA46" s="9"/>
      <c r="AB46" s="9"/>
      <c r="AC46" s="9" t="s">
        <v>129</v>
      </c>
      <c r="AD46" s="9"/>
      <c r="AE46" s="9"/>
      <c r="AF46" s="9" t="s">
        <v>129</v>
      </c>
      <c r="AG46" s="9"/>
      <c r="AH46" s="9"/>
      <c r="AI46" s="9"/>
      <c r="AJ46" s="9" t="s">
        <v>129</v>
      </c>
      <c r="AK46" s="9"/>
      <c r="AL46" s="9"/>
      <c r="AM46" s="9"/>
      <c r="AN46" s="9" t="s">
        <v>129</v>
      </c>
      <c r="AO46" s="9"/>
      <c r="AP46" s="9" t="s">
        <v>129</v>
      </c>
      <c r="AQ46" s="9"/>
      <c r="AR46" s="9"/>
      <c r="AS46" s="9" t="s">
        <v>129</v>
      </c>
      <c r="AT46" s="9"/>
      <c r="AU46" s="9" t="s">
        <v>129</v>
      </c>
      <c r="AV46" s="9"/>
      <c r="AW46" s="3" t="s">
        <v>53</v>
      </c>
    </row>
    <row r="47" spans="2:49" ht="63" customHeight="1" x14ac:dyDescent="0.25">
      <c r="B47" s="3" t="s">
        <v>136</v>
      </c>
      <c r="C47" s="8" t="s">
        <v>88</v>
      </c>
      <c r="D47" s="8"/>
      <c r="E47" s="8"/>
      <c r="F47" s="9" t="s">
        <v>32</v>
      </c>
      <c r="G47" s="9"/>
      <c r="H47" s="9"/>
      <c r="I47" s="9"/>
      <c r="J47" s="9" t="s">
        <v>34</v>
      </c>
      <c r="K47" s="9"/>
      <c r="L47" s="9"/>
      <c r="M47" s="9"/>
      <c r="N47" s="9"/>
      <c r="O47" s="9"/>
      <c r="P47" s="9" t="s">
        <v>129</v>
      </c>
      <c r="Q47" s="9"/>
      <c r="R47" s="9"/>
      <c r="S47" s="9" t="s">
        <v>129</v>
      </c>
      <c r="T47" s="9"/>
      <c r="U47" s="9"/>
      <c r="V47" s="9" t="s">
        <v>129</v>
      </c>
      <c r="W47" s="9"/>
      <c r="X47" s="9"/>
      <c r="Y47" s="9"/>
      <c r="Z47" s="9" t="s">
        <v>129</v>
      </c>
      <c r="AA47" s="9"/>
      <c r="AB47" s="9"/>
      <c r="AC47" s="9" t="s">
        <v>129</v>
      </c>
      <c r="AD47" s="9"/>
      <c r="AE47" s="9"/>
      <c r="AF47" s="9" t="s">
        <v>129</v>
      </c>
      <c r="AG47" s="9"/>
      <c r="AH47" s="9"/>
      <c r="AI47" s="9"/>
      <c r="AJ47" s="9" t="s">
        <v>129</v>
      </c>
      <c r="AK47" s="9"/>
      <c r="AL47" s="9"/>
      <c r="AM47" s="9"/>
      <c r="AN47" s="9" t="s">
        <v>129</v>
      </c>
      <c r="AO47" s="9"/>
      <c r="AP47" s="9" t="s">
        <v>129</v>
      </c>
      <c r="AQ47" s="9"/>
      <c r="AR47" s="9"/>
      <c r="AS47" s="9" t="s">
        <v>129</v>
      </c>
      <c r="AT47" s="9"/>
      <c r="AU47" s="9" t="s">
        <v>129</v>
      </c>
      <c r="AV47" s="9"/>
      <c r="AW47" s="3" t="s">
        <v>91</v>
      </c>
    </row>
    <row r="48" spans="2:49" ht="63" customHeight="1" x14ac:dyDescent="0.25">
      <c r="B48" s="3" t="s">
        <v>137</v>
      </c>
      <c r="C48" s="8" t="s">
        <v>96</v>
      </c>
      <c r="D48" s="8"/>
      <c r="E48" s="8"/>
      <c r="F48" s="9" t="s">
        <v>32</v>
      </c>
      <c r="G48" s="9"/>
      <c r="H48" s="9"/>
      <c r="I48" s="9"/>
      <c r="J48" s="9" t="s">
        <v>97</v>
      </c>
      <c r="K48" s="9"/>
      <c r="L48" s="9"/>
      <c r="M48" s="9"/>
      <c r="N48" s="9"/>
      <c r="O48" s="9"/>
      <c r="P48" s="9" t="s">
        <v>129</v>
      </c>
      <c r="Q48" s="9"/>
      <c r="R48" s="9"/>
      <c r="S48" s="9" t="s">
        <v>129</v>
      </c>
      <c r="T48" s="9"/>
      <c r="U48" s="9"/>
      <c r="V48" s="9" t="s">
        <v>129</v>
      </c>
      <c r="W48" s="9"/>
      <c r="X48" s="9"/>
      <c r="Y48" s="9"/>
      <c r="Z48" s="9" t="s">
        <v>129</v>
      </c>
      <c r="AA48" s="9"/>
      <c r="AB48" s="9"/>
      <c r="AC48" s="9" t="s">
        <v>129</v>
      </c>
      <c r="AD48" s="9"/>
      <c r="AE48" s="9"/>
      <c r="AF48" s="9" t="s">
        <v>129</v>
      </c>
      <c r="AG48" s="9"/>
      <c r="AH48" s="9"/>
      <c r="AI48" s="9"/>
      <c r="AJ48" s="9" t="s">
        <v>129</v>
      </c>
      <c r="AK48" s="9"/>
      <c r="AL48" s="9"/>
      <c r="AM48" s="9"/>
      <c r="AN48" s="9" t="s">
        <v>129</v>
      </c>
      <c r="AO48" s="9"/>
      <c r="AP48" s="9" t="s">
        <v>129</v>
      </c>
      <c r="AQ48" s="9"/>
      <c r="AR48" s="9"/>
      <c r="AS48" s="9" t="s">
        <v>129</v>
      </c>
      <c r="AT48" s="9"/>
      <c r="AU48" s="9" t="s">
        <v>129</v>
      </c>
      <c r="AV48" s="9"/>
      <c r="AW48" s="3" t="s">
        <v>99</v>
      </c>
    </row>
    <row r="49" spans="2:49" ht="15.75" customHeight="1" x14ac:dyDescent="0.25">
      <c r="B49" s="3" t="s">
        <v>138</v>
      </c>
      <c r="C49" s="8" t="s">
        <v>101</v>
      </c>
      <c r="D49" s="8"/>
      <c r="E49" s="8"/>
      <c r="F49" s="9" t="s">
        <v>32</v>
      </c>
      <c r="G49" s="9"/>
      <c r="H49" s="9"/>
      <c r="I49" s="9"/>
      <c r="J49" s="9" t="s">
        <v>34</v>
      </c>
      <c r="K49" s="9"/>
      <c r="L49" s="9"/>
      <c r="M49" s="9"/>
      <c r="N49" s="9"/>
      <c r="O49" s="9"/>
      <c r="P49" s="9" t="s">
        <v>129</v>
      </c>
      <c r="Q49" s="9"/>
      <c r="R49" s="9"/>
      <c r="S49" s="9" t="s">
        <v>129</v>
      </c>
      <c r="T49" s="9"/>
      <c r="U49" s="9"/>
      <c r="V49" s="9" t="s">
        <v>129</v>
      </c>
      <c r="W49" s="9"/>
      <c r="X49" s="9"/>
      <c r="Y49" s="9"/>
      <c r="Z49" s="9" t="s">
        <v>129</v>
      </c>
      <c r="AA49" s="9"/>
      <c r="AB49" s="9"/>
      <c r="AC49" s="9" t="s">
        <v>129</v>
      </c>
      <c r="AD49" s="9"/>
      <c r="AE49" s="9"/>
      <c r="AF49" s="9" t="s">
        <v>129</v>
      </c>
      <c r="AG49" s="9"/>
      <c r="AH49" s="9"/>
      <c r="AI49" s="9"/>
      <c r="AJ49" s="9" t="s">
        <v>129</v>
      </c>
      <c r="AK49" s="9"/>
      <c r="AL49" s="9"/>
      <c r="AM49" s="9"/>
      <c r="AN49" s="9" t="s">
        <v>129</v>
      </c>
      <c r="AO49" s="9"/>
      <c r="AP49" s="9" t="s">
        <v>129</v>
      </c>
      <c r="AQ49" s="9"/>
      <c r="AR49" s="9"/>
      <c r="AS49" s="9" t="s">
        <v>129</v>
      </c>
      <c r="AT49" s="9"/>
      <c r="AU49" s="9" t="s">
        <v>129</v>
      </c>
      <c r="AV49" s="9"/>
      <c r="AW49" s="3" t="s">
        <v>102</v>
      </c>
    </row>
    <row r="50" spans="2:49" ht="63" customHeight="1" x14ac:dyDescent="0.25">
      <c r="B50" s="3" t="s">
        <v>139</v>
      </c>
      <c r="C50" s="8" t="s">
        <v>107</v>
      </c>
      <c r="D50" s="8"/>
      <c r="E50" s="8"/>
      <c r="F50" s="9" t="s">
        <v>108</v>
      </c>
      <c r="G50" s="9"/>
      <c r="H50" s="9"/>
      <c r="I50" s="9"/>
      <c r="J50" s="9" t="s">
        <v>109</v>
      </c>
      <c r="K50" s="9"/>
      <c r="L50" s="9"/>
      <c r="M50" s="9"/>
      <c r="N50" s="9"/>
      <c r="O50" s="9"/>
      <c r="P50" s="9" t="s">
        <v>129</v>
      </c>
      <c r="Q50" s="9"/>
      <c r="R50" s="9"/>
      <c r="S50" s="9" t="s">
        <v>129</v>
      </c>
      <c r="T50" s="9"/>
      <c r="U50" s="9"/>
      <c r="V50" s="9" t="s">
        <v>129</v>
      </c>
      <c r="W50" s="9"/>
      <c r="X50" s="9"/>
      <c r="Y50" s="9"/>
      <c r="Z50" s="9" t="s">
        <v>129</v>
      </c>
      <c r="AA50" s="9"/>
      <c r="AB50" s="9"/>
      <c r="AC50" s="9" t="s">
        <v>129</v>
      </c>
      <c r="AD50" s="9"/>
      <c r="AE50" s="9"/>
      <c r="AF50" s="9" t="s">
        <v>129</v>
      </c>
      <c r="AG50" s="9"/>
      <c r="AH50" s="9"/>
      <c r="AI50" s="9"/>
      <c r="AJ50" s="9" t="s">
        <v>129</v>
      </c>
      <c r="AK50" s="9"/>
      <c r="AL50" s="9"/>
      <c r="AM50" s="9"/>
      <c r="AN50" s="9" t="s">
        <v>129</v>
      </c>
      <c r="AO50" s="9"/>
      <c r="AP50" s="9" t="s">
        <v>129</v>
      </c>
      <c r="AQ50" s="9"/>
      <c r="AR50" s="9"/>
      <c r="AS50" s="9" t="s">
        <v>129</v>
      </c>
      <c r="AT50" s="9"/>
      <c r="AU50" s="9" t="s">
        <v>129</v>
      </c>
      <c r="AV50" s="9"/>
      <c r="AW50" s="3" t="s">
        <v>112</v>
      </c>
    </row>
    <row r="51" spans="2:49" ht="15" customHeight="1" x14ac:dyDescent="0.25">
      <c r="B51" s="2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2"/>
    </row>
    <row r="52" spans="2:49" ht="15.75" customHeight="1" x14ac:dyDescent="0.25">
      <c r="B52" s="10" t="s">
        <v>140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</row>
    <row r="53" spans="2:49" ht="15" customHeight="1" x14ac:dyDescent="0.25">
      <c r="B53" s="2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</row>
    <row r="54" spans="2:49" ht="47.25" customHeight="1" x14ac:dyDescent="0.25">
      <c r="B54" s="3" t="s">
        <v>141</v>
      </c>
      <c r="C54" s="9" t="s">
        <v>142</v>
      </c>
      <c r="D54" s="9"/>
      <c r="E54" s="9"/>
      <c r="F54" s="9"/>
      <c r="G54" s="9"/>
      <c r="H54" s="9"/>
      <c r="I54" s="9"/>
      <c r="J54" s="9"/>
      <c r="K54" s="9" t="s">
        <v>143</v>
      </c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 t="s">
        <v>144</v>
      </c>
      <c r="AN54" s="9"/>
      <c r="AO54" s="9"/>
      <c r="AP54" s="9"/>
      <c r="AQ54" s="9"/>
      <c r="AR54" s="9"/>
      <c r="AS54" s="9"/>
      <c r="AT54" s="9"/>
      <c r="AU54" s="9"/>
      <c r="AV54" s="9"/>
      <c r="AW54" s="9"/>
    </row>
    <row r="55" spans="2:49" ht="15.75" customHeight="1" x14ac:dyDescent="0.25">
      <c r="B55" s="3">
        <v>1</v>
      </c>
      <c r="C55" s="9">
        <v>2</v>
      </c>
      <c r="D55" s="9"/>
      <c r="E55" s="9"/>
      <c r="F55" s="9"/>
      <c r="G55" s="9"/>
      <c r="H55" s="9"/>
      <c r="I55" s="9"/>
      <c r="J55" s="9"/>
      <c r="K55" s="9">
        <v>3</v>
      </c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>
        <v>4</v>
      </c>
      <c r="AN55" s="9"/>
      <c r="AO55" s="9"/>
      <c r="AP55" s="9"/>
      <c r="AQ55" s="9"/>
      <c r="AR55" s="9"/>
      <c r="AS55" s="9"/>
      <c r="AT55" s="9"/>
      <c r="AU55" s="9"/>
      <c r="AV55" s="9"/>
      <c r="AW55" s="9"/>
    </row>
    <row r="56" spans="2:49" ht="15.75" customHeight="1" x14ac:dyDescent="0.25">
      <c r="B56" s="1" t="s">
        <v>13</v>
      </c>
      <c r="C56" s="9" t="s">
        <v>145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</row>
    <row r="57" spans="2:49" ht="31.5" customHeight="1" x14ac:dyDescent="0.25">
      <c r="B57" s="1">
        <v>1</v>
      </c>
      <c r="C57" s="9" t="s">
        <v>146</v>
      </c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</row>
    <row r="58" spans="2:49" ht="31.5" customHeight="1" x14ac:dyDescent="0.25">
      <c r="B58" s="1"/>
      <c r="C58" s="9" t="s">
        <v>147</v>
      </c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 t="s">
        <v>148</v>
      </c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</row>
    <row r="59" spans="2:49" ht="54.75" customHeight="1" x14ac:dyDescent="0.25">
      <c r="B59" s="1" t="s">
        <v>149</v>
      </c>
      <c r="C59" s="8" t="s">
        <v>150</v>
      </c>
      <c r="D59" s="8"/>
      <c r="E59" s="8"/>
      <c r="F59" s="8"/>
      <c r="G59" s="8"/>
      <c r="H59" s="8"/>
      <c r="I59" s="8"/>
      <c r="J59" s="8"/>
      <c r="K59" s="11" t="s">
        <v>247</v>
      </c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 t="s">
        <v>65</v>
      </c>
      <c r="AN59" s="11"/>
      <c r="AO59" s="11"/>
      <c r="AP59" s="11"/>
      <c r="AQ59" s="11"/>
      <c r="AR59" s="11"/>
      <c r="AS59" s="11"/>
      <c r="AT59" s="11"/>
      <c r="AU59" s="11"/>
      <c r="AV59" s="11"/>
      <c r="AW59" s="11"/>
    </row>
    <row r="60" spans="2:49" ht="31.5" customHeight="1" x14ac:dyDescent="0.25">
      <c r="B60" s="1">
        <v>2</v>
      </c>
      <c r="C60" s="9" t="s">
        <v>151</v>
      </c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</row>
    <row r="61" spans="2:49" ht="31.5" customHeight="1" x14ac:dyDescent="0.25">
      <c r="B61" s="1"/>
      <c r="C61" s="9" t="s">
        <v>147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 t="s">
        <v>152</v>
      </c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</row>
    <row r="62" spans="2:49" ht="94.5" customHeight="1" x14ac:dyDescent="0.25">
      <c r="B62" s="1" t="s">
        <v>153</v>
      </c>
      <c r="C62" s="8" t="s">
        <v>154</v>
      </c>
      <c r="D62" s="8"/>
      <c r="E62" s="8"/>
      <c r="F62" s="8"/>
      <c r="G62" s="8"/>
      <c r="H62" s="8"/>
      <c r="I62" s="8"/>
      <c r="J62" s="8"/>
      <c r="K62" s="8" t="s">
        <v>155</v>
      </c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 t="s">
        <v>157</v>
      </c>
      <c r="AN62" s="8"/>
      <c r="AO62" s="8"/>
      <c r="AP62" s="8"/>
      <c r="AQ62" s="8"/>
      <c r="AR62" s="8"/>
      <c r="AS62" s="8"/>
      <c r="AT62" s="8"/>
      <c r="AU62" s="8"/>
      <c r="AV62" s="8"/>
      <c r="AW62" s="8"/>
    </row>
    <row r="63" spans="2:49" ht="31.5" customHeight="1" x14ac:dyDescent="0.25">
      <c r="B63" s="1">
        <v>3</v>
      </c>
      <c r="C63" s="9" t="s">
        <v>156</v>
      </c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</row>
    <row r="64" spans="2:49" ht="31.5" customHeight="1" x14ac:dyDescent="0.25">
      <c r="B64" s="1"/>
      <c r="C64" s="9" t="s">
        <v>158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 t="s">
        <v>152</v>
      </c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</row>
    <row r="65" spans="2:49" ht="63" customHeight="1" x14ac:dyDescent="0.25">
      <c r="B65" s="1" t="s">
        <v>159</v>
      </c>
      <c r="C65" s="8" t="s">
        <v>160</v>
      </c>
      <c r="D65" s="8"/>
      <c r="E65" s="8"/>
      <c r="F65" s="8"/>
      <c r="G65" s="8"/>
      <c r="H65" s="8"/>
      <c r="I65" s="8"/>
      <c r="J65" s="8"/>
      <c r="K65" s="8" t="s">
        <v>161</v>
      </c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 t="s">
        <v>164</v>
      </c>
      <c r="AN65" s="8"/>
      <c r="AO65" s="8"/>
      <c r="AP65" s="8"/>
      <c r="AQ65" s="8"/>
      <c r="AR65" s="8"/>
      <c r="AS65" s="8"/>
      <c r="AT65" s="8"/>
      <c r="AU65" s="8"/>
      <c r="AV65" s="8"/>
      <c r="AW65" s="8"/>
    </row>
    <row r="66" spans="2:49" ht="31.5" customHeight="1" x14ac:dyDescent="0.25">
      <c r="B66" s="1" t="s">
        <v>162</v>
      </c>
      <c r="C66" s="8" t="s">
        <v>163</v>
      </c>
      <c r="D66" s="8"/>
      <c r="E66" s="8"/>
      <c r="F66" s="8"/>
      <c r="G66" s="8"/>
      <c r="H66" s="8"/>
      <c r="I66" s="8"/>
      <c r="J66" s="8"/>
      <c r="K66" s="8" t="s">
        <v>165</v>
      </c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 t="s">
        <v>31</v>
      </c>
      <c r="AN66" s="8"/>
      <c r="AO66" s="8"/>
      <c r="AP66" s="8"/>
      <c r="AQ66" s="8"/>
      <c r="AR66" s="8"/>
      <c r="AS66" s="8"/>
      <c r="AT66" s="8"/>
      <c r="AU66" s="8"/>
      <c r="AV66" s="8"/>
      <c r="AW66" s="8"/>
    </row>
    <row r="67" spans="2:49" ht="110.25" customHeight="1" x14ac:dyDescent="0.25">
      <c r="B67" s="1" t="s">
        <v>166</v>
      </c>
      <c r="C67" s="8" t="s">
        <v>167</v>
      </c>
      <c r="D67" s="8"/>
      <c r="E67" s="8"/>
      <c r="F67" s="8"/>
      <c r="G67" s="8"/>
      <c r="H67" s="8"/>
      <c r="I67" s="8"/>
      <c r="J67" s="8"/>
      <c r="K67" s="8" t="s">
        <v>161</v>
      </c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 t="s">
        <v>169</v>
      </c>
      <c r="AN67" s="8"/>
      <c r="AO67" s="8"/>
      <c r="AP67" s="8"/>
      <c r="AQ67" s="8"/>
      <c r="AR67" s="8"/>
      <c r="AS67" s="8"/>
      <c r="AT67" s="8"/>
      <c r="AU67" s="8"/>
      <c r="AV67" s="8"/>
      <c r="AW67" s="8"/>
    </row>
    <row r="68" spans="2:49" ht="31.5" customHeight="1" x14ac:dyDescent="0.25">
      <c r="B68" s="1">
        <v>4</v>
      </c>
      <c r="C68" s="9" t="s">
        <v>168</v>
      </c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</row>
    <row r="69" spans="2:49" ht="31.5" customHeight="1" x14ac:dyDescent="0.25">
      <c r="B69" s="1"/>
      <c r="C69" s="9" t="s">
        <v>158</v>
      </c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 t="s">
        <v>170</v>
      </c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</row>
    <row r="70" spans="2:49" ht="78.75" customHeight="1" x14ac:dyDescent="0.25">
      <c r="B70" s="1" t="s">
        <v>171</v>
      </c>
      <c r="C70" s="8" t="s">
        <v>172</v>
      </c>
      <c r="D70" s="8"/>
      <c r="E70" s="8"/>
      <c r="F70" s="8"/>
      <c r="G70" s="8"/>
      <c r="H70" s="8"/>
      <c r="I70" s="8"/>
      <c r="J70" s="8"/>
      <c r="K70" s="8" t="s">
        <v>173</v>
      </c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 t="s">
        <v>176</v>
      </c>
      <c r="AN70" s="8"/>
      <c r="AO70" s="8"/>
      <c r="AP70" s="8"/>
      <c r="AQ70" s="8"/>
      <c r="AR70" s="8"/>
      <c r="AS70" s="8"/>
      <c r="AT70" s="8"/>
      <c r="AU70" s="8"/>
      <c r="AV70" s="8"/>
      <c r="AW70" s="8"/>
    </row>
    <row r="71" spans="2:49" ht="78.75" customHeight="1" x14ac:dyDescent="0.25">
      <c r="B71" s="1" t="s">
        <v>174</v>
      </c>
      <c r="C71" s="8" t="s">
        <v>175</v>
      </c>
      <c r="D71" s="8"/>
      <c r="E71" s="8"/>
      <c r="F71" s="8"/>
      <c r="G71" s="8"/>
      <c r="H71" s="8"/>
      <c r="I71" s="8"/>
      <c r="J71" s="8"/>
      <c r="K71" s="8" t="s">
        <v>173</v>
      </c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 t="s">
        <v>176</v>
      </c>
      <c r="AN71" s="8"/>
      <c r="AO71" s="8"/>
      <c r="AP71" s="8"/>
      <c r="AQ71" s="8"/>
      <c r="AR71" s="8"/>
      <c r="AS71" s="8"/>
      <c r="AT71" s="8"/>
      <c r="AU71" s="8"/>
      <c r="AV71" s="8"/>
      <c r="AW71" s="8"/>
    </row>
    <row r="72" spans="2:49" ht="78.75" customHeight="1" x14ac:dyDescent="0.25">
      <c r="B72" s="1" t="s">
        <v>177</v>
      </c>
      <c r="C72" s="8" t="s">
        <v>178</v>
      </c>
      <c r="D72" s="8"/>
      <c r="E72" s="8"/>
      <c r="F72" s="8"/>
      <c r="G72" s="8"/>
      <c r="H72" s="8"/>
      <c r="I72" s="8"/>
      <c r="J72" s="8"/>
      <c r="K72" s="8" t="s">
        <v>173</v>
      </c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 t="s">
        <v>246</v>
      </c>
      <c r="AN72" s="8"/>
      <c r="AO72" s="8"/>
      <c r="AP72" s="8"/>
      <c r="AQ72" s="8"/>
      <c r="AR72" s="8"/>
      <c r="AS72" s="8"/>
      <c r="AT72" s="8"/>
      <c r="AU72" s="8"/>
      <c r="AV72" s="8"/>
      <c r="AW72" s="8"/>
    </row>
    <row r="73" spans="2:49" ht="31.5" customHeight="1" x14ac:dyDescent="0.25">
      <c r="B73" s="1">
        <v>5</v>
      </c>
      <c r="C73" s="9" t="s">
        <v>179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</row>
    <row r="74" spans="2:49" ht="31.5" customHeight="1" x14ac:dyDescent="0.25">
      <c r="B74" s="1"/>
      <c r="C74" s="9" t="s">
        <v>158</v>
      </c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 t="s">
        <v>180</v>
      </c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</row>
    <row r="75" spans="2:49" ht="78.75" customHeight="1" x14ac:dyDescent="0.25">
      <c r="B75" s="1" t="s">
        <v>181</v>
      </c>
      <c r="C75" s="8" t="s">
        <v>182</v>
      </c>
      <c r="D75" s="8"/>
      <c r="E75" s="8"/>
      <c r="F75" s="8"/>
      <c r="G75" s="8"/>
      <c r="H75" s="8"/>
      <c r="I75" s="8"/>
      <c r="J75" s="8"/>
      <c r="K75" s="8" t="s">
        <v>183</v>
      </c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11" t="s">
        <v>84</v>
      </c>
      <c r="AN75" s="11"/>
      <c r="AO75" s="11"/>
      <c r="AP75" s="11"/>
      <c r="AQ75" s="11"/>
      <c r="AR75" s="11"/>
      <c r="AS75" s="11"/>
      <c r="AT75" s="11"/>
      <c r="AU75" s="11"/>
      <c r="AV75" s="11"/>
      <c r="AW75" s="11"/>
    </row>
    <row r="76" spans="2:49" ht="15.75" customHeight="1" x14ac:dyDescent="0.25">
      <c r="B76" s="1">
        <v>6</v>
      </c>
      <c r="C76" s="9" t="s">
        <v>184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</row>
    <row r="77" spans="2:49" ht="31.5" customHeight="1" x14ac:dyDescent="0.25">
      <c r="B77" s="1"/>
      <c r="C77" s="9" t="s">
        <v>158</v>
      </c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 t="s">
        <v>70</v>
      </c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</row>
    <row r="78" spans="2:49" ht="78.75" customHeight="1" x14ac:dyDescent="0.25">
      <c r="B78" s="1" t="s">
        <v>185</v>
      </c>
      <c r="C78" s="8" t="s">
        <v>186</v>
      </c>
      <c r="D78" s="8"/>
      <c r="E78" s="8"/>
      <c r="F78" s="8"/>
      <c r="G78" s="8"/>
      <c r="H78" s="8"/>
      <c r="I78" s="8"/>
      <c r="J78" s="8"/>
      <c r="K78" s="8" t="s">
        <v>187</v>
      </c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 t="s">
        <v>189</v>
      </c>
      <c r="AN78" s="8"/>
      <c r="AO78" s="8"/>
      <c r="AP78" s="8"/>
      <c r="AQ78" s="8"/>
      <c r="AR78" s="8"/>
      <c r="AS78" s="8"/>
      <c r="AT78" s="8"/>
      <c r="AU78" s="8"/>
      <c r="AV78" s="8"/>
      <c r="AW78" s="8"/>
    </row>
    <row r="79" spans="2:49" ht="15.75" customHeight="1" x14ac:dyDescent="0.25">
      <c r="B79" s="1">
        <v>7</v>
      </c>
      <c r="C79" s="9" t="s">
        <v>188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</row>
    <row r="80" spans="2:49" ht="31.5" customHeight="1" x14ac:dyDescent="0.25">
      <c r="B80" s="1"/>
      <c r="C80" s="9" t="s">
        <v>158</v>
      </c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 t="s">
        <v>70</v>
      </c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</row>
    <row r="81" spans="2:51" ht="78.75" customHeight="1" x14ac:dyDescent="0.25">
      <c r="B81" s="1" t="s">
        <v>190</v>
      </c>
      <c r="C81" s="8" t="s">
        <v>191</v>
      </c>
      <c r="D81" s="8"/>
      <c r="E81" s="8"/>
      <c r="F81" s="8"/>
      <c r="G81" s="8"/>
      <c r="H81" s="8"/>
      <c r="I81" s="8"/>
      <c r="J81" s="8"/>
      <c r="K81" s="8" t="s">
        <v>192</v>
      </c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 t="s">
        <v>194</v>
      </c>
      <c r="AN81" s="8"/>
      <c r="AO81" s="8"/>
      <c r="AP81" s="8"/>
      <c r="AQ81" s="8"/>
      <c r="AR81" s="8"/>
      <c r="AS81" s="8"/>
      <c r="AT81" s="8"/>
      <c r="AU81" s="8"/>
      <c r="AV81" s="8"/>
      <c r="AW81" s="8"/>
    </row>
    <row r="82" spans="2:51" ht="15.75" customHeight="1" x14ac:dyDescent="0.25">
      <c r="B82" s="1">
        <v>8</v>
      </c>
      <c r="C82" s="9" t="s">
        <v>193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</row>
    <row r="83" spans="2:51" ht="31.5" customHeight="1" x14ac:dyDescent="0.25">
      <c r="B83" s="1"/>
      <c r="C83" s="9" t="s">
        <v>158</v>
      </c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 t="s">
        <v>70</v>
      </c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</row>
    <row r="84" spans="2:51" ht="63" customHeight="1" x14ac:dyDescent="0.25">
      <c r="B84" s="1" t="s">
        <v>195</v>
      </c>
      <c r="C84" s="8" t="s">
        <v>196</v>
      </c>
      <c r="D84" s="8"/>
      <c r="E84" s="8"/>
      <c r="F84" s="8"/>
      <c r="G84" s="8"/>
      <c r="H84" s="8"/>
      <c r="I84" s="8"/>
      <c r="J84" s="8"/>
      <c r="K84" s="8" t="s">
        <v>197</v>
      </c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 t="s">
        <v>200</v>
      </c>
      <c r="AN84" s="8"/>
      <c r="AO84" s="8"/>
      <c r="AP84" s="8"/>
      <c r="AQ84" s="8"/>
      <c r="AR84" s="8"/>
      <c r="AS84" s="8"/>
      <c r="AT84" s="8"/>
      <c r="AU84" s="8"/>
      <c r="AV84" s="8"/>
      <c r="AW84" s="8"/>
    </row>
    <row r="85" spans="2:51" ht="33" customHeight="1" x14ac:dyDescent="0.25">
      <c r="B85" s="1" t="s">
        <v>198</v>
      </c>
      <c r="C85" s="8" t="s">
        <v>199</v>
      </c>
      <c r="D85" s="8"/>
      <c r="E85" s="8"/>
      <c r="F85" s="8"/>
      <c r="G85" s="8"/>
      <c r="H85" s="8"/>
      <c r="I85" s="8"/>
      <c r="J85" s="8"/>
      <c r="K85" s="8" t="s">
        <v>201</v>
      </c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 t="s">
        <v>81</v>
      </c>
      <c r="AN85" s="8"/>
      <c r="AO85" s="8"/>
      <c r="AP85" s="8"/>
      <c r="AQ85" s="8"/>
      <c r="AR85" s="8"/>
      <c r="AS85" s="8"/>
      <c r="AT85" s="8"/>
      <c r="AU85" s="8"/>
      <c r="AV85" s="8"/>
      <c r="AW85" s="8"/>
    </row>
    <row r="86" spans="2:51" ht="47.25" customHeight="1" x14ac:dyDescent="0.25">
      <c r="B86" s="1" t="s">
        <v>202</v>
      </c>
      <c r="C86" s="8" t="s">
        <v>203</v>
      </c>
      <c r="D86" s="8"/>
      <c r="E86" s="8"/>
      <c r="F86" s="8"/>
      <c r="G86" s="8"/>
      <c r="H86" s="8"/>
      <c r="I86" s="8"/>
      <c r="J86" s="8"/>
      <c r="K86" s="8" t="s">
        <v>204</v>
      </c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 t="s">
        <v>81</v>
      </c>
      <c r="AN86" s="8"/>
      <c r="AO86" s="8"/>
      <c r="AP86" s="8"/>
      <c r="AQ86" s="8"/>
      <c r="AR86" s="8"/>
      <c r="AS86" s="8"/>
      <c r="AT86" s="8"/>
      <c r="AU86" s="8"/>
      <c r="AV86" s="8"/>
      <c r="AW86" s="8"/>
    </row>
    <row r="87" spans="2:51" ht="94.5" customHeight="1" x14ac:dyDescent="0.25">
      <c r="B87" s="1">
        <v>9</v>
      </c>
      <c r="C87" s="9" t="s">
        <v>205</v>
      </c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</row>
    <row r="88" spans="2:51" ht="94.5" customHeight="1" x14ac:dyDescent="0.25">
      <c r="B88" s="1"/>
      <c r="C88" s="9" t="s">
        <v>147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 t="s">
        <v>70</v>
      </c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</row>
    <row r="89" spans="2:51" ht="141.75" customHeight="1" x14ac:dyDescent="0.25">
      <c r="B89" s="1" t="s">
        <v>206</v>
      </c>
      <c r="C89" s="8" t="s">
        <v>207</v>
      </c>
      <c r="D89" s="8"/>
      <c r="E89" s="8"/>
      <c r="F89" s="8"/>
      <c r="G89" s="8"/>
      <c r="H89" s="8"/>
      <c r="I89" s="8"/>
      <c r="J89" s="8"/>
      <c r="K89" s="8" t="s">
        <v>208</v>
      </c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 t="s">
        <v>84</v>
      </c>
      <c r="AN89" s="8"/>
      <c r="AO89" s="8"/>
      <c r="AP89" s="8"/>
      <c r="AQ89" s="8"/>
      <c r="AR89" s="8"/>
      <c r="AS89" s="8"/>
      <c r="AT89" s="8"/>
      <c r="AU89" s="8"/>
      <c r="AV89" s="8"/>
      <c r="AW89" s="8"/>
    </row>
    <row r="90" spans="2:51" ht="15" customHeight="1" x14ac:dyDescent="0.25">
      <c r="B90" s="2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</row>
    <row r="91" spans="2:51" ht="15.75" customHeight="1" x14ac:dyDescent="0.25">
      <c r="B91" s="10" t="s">
        <v>209</v>
      </c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</row>
    <row r="92" spans="2:51" ht="15" customHeight="1" x14ac:dyDescent="0.25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</row>
    <row r="93" spans="2:51" ht="41.25" customHeight="1" x14ac:dyDescent="0.25">
      <c r="B93" s="9" t="s">
        <v>210</v>
      </c>
      <c r="C93" s="9"/>
      <c r="D93" s="9"/>
      <c r="E93" s="9" t="s">
        <v>211</v>
      </c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</row>
    <row r="94" spans="2:51" ht="21.6" customHeight="1" x14ac:dyDescent="0.25">
      <c r="B94" s="9"/>
      <c r="C94" s="9"/>
      <c r="D94" s="9"/>
      <c r="E94" s="9">
        <v>2024</v>
      </c>
      <c r="F94" s="9"/>
      <c r="G94" s="9"/>
      <c r="H94" s="9"/>
      <c r="I94" s="9">
        <v>2025</v>
      </c>
      <c r="J94" s="9"/>
      <c r="K94" s="9"/>
      <c r="L94" s="9"/>
      <c r="M94" s="9"/>
      <c r="N94" s="9">
        <v>2026</v>
      </c>
      <c r="O94" s="9"/>
      <c r="P94" s="9"/>
      <c r="Q94" s="9"/>
      <c r="R94" s="9"/>
      <c r="S94" s="9"/>
      <c r="T94" s="9"/>
      <c r="U94" s="9">
        <v>2027</v>
      </c>
      <c r="V94" s="9"/>
      <c r="W94" s="9"/>
      <c r="X94" s="9"/>
      <c r="Y94" s="9"/>
      <c r="Z94" s="9"/>
      <c r="AA94" s="9"/>
      <c r="AB94" s="9">
        <v>2028</v>
      </c>
      <c r="AC94" s="9"/>
      <c r="AD94" s="9"/>
      <c r="AE94" s="9"/>
      <c r="AF94" s="9"/>
      <c r="AG94" s="9"/>
      <c r="AH94" s="9">
        <v>2029</v>
      </c>
      <c r="AI94" s="9"/>
      <c r="AJ94" s="9"/>
      <c r="AK94" s="9"/>
      <c r="AL94" s="9"/>
      <c r="AM94" s="9"/>
      <c r="AN94" s="9"/>
      <c r="AO94" s="9">
        <v>2030</v>
      </c>
      <c r="AP94" s="9"/>
      <c r="AQ94" s="9"/>
      <c r="AR94" s="9"/>
      <c r="AS94" s="9"/>
      <c r="AT94" s="9" t="s">
        <v>212</v>
      </c>
      <c r="AU94" s="9"/>
      <c r="AV94" s="9"/>
      <c r="AW94" s="9"/>
    </row>
    <row r="95" spans="2:51" ht="15.75" customHeight="1" x14ac:dyDescent="0.25">
      <c r="B95" s="9">
        <v>1</v>
      </c>
      <c r="C95" s="9"/>
      <c r="D95" s="9"/>
      <c r="E95" s="9">
        <v>2</v>
      </c>
      <c r="F95" s="9"/>
      <c r="G95" s="9"/>
      <c r="H95" s="9"/>
      <c r="I95" s="9">
        <v>3</v>
      </c>
      <c r="J95" s="9"/>
      <c r="K95" s="9"/>
      <c r="L95" s="9"/>
      <c r="M95" s="9"/>
      <c r="N95" s="9">
        <v>4</v>
      </c>
      <c r="O95" s="9"/>
      <c r="P95" s="9"/>
      <c r="Q95" s="9"/>
      <c r="R95" s="9"/>
      <c r="S95" s="9"/>
      <c r="T95" s="9"/>
      <c r="U95" s="9">
        <v>5</v>
      </c>
      <c r="V95" s="9"/>
      <c r="W95" s="9"/>
      <c r="X95" s="9"/>
      <c r="Y95" s="9"/>
      <c r="Z95" s="9"/>
      <c r="AA95" s="9"/>
      <c r="AB95" s="9">
        <v>6</v>
      </c>
      <c r="AC95" s="9"/>
      <c r="AD95" s="9"/>
      <c r="AE95" s="9"/>
      <c r="AF95" s="9"/>
      <c r="AG95" s="9"/>
      <c r="AH95" s="9">
        <v>7</v>
      </c>
      <c r="AI95" s="9"/>
      <c r="AJ95" s="9"/>
      <c r="AK95" s="9"/>
      <c r="AL95" s="9"/>
      <c r="AM95" s="9"/>
      <c r="AN95" s="9"/>
      <c r="AO95" s="9">
        <v>8</v>
      </c>
      <c r="AP95" s="9"/>
      <c r="AQ95" s="9"/>
      <c r="AR95" s="9"/>
      <c r="AS95" s="9"/>
      <c r="AT95" s="9">
        <v>9</v>
      </c>
      <c r="AU95" s="9"/>
      <c r="AV95" s="9"/>
      <c r="AW95" s="9"/>
    </row>
    <row r="96" spans="2:51" ht="94.5" customHeight="1" x14ac:dyDescent="0.25">
      <c r="B96" s="11" t="s">
        <v>213</v>
      </c>
      <c r="C96" s="11"/>
      <c r="D96" s="11"/>
      <c r="E96" s="12">
        <v>17308774.710000001</v>
      </c>
      <c r="F96" s="12"/>
      <c r="G96" s="12"/>
      <c r="H96" s="12"/>
      <c r="I96" s="12">
        <f>I97-I100+I103+I104</f>
        <v>17725756.309999999</v>
      </c>
      <c r="J96" s="12"/>
      <c r="K96" s="12"/>
      <c r="L96" s="12"/>
      <c r="M96" s="12"/>
      <c r="N96" s="12">
        <f>N97-N100+N103+N104</f>
        <v>17231023.240000002</v>
      </c>
      <c r="O96" s="12"/>
      <c r="P96" s="12"/>
      <c r="Q96" s="12"/>
      <c r="R96" s="12"/>
      <c r="S96" s="12"/>
      <c r="T96" s="12"/>
      <c r="U96" s="12">
        <f>U97-U100+U103+U104</f>
        <v>16721683.029999999</v>
      </c>
      <c r="V96" s="12"/>
      <c r="W96" s="12"/>
      <c r="X96" s="12"/>
      <c r="Y96" s="12"/>
      <c r="Z96" s="12"/>
      <c r="AA96" s="12"/>
      <c r="AB96" s="12">
        <f>AB97-AB100+AB103+AB104</f>
        <v>13292569.010000002</v>
      </c>
      <c r="AC96" s="12"/>
      <c r="AD96" s="12"/>
      <c r="AE96" s="12"/>
      <c r="AF96" s="12"/>
      <c r="AG96" s="12"/>
      <c r="AH96" s="12">
        <f>AH117+AH127+AH137+AH157+AH167+AH177+AH187+AH197</f>
        <v>12383880.609999999</v>
      </c>
      <c r="AI96" s="12"/>
      <c r="AJ96" s="12"/>
      <c r="AK96" s="12"/>
      <c r="AL96" s="12"/>
      <c r="AM96" s="12"/>
      <c r="AN96" s="12"/>
      <c r="AO96" s="12">
        <f>AO117+AO127+AO137+AO157+AO167+AO177+AO187+AO197</f>
        <v>12383880.609999999</v>
      </c>
      <c r="AP96" s="12"/>
      <c r="AQ96" s="12"/>
      <c r="AR96" s="12"/>
      <c r="AS96" s="12"/>
      <c r="AT96" s="12">
        <f t="shared" ref="AT96:AT159" si="0">SUM(E96:AS96)</f>
        <v>107047567.52</v>
      </c>
      <c r="AU96" s="12"/>
      <c r="AV96" s="12"/>
      <c r="AW96" s="12"/>
      <c r="AY96" s="4"/>
    </row>
    <row r="97" spans="2:49" ht="49.5" customHeight="1" x14ac:dyDescent="0.25">
      <c r="B97" s="11" t="s">
        <v>214</v>
      </c>
      <c r="C97" s="11"/>
      <c r="D97" s="11"/>
      <c r="E97" s="12">
        <v>16801863.690000001</v>
      </c>
      <c r="F97" s="12"/>
      <c r="G97" s="12"/>
      <c r="H97" s="12"/>
      <c r="I97" s="12">
        <f>I118+I128+I138+I148+I158+I168+I178+I188+I198</f>
        <v>17663215.399999999</v>
      </c>
      <c r="J97" s="12"/>
      <c r="K97" s="12"/>
      <c r="L97" s="12"/>
      <c r="M97" s="12"/>
      <c r="N97" s="12">
        <f>N118+N128+N138+N148+N158+N168+N178+N188+N198</f>
        <v>17110939.130000003</v>
      </c>
      <c r="O97" s="12"/>
      <c r="P97" s="12"/>
      <c r="Q97" s="12"/>
      <c r="R97" s="12"/>
      <c r="S97" s="12"/>
      <c r="T97" s="12"/>
      <c r="U97" s="12">
        <f>U118+U128+U138+U158+U168+U178+U188+U198</f>
        <v>16634119.219999999</v>
      </c>
      <c r="V97" s="12"/>
      <c r="W97" s="12"/>
      <c r="X97" s="12"/>
      <c r="Y97" s="12"/>
      <c r="Z97" s="12"/>
      <c r="AA97" s="12"/>
      <c r="AB97" s="12">
        <f>AB118+AB128+AB138+AB158+AB168+AB178+AB188+AB198</f>
        <v>13213212.610000001</v>
      </c>
      <c r="AC97" s="12"/>
      <c r="AD97" s="12"/>
      <c r="AE97" s="12"/>
      <c r="AF97" s="12"/>
      <c r="AG97" s="12"/>
      <c r="AH97" s="12">
        <f>AH118+AH128+AH138+AH158+AH168+AH178+AH188+AH198</f>
        <v>12383880.609999999</v>
      </c>
      <c r="AI97" s="12"/>
      <c r="AJ97" s="12"/>
      <c r="AK97" s="12"/>
      <c r="AL97" s="12"/>
      <c r="AM97" s="12"/>
      <c r="AN97" s="12"/>
      <c r="AO97" s="12">
        <f>AO118+AO128+AO138+AO158+AO168+AO178+AO188+AO198</f>
        <v>12383880.609999999</v>
      </c>
      <c r="AP97" s="12"/>
      <c r="AQ97" s="12"/>
      <c r="AR97" s="12"/>
      <c r="AS97" s="12"/>
      <c r="AT97" s="12">
        <f t="shared" si="0"/>
        <v>106191111.27</v>
      </c>
      <c r="AU97" s="12"/>
      <c r="AV97" s="12"/>
      <c r="AW97" s="12"/>
    </row>
    <row r="98" spans="2:49" ht="57" customHeight="1" x14ac:dyDescent="0.25">
      <c r="B98" s="11" t="s">
        <v>215</v>
      </c>
      <c r="C98" s="11"/>
      <c r="D98" s="11"/>
      <c r="E98" s="12">
        <v>729576</v>
      </c>
      <c r="F98" s="12"/>
      <c r="G98" s="12"/>
      <c r="H98" s="12"/>
      <c r="I98" s="12">
        <f>I119+I129+I139+I149+I159+I169+I179+I189+I199</f>
        <v>1529908.1</v>
      </c>
      <c r="J98" s="12"/>
      <c r="K98" s="12"/>
      <c r="L98" s="12"/>
      <c r="M98" s="12"/>
      <c r="N98" s="12">
        <f>N119+N129+N139+N149+N169+N179+N189+N199</f>
        <v>769218.1</v>
      </c>
      <c r="O98" s="12"/>
      <c r="P98" s="12"/>
      <c r="Q98" s="12"/>
      <c r="R98" s="12"/>
      <c r="S98" s="12"/>
      <c r="T98" s="12"/>
      <c r="U98" s="12">
        <f>U119+U129+U139+U169+U179+U189+U199</f>
        <v>1383943.3</v>
      </c>
      <c r="V98" s="12"/>
      <c r="W98" s="12"/>
      <c r="X98" s="12"/>
      <c r="Y98" s="12"/>
      <c r="Z98" s="12"/>
      <c r="AA98" s="12"/>
      <c r="AB98" s="12">
        <v>0</v>
      </c>
      <c r="AC98" s="12"/>
      <c r="AD98" s="12"/>
      <c r="AE98" s="12"/>
      <c r="AF98" s="12"/>
      <c r="AG98" s="12"/>
      <c r="AH98" s="12">
        <f>AH119</f>
        <v>0</v>
      </c>
      <c r="AI98" s="12"/>
      <c r="AJ98" s="12"/>
      <c r="AK98" s="12"/>
      <c r="AL98" s="12"/>
      <c r="AM98" s="12"/>
      <c r="AN98" s="12"/>
      <c r="AO98" s="12">
        <f>AO119</f>
        <v>0</v>
      </c>
      <c r="AP98" s="12"/>
      <c r="AQ98" s="12"/>
      <c r="AR98" s="12"/>
      <c r="AS98" s="12"/>
      <c r="AT98" s="12">
        <f t="shared" si="0"/>
        <v>4412645.5</v>
      </c>
      <c r="AU98" s="12"/>
      <c r="AV98" s="12"/>
      <c r="AW98" s="12"/>
    </row>
    <row r="99" spans="2:49" ht="67.5" customHeight="1" x14ac:dyDescent="0.25">
      <c r="B99" s="11" t="s">
        <v>216</v>
      </c>
      <c r="C99" s="11"/>
      <c r="D99" s="11"/>
      <c r="E99" s="12">
        <v>0</v>
      </c>
      <c r="F99" s="12"/>
      <c r="G99" s="12"/>
      <c r="H99" s="12"/>
      <c r="I99" s="12">
        <v>0</v>
      </c>
      <c r="J99" s="12"/>
      <c r="K99" s="12"/>
      <c r="L99" s="12"/>
      <c r="M99" s="12"/>
      <c r="N99" s="12">
        <v>0</v>
      </c>
      <c r="O99" s="12"/>
      <c r="P99" s="12"/>
      <c r="Q99" s="12"/>
      <c r="R99" s="12"/>
      <c r="S99" s="12"/>
      <c r="T99" s="12"/>
      <c r="U99" s="12">
        <v>0</v>
      </c>
      <c r="V99" s="12"/>
      <c r="W99" s="12"/>
      <c r="X99" s="12"/>
      <c r="Y99" s="12"/>
      <c r="Z99" s="12"/>
      <c r="AA99" s="12"/>
      <c r="AB99" s="12">
        <v>0</v>
      </c>
      <c r="AC99" s="12"/>
      <c r="AD99" s="12"/>
      <c r="AE99" s="12"/>
      <c r="AF99" s="12"/>
      <c r="AG99" s="12"/>
      <c r="AH99" s="12">
        <v>0</v>
      </c>
      <c r="AI99" s="12"/>
      <c r="AJ99" s="12"/>
      <c r="AK99" s="12"/>
      <c r="AL99" s="12"/>
      <c r="AM99" s="12"/>
      <c r="AN99" s="12"/>
      <c r="AO99" s="12">
        <v>0</v>
      </c>
      <c r="AP99" s="12"/>
      <c r="AQ99" s="12"/>
      <c r="AR99" s="12"/>
      <c r="AS99" s="12"/>
      <c r="AT99" s="12">
        <f t="shared" si="0"/>
        <v>0</v>
      </c>
      <c r="AU99" s="12"/>
      <c r="AV99" s="12"/>
      <c r="AW99" s="12"/>
    </row>
    <row r="100" spans="2:49" ht="31.5" customHeight="1" x14ac:dyDescent="0.25">
      <c r="B100" s="11" t="s">
        <v>217</v>
      </c>
      <c r="C100" s="11"/>
      <c r="D100" s="11"/>
      <c r="E100" s="12">
        <v>1291589.31</v>
      </c>
      <c r="F100" s="12"/>
      <c r="G100" s="12"/>
      <c r="H100" s="12"/>
      <c r="I100" s="12">
        <f>551104.77</f>
        <v>551104.77</v>
      </c>
      <c r="J100" s="12"/>
      <c r="K100" s="12"/>
      <c r="L100" s="12"/>
      <c r="M100" s="12"/>
      <c r="N100" s="12">
        <v>1525702.66</v>
      </c>
      <c r="O100" s="12"/>
      <c r="P100" s="12"/>
      <c r="Q100" s="12"/>
      <c r="R100" s="12"/>
      <c r="S100" s="12"/>
      <c r="T100" s="12"/>
      <c r="U100" s="12">
        <f>U121+U131+U141+U171+U181+U191+U201</f>
        <v>903946.36</v>
      </c>
      <c r="V100" s="12"/>
      <c r="W100" s="12"/>
      <c r="X100" s="12"/>
      <c r="Y100" s="12"/>
      <c r="Z100" s="12"/>
      <c r="AA100" s="12"/>
      <c r="AB100" s="12">
        <f>AB121+AB131+AB141</f>
        <v>673441.5</v>
      </c>
      <c r="AC100" s="12"/>
      <c r="AD100" s="12"/>
      <c r="AE100" s="12"/>
      <c r="AF100" s="12"/>
      <c r="AG100" s="12"/>
      <c r="AH100" s="12">
        <v>0</v>
      </c>
      <c r="AI100" s="12"/>
      <c r="AJ100" s="12"/>
      <c r="AK100" s="12"/>
      <c r="AL100" s="12"/>
      <c r="AM100" s="12"/>
      <c r="AN100" s="12"/>
      <c r="AO100" s="12">
        <v>0</v>
      </c>
      <c r="AP100" s="12"/>
      <c r="AQ100" s="12"/>
      <c r="AR100" s="12"/>
      <c r="AS100" s="12"/>
      <c r="AT100" s="12">
        <f t="shared" si="0"/>
        <v>4945784.6000000006</v>
      </c>
      <c r="AU100" s="12"/>
      <c r="AV100" s="12"/>
      <c r="AW100" s="12"/>
    </row>
    <row r="101" spans="2:49" ht="63" customHeight="1" x14ac:dyDescent="0.25">
      <c r="B101" s="11" t="s">
        <v>218</v>
      </c>
      <c r="C101" s="11"/>
      <c r="D101" s="11"/>
      <c r="E101" s="12">
        <v>0</v>
      </c>
      <c r="F101" s="12"/>
      <c r="G101" s="12"/>
      <c r="H101" s="12"/>
      <c r="I101" s="12">
        <v>0</v>
      </c>
      <c r="J101" s="12"/>
      <c r="K101" s="12"/>
      <c r="L101" s="12"/>
      <c r="M101" s="12"/>
      <c r="N101" s="12">
        <v>0</v>
      </c>
      <c r="O101" s="12"/>
      <c r="P101" s="12"/>
      <c r="Q101" s="12"/>
      <c r="R101" s="12"/>
      <c r="S101" s="12"/>
      <c r="T101" s="12"/>
      <c r="U101" s="12">
        <v>0</v>
      </c>
      <c r="V101" s="12"/>
      <c r="W101" s="12"/>
      <c r="X101" s="12"/>
      <c r="Y101" s="12"/>
      <c r="Z101" s="12"/>
      <c r="AA101" s="12"/>
      <c r="AB101" s="12">
        <v>0</v>
      </c>
      <c r="AC101" s="12"/>
      <c r="AD101" s="12"/>
      <c r="AE101" s="12"/>
      <c r="AF101" s="12"/>
      <c r="AG101" s="12"/>
      <c r="AH101" s="12">
        <v>0</v>
      </c>
      <c r="AI101" s="12"/>
      <c r="AJ101" s="12"/>
      <c r="AK101" s="12"/>
      <c r="AL101" s="12"/>
      <c r="AM101" s="12"/>
      <c r="AN101" s="12"/>
      <c r="AO101" s="12">
        <v>0</v>
      </c>
      <c r="AP101" s="12"/>
      <c r="AQ101" s="12"/>
      <c r="AR101" s="12"/>
      <c r="AS101" s="12"/>
      <c r="AT101" s="12">
        <f t="shared" si="0"/>
        <v>0</v>
      </c>
      <c r="AU101" s="12"/>
      <c r="AV101" s="12"/>
      <c r="AW101" s="12"/>
    </row>
    <row r="102" spans="2:49" ht="78.75" customHeight="1" x14ac:dyDescent="0.25">
      <c r="B102" s="11" t="s">
        <v>219</v>
      </c>
      <c r="C102" s="11"/>
      <c r="D102" s="11"/>
      <c r="E102" s="12">
        <v>0</v>
      </c>
      <c r="F102" s="12"/>
      <c r="G102" s="12"/>
      <c r="H102" s="12"/>
      <c r="I102" s="12">
        <v>0</v>
      </c>
      <c r="J102" s="12"/>
      <c r="K102" s="12"/>
      <c r="L102" s="12"/>
      <c r="M102" s="12"/>
      <c r="N102" s="12">
        <v>0</v>
      </c>
      <c r="O102" s="12"/>
      <c r="P102" s="12"/>
      <c r="Q102" s="12"/>
      <c r="R102" s="12"/>
      <c r="S102" s="12"/>
      <c r="T102" s="12"/>
      <c r="U102" s="12">
        <v>0</v>
      </c>
      <c r="V102" s="12"/>
      <c r="W102" s="12"/>
      <c r="X102" s="12"/>
      <c r="Y102" s="12"/>
      <c r="Z102" s="12"/>
      <c r="AA102" s="12"/>
      <c r="AB102" s="12">
        <v>0</v>
      </c>
      <c r="AC102" s="12"/>
      <c r="AD102" s="12"/>
      <c r="AE102" s="12"/>
      <c r="AF102" s="12"/>
      <c r="AG102" s="12"/>
      <c r="AH102" s="12">
        <v>0</v>
      </c>
      <c r="AI102" s="12"/>
      <c r="AJ102" s="12"/>
      <c r="AK102" s="12"/>
      <c r="AL102" s="12"/>
      <c r="AM102" s="12"/>
      <c r="AN102" s="12"/>
      <c r="AO102" s="12">
        <v>0</v>
      </c>
      <c r="AP102" s="12"/>
      <c r="AQ102" s="12"/>
      <c r="AR102" s="12"/>
      <c r="AS102" s="12"/>
      <c r="AT102" s="12">
        <f t="shared" si="0"/>
        <v>0</v>
      </c>
      <c r="AU102" s="12"/>
      <c r="AV102" s="12"/>
      <c r="AW102" s="12"/>
    </row>
    <row r="103" spans="2:49" ht="31.5" customHeight="1" x14ac:dyDescent="0.25">
      <c r="B103" s="11" t="s">
        <v>220</v>
      </c>
      <c r="C103" s="11"/>
      <c r="D103" s="11"/>
      <c r="E103" s="12">
        <v>1461032.35</v>
      </c>
      <c r="F103" s="12"/>
      <c r="G103" s="12"/>
      <c r="H103" s="12"/>
      <c r="I103" s="12">
        <f>I124+I134+I144+I154+I164+I174+I184+I194+I204</f>
        <v>602959.39999999991</v>
      </c>
      <c r="J103" s="12"/>
      <c r="K103" s="12"/>
      <c r="L103" s="12"/>
      <c r="M103" s="12"/>
      <c r="N103" s="12">
        <f>N124+N134+N144+N154+N174+N184+N194+N204</f>
        <v>1645786.77</v>
      </c>
      <c r="O103" s="12"/>
      <c r="P103" s="12"/>
      <c r="Q103" s="12"/>
      <c r="R103" s="12"/>
      <c r="S103" s="12"/>
      <c r="T103" s="12"/>
      <c r="U103" s="12">
        <f>U124+U134+U144+U174+U184+U204</f>
        <v>991510.17</v>
      </c>
      <c r="V103" s="12"/>
      <c r="W103" s="12"/>
      <c r="X103" s="12"/>
      <c r="Y103" s="12"/>
      <c r="Z103" s="12"/>
      <c r="AA103" s="12"/>
      <c r="AB103" s="12">
        <f>AB124+AB134+AB144</f>
        <v>752797.9</v>
      </c>
      <c r="AC103" s="12"/>
      <c r="AD103" s="12"/>
      <c r="AE103" s="12"/>
      <c r="AF103" s="12"/>
      <c r="AG103" s="12"/>
      <c r="AH103" s="12">
        <v>0</v>
      </c>
      <c r="AI103" s="12"/>
      <c r="AJ103" s="12"/>
      <c r="AK103" s="12"/>
      <c r="AL103" s="12"/>
      <c r="AM103" s="12"/>
      <c r="AN103" s="12"/>
      <c r="AO103" s="12">
        <v>0</v>
      </c>
      <c r="AP103" s="12"/>
      <c r="AQ103" s="12"/>
      <c r="AR103" s="12"/>
      <c r="AS103" s="12"/>
      <c r="AT103" s="12">
        <f t="shared" si="0"/>
        <v>5454086.5900000008</v>
      </c>
      <c r="AU103" s="12"/>
      <c r="AV103" s="12"/>
      <c r="AW103" s="12"/>
    </row>
    <row r="104" spans="2:49" ht="15.75" customHeight="1" x14ac:dyDescent="0.25">
      <c r="B104" s="11" t="s">
        <v>221</v>
      </c>
      <c r="C104" s="11"/>
      <c r="D104" s="11"/>
      <c r="E104" s="12">
        <v>337467.98</v>
      </c>
      <c r="F104" s="12"/>
      <c r="G104" s="12"/>
      <c r="H104" s="12"/>
      <c r="I104" s="12">
        <v>10686.28</v>
      </c>
      <c r="J104" s="12"/>
      <c r="K104" s="12"/>
      <c r="L104" s="12"/>
      <c r="M104" s="12"/>
      <c r="N104" s="12">
        <v>0</v>
      </c>
      <c r="O104" s="12"/>
      <c r="P104" s="12"/>
      <c r="Q104" s="12"/>
      <c r="R104" s="12"/>
      <c r="S104" s="12"/>
      <c r="T104" s="12"/>
      <c r="U104" s="12">
        <v>0</v>
      </c>
      <c r="V104" s="12"/>
      <c r="W104" s="12"/>
      <c r="X104" s="12"/>
      <c r="Y104" s="12"/>
      <c r="Z104" s="12"/>
      <c r="AA104" s="12"/>
      <c r="AB104" s="12">
        <v>0</v>
      </c>
      <c r="AC104" s="12"/>
      <c r="AD104" s="12"/>
      <c r="AE104" s="12"/>
      <c r="AF104" s="12"/>
      <c r="AG104" s="12"/>
      <c r="AH104" s="12">
        <v>0</v>
      </c>
      <c r="AI104" s="12"/>
      <c r="AJ104" s="12"/>
      <c r="AK104" s="12"/>
      <c r="AL104" s="12"/>
      <c r="AM104" s="12"/>
      <c r="AN104" s="12"/>
      <c r="AO104" s="12">
        <v>0</v>
      </c>
      <c r="AP104" s="12"/>
      <c r="AQ104" s="12"/>
      <c r="AR104" s="12"/>
      <c r="AS104" s="12"/>
      <c r="AT104" s="12">
        <f t="shared" si="0"/>
        <v>348154.26</v>
      </c>
      <c r="AU104" s="12"/>
      <c r="AV104" s="12"/>
      <c r="AW104" s="12"/>
    </row>
    <row r="105" spans="2:49" ht="15.75" customHeight="1" x14ac:dyDescent="0.25">
      <c r="B105" s="11" t="s">
        <v>222</v>
      </c>
      <c r="C105" s="11"/>
      <c r="D105" s="11"/>
      <c r="E105" s="12">
        <v>0</v>
      </c>
      <c r="F105" s="12"/>
      <c r="G105" s="12"/>
      <c r="H105" s="12"/>
      <c r="I105" s="12">
        <v>0</v>
      </c>
      <c r="J105" s="12"/>
      <c r="K105" s="12"/>
      <c r="L105" s="12"/>
      <c r="M105" s="12"/>
      <c r="N105" s="12">
        <v>0</v>
      </c>
      <c r="O105" s="12"/>
      <c r="P105" s="12"/>
      <c r="Q105" s="12"/>
      <c r="R105" s="12"/>
      <c r="S105" s="12"/>
      <c r="T105" s="12"/>
      <c r="U105" s="12">
        <v>0</v>
      </c>
      <c r="V105" s="12"/>
      <c r="W105" s="12"/>
      <c r="X105" s="12"/>
      <c r="Y105" s="12"/>
      <c r="Z105" s="12"/>
      <c r="AA105" s="12"/>
      <c r="AB105" s="12">
        <v>0</v>
      </c>
      <c r="AC105" s="12"/>
      <c r="AD105" s="12"/>
      <c r="AE105" s="12"/>
      <c r="AF105" s="12"/>
      <c r="AG105" s="12"/>
      <c r="AH105" s="12">
        <v>0</v>
      </c>
      <c r="AI105" s="12"/>
      <c r="AJ105" s="12"/>
      <c r="AK105" s="12"/>
      <c r="AL105" s="12"/>
      <c r="AM105" s="12"/>
      <c r="AN105" s="12"/>
      <c r="AO105" s="12">
        <v>0</v>
      </c>
      <c r="AP105" s="12"/>
      <c r="AQ105" s="12"/>
      <c r="AR105" s="12"/>
      <c r="AS105" s="12"/>
      <c r="AT105" s="12">
        <f t="shared" si="0"/>
        <v>0</v>
      </c>
      <c r="AU105" s="12"/>
      <c r="AV105" s="12"/>
      <c r="AW105" s="12"/>
    </row>
    <row r="106" spans="2:49" ht="15.75" customHeight="1" x14ac:dyDescent="0.25">
      <c r="B106" s="11" t="s">
        <v>223</v>
      </c>
      <c r="C106" s="11"/>
      <c r="D106" s="11"/>
      <c r="E106" s="12">
        <v>569248</v>
      </c>
      <c r="F106" s="12"/>
      <c r="G106" s="12"/>
      <c r="H106" s="12"/>
      <c r="I106" s="12">
        <v>540785.6</v>
      </c>
      <c r="J106" s="12"/>
      <c r="K106" s="12"/>
      <c r="L106" s="12"/>
      <c r="M106" s="12"/>
      <c r="N106" s="12">
        <v>513746.32</v>
      </c>
      <c r="O106" s="12"/>
      <c r="P106" s="12"/>
      <c r="Q106" s="12"/>
      <c r="R106" s="12"/>
      <c r="S106" s="12"/>
      <c r="T106" s="12"/>
      <c r="U106" s="12">
        <v>488059</v>
      </c>
      <c r="V106" s="12"/>
      <c r="W106" s="12"/>
      <c r="X106" s="12"/>
      <c r="Y106" s="12"/>
      <c r="Z106" s="12"/>
      <c r="AA106" s="12"/>
      <c r="AB106" s="12">
        <v>463656.05</v>
      </c>
      <c r="AC106" s="12"/>
      <c r="AD106" s="12"/>
      <c r="AE106" s="12"/>
      <c r="AF106" s="12"/>
      <c r="AG106" s="12"/>
      <c r="AH106" s="12">
        <v>440473.25</v>
      </c>
      <c r="AI106" s="12"/>
      <c r="AJ106" s="12"/>
      <c r="AK106" s="12"/>
      <c r="AL106" s="12"/>
      <c r="AM106" s="12"/>
      <c r="AN106" s="12"/>
      <c r="AO106" s="12">
        <v>418449.6</v>
      </c>
      <c r="AP106" s="12"/>
      <c r="AQ106" s="12"/>
      <c r="AR106" s="12"/>
      <c r="AS106" s="12"/>
      <c r="AT106" s="12">
        <f t="shared" si="0"/>
        <v>3434417.82</v>
      </c>
      <c r="AU106" s="12"/>
      <c r="AV106" s="12"/>
      <c r="AW106" s="12"/>
    </row>
    <row r="107" spans="2:49" ht="47.25" customHeight="1" x14ac:dyDescent="0.25">
      <c r="B107" s="22" t="s">
        <v>224</v>
      </c>
      <c r="C107" s="22"/>
      <c r="D107" s="22"/>
      <c r="E107" s="12">
        <v>334712.67</v>
      </c>
      <c r="F107" s="12"/>
      <c r="G107" s="12"/>
      <c r="H107" s="12"/>
      <c r="I107" s="12" t="s">
        <v>129</v>
      </c>
      <c r="J107" s="12"/>
      <c r="K107" s="12"/>
      <c r="L107" s="12"/>
      <c r="M107" s="12"/>
      <c r="N107" s="12" t="s">
        <v>129</v>
      </c>
      <c r="O107" s="12"/>
      <c r="P107" s="12"/>
      <c r="Q107" s="12"/>
      <c r="R107" s="12"/>
      <c r="S107" s="12"/>
      <c r="T107" s="12"/>
      <c r="U107" s="12" t="s">
        <v>129</v>
      </c>
      <c r="V107" s="12"/>
      <c r="W107" s="12"/>
      <c r="X107" s="12"/>
      <c r="Y107" s="12"/>
      <c r="Z107" s="12"/>
      <c r="AA107" s="12"/>
      <c r="AB107" s="12" t="s">
        <v>129</v>
      </c>
      <c r="AC107" s="12"/>
      <c r="AD107" s="12"/>
      <c r="AE107" s="12"/>
      <c r="AF107" s="12"/>
      <c r="AG107" s="12"/>
      <c r="AH107" s="12" t="s">
        <v>129</v>
      </c>
      <c r="AI107" s="12"/>
      <c r="AJ107" s="12"/>
      <c r="AK107" s="12"/>
      <c r="AL107" s="12"/>
      <c r="AM107" s="12"/>
      <c r="AN107" s="12"/>
      <c r="AO107" s="12" t="s">
        <v>129</v>
      </c>
      <c r="AP107" s="12"/>
      <c r="AQ107" s="12"/>
      <c r="AR107" s="12"/>
      <c r="AS107" s="12"/>
      <c r="AT107" s="12">
        <f t="shared" si="0"/>
        <v>334712.67</v>
      </c>
      <c r="AU107" s="12"/>
      <c r="AV107" s="12"/>
      <c r="AW107" s="12"/>
    </row>
    <row r="108" spans="2:49" ht="31.5" customHeight="1" x14ac:dyDescent="0.25">
      <c r="B108" s="22" t="s">
        <v>214</v>
      </c>
      <c r="C108" s="22"/>
      <c r="D108" s="22"/>
      <c r="E108" s="12">
        <v>305478.25</v>
      </c>
      <c r="F108" s="12"/>
      <c r="G108" s="12"/>
      <c r="H108" s="12"/>
      <c r="I108" s="12" t="s">
        <v>129</v>
      </c>
      <c r="J108" s="12"/>
      <c r="K108" s="12"/>
      <c r="L108" s="12"/>
      <c r="M108" s="12"/>
      <c r="N108" s="12" t="s">
        <v>129</v>
      </c>
      <c r="O108" s="12"/>
      <c r="P108" s="12"/>
      <c r="Q108" s="12"/>
      <c r="R108" s="12"/>
      <c r="S108" s="12"/>
      <c r="T108" s="12"/>
      <c r="U108" s="12" t="s">
        <v>129</v>
      </c>
      <c r="V108" s="12"/>
      <c r="W108" s="12"/>
      <c r="X108" s="12"/>
      <c r="Y108" s="12"/>
      <c r="Z108" s="12"/>
      <c r="AA108" s="12"/>
      <c r="AB108" s="12" t="s">
        <v>129</v>
      </c>
      <c r="AC108" s="12"/>
      <c r="AD108" s="12"/>
      <c r="AE108" s="12"/>
      <c r="AF108" s="12"/>
      <c r="AG108" s="12"/>
      <c r="AH108" s="12" t="s">
        <v>129</v>
      </c>
      <c r="AI108" s="12"/>
      <c r="AJ108" s="12"/>
      <c r="AK108" s="12"/>
      <c r="AL108" s="12"/>
      <c r="AM108" s="12"/>
      <c r="AN108" s="12"/>
      <c r="AO108" s="12" t="s">
        <v>129</v>
      </c>
      <c r="AP108" s="12"/>
      <c r="AQ108" s="12"/>
      <c r="AR108" s="12"/>
      <c r="AS108" s="12"/>
      <c r="AT108" s="12">
        <f t="shared" si="0"/>
        <v>305478.25</v>
      </c>
      <c r="AU108" s="12"/>
      <c r="AV108" s="12"/>
      <c r="AW108" s="12"/>
    </row>
    <row r="109" spans="2:49" ht="31.5" customHeight="1" x14ac:dyDescent="0.25">
      <c r="B109" s="22" t="s">
        <v>215</v>
      </c>
      <c r="C109" s="22"/>
      <c r="D109" s="22"/>
      <c r="E109" s="12">
        <v>229576</v>
      </c>
      <c r="F109" s="12"/>
      <c r="G109" s="12"/>
      <c r="H109" s="12"/>
      <c r="I109" s="12" t="s">
        <v>129</v>
      </c>
      <c r="J109" s="12"/>
      <c r="K109" s="12"/>
      <c r="L109" s="12"/>
      <c r="M109" s="12"/>
      <c r="N109" s="12" t="s">
        <v>129</v>
      </c>
      <c r="O109" s="12"/>
      <c r="P109" s="12"/>
      <c r="Q109" s="12"/>
      <c r="R109" s="12"/>
      <c r="S109" s="12"/>
      <c r="T109" s="12"/>
      <c r="U109" s="12" t="s">
        <v>129</v>
      </c>
      <c r="V109" s="12"/>
      <c r="W109" s="12"/>
      <c r="X109" s="12"/>
      <c r="Y109" s="12"/>
      <c r="Z109" s="12"/>
      <c r="AA109" s="12"/>
      <c r="AB109" s="12" t="s">
        <v>129</v>
      </c>
      <c r="AC109" s="12"/>
      <c r="AD109" s="12"/>
      <c r="AE109" s="12"/>
      <c r="AF109" s="12"/>
      <c r="AG109" s="12"/>
      <c r="AH109" s="12" t="s">
        <v>129</v>
      </c>
      <c r="AI109" s="12"/>
      <c r="AJ109" s="12"/>
      <c r="AK109" s="12"/>
      <c r="AL109" s="12"/>
      <c r="AM109" s="12"/>
      <c r="AN109" s="12"/>
      <c r="AO109" s="12" t="s">
        <v>129</v>
      </c>
      <c r="AP109" s="12"/>
      <c r="AQ109" s="12"/>
      <c r="AR109" s="12"/>
      <c r="AS109" s="12"/>
      <c r="AT109" s="12">
        <f t="shared" si="0"/>
        <v>229576</v>
      </c>
      <c r="AU109" s="12"/>
      <c r="AV109" s="12"/>
      <c r="AW109" s="12"/>
    </row>
    <row r="110" spans="2:49" ht="47.25" customHeight="1" x14ac:dyDescent="0.25">
      <c r="B110" s="22" t="s">
        <v>216</v>
      </c>
      <c r="C110" s="22"/>
      <c r="D110" s="22"/>
      <c r="E110" s="12">
        <v>0</v>
      </c>
      <c r="F110" s="12"/>
      <c r="G110" s="12"/>
      <c r="H110" s="12"/>
      <c r="I110" s="12" t="s">
        <v>129</v>
      </c>
      <c r="J110" s="12"/>
      <c r="K110" s="12"/>
      <c r="L110" s="12"/>
      <c r="M110" s="12"/>
      <c r="N110" s="12" t="s">
        <v>129</v>
      </c>
      <c r="O110" s="12"/>
      <c r="P110" s="12"/>
      <c r="Q110" s="12"/>
      <c r="R110" s="12"/>
      <c r="S110" s="12"/>
      <c r="T110" s="12"/>
      <c r="U110" s="12" t="s">
        <v>129</v>
      </c>
      <c r="V110" s="12"/>
      <c r="W110" s="12"/>
      <c r="X110" s="12"/>
      <c r="Y110" s="12"/>
      <c r="Z110" s="12"/>
      <c r="AA110" s="12"/>
      <c r="AB110" s="12" t="s">
        <v>129</v>
      </c>
      <c r="AC110" s="12"/>
      <c r="AD110" s="12"/>
      <c r="AE110" s="12"/>
      <c r="AF110" s="12"/>
      <c r="AG110" s="12"/>
      <c r="AH110" s="12" t="s">
        <v>129</v>
      </c>
      <c r="AI110" s="12"/>
      <c r="AJ110" s="12"/>
      <c r="AK110" s="12"/>
      <c r="AL110" s="12"/>
      <c r="AM110" s="12"/>
      <c r="AN110" s="12"/>
      <c r="AO110" s="12" t="s">
        <v>129</v>
      </c>
      <c r="AP110" s="12"/>
      <c r="AQ110" s="12"/>
      <c r="AR110" s="12"/>
      <c r="AS110" s="12"/>
      <c r="AT110" s="12">
        <f t="shared" si="0"/>
        <v>0</v>
      </c>
      <c r="AU110" s="12"/>
      <c r="AV110" s="12"/>
      <c r="AW110" s="12"/>
    </row>
    <row r="111" spans="2:49" ht="31.5" customHeight="1" x14ac:dyDescent="0.25">
      <c r="B111" s="22" t="s">
        <v>217</v>
      </c>
      <c r="C111" s="22"/>
      <c r="D111" s="22"/>
      <c r="E111" s="12">
        <v>142732.78</v>
      </c>
      <c r="F111" s="12"/>
      <c r="G111" s="12"/>
      <c r="H111" s="12"/>
      <c r="I111" s="12" t="s">
        <v>129</v>
      </c>
      <c r="J111" s="12"/>
      <c r="K111" s="12"/>
      <c r="L111" s="12"/>
      <c r="M111" s="12"/>
      <c r="N111" s="12" t="s">
        <v>129</v>
      </c>
      <c r="O111" s="12"/>
      <c r="P111" s="12"/>
      <c r="Q111" s="12"/>
      <c r="R111" s="12"/>
      <c r="S111" s="12"/>
      <c r="T111" s="12"/>
      <c r="U111" s="12" t="s">
        <v>129</v>
      </c>
      <c r="V111" s="12"/>
      <c r="W111" s="12"/>
      <c r="X111" s="12"/>
      <c r="Y111" s="12"/>
      <c r="Z111" s="12"/>
      <c r="AA111" s="12"/>
      <c r="AB111" s="12" t="s">
        <v>129</v>
      </c>
      <c r="AC111" s="12"/>
      <c r="AD111" s="12"/>
      <c r="AE111" s="12"/>
      <c r="AF111" s="12"/>
      <c r="AG111" s="12"/>
      <c r="AH111" s="12" t="s">
        <v>129</v>
      </c>
      <c r="AI111" s="12"/>
      <c r="AJ111" s="12"/>
      <c r="AK111" s="12"/>
      <c r="AL111" s="12"/>
      <c r="AM111" s="12"/>
      <c r="AN111" s="12"/>
      <c r="AO111" s="12" t="s">
        <v>129</v>
      </c>
      <c r="AP111" s="12"/>
      <c r="AQ111" s="12"/>
      <c r="AR111" s="12"/>
      <c r="AS111" s="12"/>
      <c r="AT111" s="12">
        <f t="shared" si="0"/>
        <v>142732.78</v>
      </c>
      <c r="AU111" s="12"/>
      <c r="AV111" s="12"/>
      <c r="AW111" s="12"/>
    </row>
    <row r="112" spans="2:49" ht="63" customHeight="1" x14ac:dyDescent="0.25">
      <c r="B112" s="22" t="s">
        <v>218</v>
      </c>
      <c r="C112" s="22"/>
      <c r="D112" s="22"/>
      <c r="E112" s="12">
        <v>0</v>
      </c>
      <c r="F112" s="12"/>
      <c r="G112" s="12"/>
      <c r="H112" s="12"/>
      <c r="I112" s="12" t="s">
        <v>129</v>
      </c>
      <c r="J112" s="12"/>
      <c r="K112" s="12"/>
      <c r="L112" s="12"/>
      <c r="M112" s="12"/>
      <c r="N112" s="12" t="s">
        <v>129</v>
      </c>
      <c r="O112" s="12"/>
      <c r="P112" s="12"/>
      <c r="Q112" s="12"/>
      <c r="R112" s="12"/>
      <c r="S112" s="12"/>
      <c r="T112" s="12"/>
      <c r="U112" s="12" t="s">
        <v>129</v>
      </c>
      <c r="V112" s="12"/>
      <c r="W112" s="12"/>
      <c r="X112" s="12"/>
      <c r="Y112" s="12"/>
      <c r="Z112" s="12"/>
      <c r="AA112" s="12"/>
      <c r="AB112" s="12" t="s">
        <v>129</v>
      </c>
      <c r="AC112" s="12"/>
      <c r="AD112" s="12"/>
      <c r="AE112" s="12"/>
      <c r="AF112" s="12"/>
      <c r="AG112" s="12"/>
      <c r="AH112" s="12" t="s">
        <v>129</v>
      </c>
      <c r="AI112" s="12"/>
      <c r="AJ112" s="12"/>
      <c r="AK112" s="12"/>
      <c r="AL112" s="12"/>
      <c r="AM112" s="12"/>
      <c r="AN112" s="12"/>
      <c r="AO112" s="12" t="s">
        <v>129</v>
      </c>
      <c r="AP112" s="12"/>
      <c r="AQ112" s="12"/>
      <c r="AR112" s="12"/>
      <c r="AS112" s="12"/>
      <c r="AT112" s="12">
        <f t="shared" si="0"/>
        <v>0</v>
      </c>
      <c r="AU112" s="12"/>
      <c r="AV112" s="12"/>
      <c r="AW112" s="12"/>
    </row>
    <row r="113" spans="2:52" ht="78.75" customHeight="1" x14ac:dyDescent="0.25">
      <c r="B113" s="22" t="s">
        <v>219</v>
      </c>
      <c r="C113" s="22"/>
      <c r="D113" s="22"/>
      <c r="E113" s="12">
        <v>0</v>
      </c>
      <c r="F113" s="12"/>
      <c r="G113" s="12"/>
      <c r="H113" s="12"/>
      <c r="I113" s="12" t="s">
        <v>129</v>
      </c>
      <c r="J113" s="12"/>
      <c r="K113" s="12"/>
      <c r="L113" s="12"/>
      <c r="M113" s="12"/>
      <c r="N113" s="12" t="s">
        <v>129</v>
      </c>
      <c r="O113" s="12"/>
      <c r="P113" s="12"/>
      <c r="Q113" s="12"/>
      <c r="R113" s="12"/>
      <c r="S113" s="12"/>
      <c r="T113" s="12"/>
      <c r="U113" s="12" t="s">
        <v>129</v>
      </c>
      <c r="V113" s="12"/>
      <c r="W113" s="12"/>
      <c r="X113" s="12"/>
      <c r="Y113" s="12"/>
      <c r="Z113" s="12"/>
      <c r="AA113" s="12"/>
      <c r="AB113" s="12" t="s">
        <v>129</v>
      </c>
      <c r="AC113" s="12"/>
      <c r="AD113" s="12"/>
      <c r="AE113" s="12"/>
      <c r="AF113" s="12"/>
      <c r="AG113" s="12"/>
      <c r="AH113" s="12" t="s">
        <v>129</v>
      </c>
      <c r="AI113" s="12"/>
      <c r="AJ113" s="12"/>
      <c r="AK113" s="12"/>
      <c r="AL113" s="12"/>
      <c r="AM113" s="12"/>
      <c r="AN113" s="12"/>
      <c r="AO113" s="12" t="s">
        <v>129</v>
      </c>
      <c r="AP113" s="12"/>
      <c r="AQ113" s="12"/>
      <c r="AR113" s="12"/>
      <c r="AS113" s="12"/>
      <c r="AT113" s="12">
        <f t="shared" si="0"/>
        <v>0</v>
      </c>
      <c r="AU113" s="12"/>
      <c r="AV113" s="12"/>
      <c r="AW113" s="12"/>
    </row>
    <row r="114" spans="2:52" ht="31.5" customHeight="1" x14ac:dyDescent="0.25">
      <c r="B114" s="22" t="s">
        <v>220</v>
      </c>
      <c r="C114" s="22"/>
      <c r="D114" s="22"/>
      <c r="E114" s="12">
        <v>171967.2</v>
      </c>
      <c r="F114" s="12"/>
      <c r="G114" s="12"/>
      <c r="H114" s="12"/>
      <c r="I114" s="12" t="s">
        <v>129</v>
      </c>
      <c r="J114" s="12"/>
      <c r="K114" s="12"/>
      <c r="L114" s="12"/>
      <c r="M114" s="12"/>
      <c r="N114" s="12" t="s">
        <v>129</v>
      </c>
      <c r="O114" s="12"/>
      <c r="P114" s="12"/>
      <c r="Q114" s="12"/>
      <c r="R114" s="12"/>
      <c r="S114" s="12"/>
      <c r="T114" s="12"/>
      <c r="U114" s="12" t="s">
        <v>129</v>
      </c>
      <c r="V114" s="12"/>
      <c r="W114" s="12"/>
      <c r="X114" s="12"/>
      <c r="Y114" s="12"/>
      <c r="Z114" s="12"/>
      <c r="AA114" s="12"/>
      <c r="AB114" s="12" t="s">
        <v>129</v>
      </c>
      <c r="AC114" s="12"/>
      <c r="AD114" s="12"/>
      <c r="AE114" s="12"/>
      <c r="AF114" s="12"/>
      <c r="AG114" s="12"/>
      <c r="AH114" s="12" t="s">
        <v>129</v>
      </c>
      <c r="AI114" s="12"/>
      <c r="AJ114" s="12"/>
      <c r="AK114" s="12"/>
      <c r="AL114" s="12"/>
      <c r="AM114" s="12"/>
      <c r="AN114" s="12"/>
      <c r="AO114" s="12" t="s">
        <v>129</v>
      </c>
      <c r="AP114" s="12"/>
      <c r="AQ114" s="12"/>
      <c r="AR114" s="12"/>
      <c r="AS114" s="12"/>
      <c r="AT114" s="12">
        <f t="shared" si="0"/>
        <v>171967.2</v>
      </c>
      <c r="AU114" s="12"/>
      <c r="AV114" s="12"/>
      <c r="AW114" s="12"/>
    </row>
    <row r="115" spans="2:52" ht="15.75" customHeight="1" x14ac:dyDescent="0.25">
      <c r="B115" s="22" t="s">
        <v>221</v>
      </c>
      <c r="C115" s="22"/>
      <c r="D115" s="22"/>
      <c r="E115" s="12">
        <v>0</v>
      </c>
      <c r="F115" s="12"/>
      <c r="G115" s="12"/>
      <c r="H115" s="12"/>
      <c r="I115" s="12" t="s">
        <v>129</v>
      </c>
      <c r="J115" s="12"/>
      <c r="K115" s="12"/>
      <c r="L115" s="12"/>
      <c r="M115" s="12"/>
      <c r="N115" s="12" t="s">
        <v>129</v>
      </c>
      <c r="O115" s="12"/>
      <c r="P115" s="12"/>
      <c r="Q115" s="12"/>
      <c r="R115" s="12"/>
      <c r="S115" s="12"/>
      <c r="T115" s="12"/>
      <c r="U115" s="12" t="s">
        <v>129</v>
      </c>
      <c r="V115" s="12"/>
      <c r="W115" s="12"/>
      <c r="X115" s="12"/>
      <c r="Y115" s="12"/>
      <c r="Z115" s="12"/>
      <c r="AA115" s="12"/>
      <c r="AB115" s="12" t="s">
        <v>129</v>
      </c>
      <c r="AC115" s="12"/>
      <c r="AD115" s="12"/>
      <c r="AE115" s="12"/>
      <c r="AF115" s="12"/>
      <c r="AG115" s="12"/>
      <c r="AH115" s="12" t="s">
        <v>129</v>
      </c>
      <c r="AI115" s="12"/>
      <c r="AJ115" s="12"/>
      <c r="AK115" s="12"/>
      <c r="AL115" s="12"/>
      <c r="AM115" s="12"/>
      <c r="AN115" s="12"/>
      <c r="AO115" s="12" t="s">
        <v>129</v>
      </c>
      <c r="AP115" s="12"/>
      <c r="AQ115" s="12"/>
      <c r="AR115" s="12"/>
      <c r="AS115" s="12"/>
      <c r="AT115" s="12">
        <f t="shared" si="0"/>
        <v>0</v>
      </c>
      <c r="AU115" s="12"/>
      <c r="AV115" s="12"/>
      <c r="AW115" s="12"/>
    </row>
    <row r="116" spans="2:52" ht="15.75" customHeight="1" x14ac:dyDescent="0.25">
      <c r="B116" s="22" t="s">
        <v>222</v>
      </c>
      <c r="C116" s="22"/>
      <c r="D116" s="22"/>
      <c r="E116" s="12">
        <v>0</v>
      </c>
      <c r="F116" s="12"/>
      <c r="G116" s="12"/>
      <c r="H116" s="12"/>
      <c r="I116" s="12" t="s">
        <v>129</v>
      </c>
      <c r="J116" s="12"/>
      <c r="K116" s="12"/>
      <c r="L116" s="12"/>
      <c r="M116" s="12"/>
      <c r="N116" s="12" t="s">
        <v>129</v>
      </c>
      <c r="O116" s="12"/>
      <c r="P116" s="12"/>
      <c r="Q116" s="12"/>
      <c r="R116" s="12"/>
      <c r="S116" s="12"/>
      <c r="T116" s="12"/>
      <c r="U116" s="12" t="s">
        <v>129</v>
      </c>
      <c r="V116" s="12"/>
      <c r="W116" s="12"/>
      <c r="X116" s="12"/>
      <c r="Y116" s="12"/>
      <c r="Z116" s="12"/>
      <c r="AA116" s="12"/>
      <c r="AB116" s="12" t="s">
        <v>129</v>
      </c>
      <c r="AC116" s="12"/>
      <c r="AD116" s="12"/>
      <c r="AE116" s="12"/>
      <c r="AF116" s="12"/>
      <c r="AG116" s="12"/>
      <c r="AH116" s="12" t="s">
        <v>129</v>
      </c>
      <c r="AI116" s="12"/>
      <c r="AJ116" s="12"/>
      <c r="AK116" s="12"/>
      <c r="AL116" s="12"/>
      <c r="AM116" s="12"/>
      <c r="AN116" s="12"/>
      <c r="AO116" s="12" t="s">
        <v>129</v>
      </c>
      <c r="AP116" s="12"/>
      <c r="AQ116" s="12"/>
      <c r="AR116" s="12"/>
      <c r="AS116" s="12"/>
      <c r="AT116" s="12">
        <f t="shared" si="0"/>
        <v>0</v>
      </c>
      <c r="AU116" s="12"/>
      <c r="AV116" s="12"/>
      <c r="AW116" s="12"/>
    </row>
    <row r="117" spans="2:52" s="5" customFormat="1" ht="63" customHeight="1" x14ac:dyDescent="0.25">
      <c r="B117" s="20" t="s">
        <v>225</v>
      </c>
      <c r="C117" s="20"/>
      <c r="D117" s="20"/>
      <c r="E117" s="21" t="s">
        <v>129</v>
      </c>
      <c r="F117" s="21"/>
      <c r="G117" s="21"/>
      <c r="H117" s="21"/>
      <c r="I117" s="21">
        <f>I118</f>
        <v>452959.92</v>
      </c>
      <c r="J117" s="21"/>
      <c r="K117" s="21"/>
      <c r="L117" s="21"/>
      <c r="M117" s="21"/>
      <c r="N117" s="21">
        <f>N118</f>
        <v>874296.5</v>
      </c>
      <c r="O117" s="21"/>
      <c r="P117" s="21"/>
      <c r="Q117" s="21"/>
      <c r="R117" s="21"/>
      <c r="S117" s="21"/>
      <c r="T117" s="21"/>
      <c r="U117" s="21">
        <f>U118</f>
        <v>941413.1</v>
      </c>
      <c r="V117" s="21"/>
      <c r="W117" s="21"/>
      <c r="X117" s="21"/>
      <c r="Y117" s="21"/>
      <c r="Z117" s="21"/>
      <c r="AA117" s="21"/>
      <c r="AB117" s="21">
        <f>AB118</f>
        <v>0</v>
      </c>
      <c r="AC117" s="21"/>
      <c r="AD117" s="21"/>
      <c r="AE117" s="21"/>
      <c r="AF117" s="21"/>
      <c r="AG117" s="21"/>
      <c r="AH117" s="21">
        <f>AH118</f>
        <v>0</v>
      </c>
      <c r="AI117" s="21"/>
      <c r="AJ117" s="21"/>
      <c r="AK117" s="21"/>
      <c r="AL117" s="21"/>
      <c r="AM117" s="21"/>
      <c r="AN117" s="21"/>
      <c r="AO117" s="21">
        <f>AO118</f>
        <v>0</v>
      </c>
      <c r="AP117" s="21"/>
      <c r="AQ117" s="21"/>
      <c r="AR117" s="21"/>
      <c r="AS117" s="21"/>
      <c r="AT117" s="12">
        <f t="shared" si="0"/>
        <v>2268669.52</v>
      </c>
      <c r="AU117" s="12"/>
      <c r="AV117" s="12"/>
      <c r="AW117" s="12"/>
    </row>
    <row r="118" spans="2:52" ht="51" customHeight="1" x14ac:dyDescent="0.25">
      <c r="B118" s="20" t="s">
        <v>214</v>
      </c>
      <c r="C118" s="20"/>
      <c r="D118" s="20"/>
      <c r="E118" s="21" t="s">
        <v>129</v>
      </c>
      <c r="F118" s="21"/>
      <c r="G118" s="21"/>
      <c r="H118" s="21"/>
      <c r="I118" s="21">
        <v>452959.92</v>
      </c>
      <c r="J118" s="21"/>
      <c r="K118" s="21"/>
      <c r="L118" s="21"/>
      <c r="M118" s="21"/>
      <c r="N118" s="21">
        <v>874296.5</v>
      </c>
      <c r="O118" s="21"/>
      <c r="P118" s="21"/>
      <c r="Q118" s="21"/>
      <c r="R118" s="21"/>
      <c r="S118" s="21"/>
      <c r="T118" s="21"/>
      <c r="U118" s="21">
        <v>941413.1</v>
      </c>
      <c r="V118" s="21"/>
      <c r="W118" s="21"/>
      <c r="X118" s="21"/>
      <c r="Y118" s="21"/>
      <c r="Z118" s="21"/>
      <c r="AA118" s="21"/>
      <c r="AB118" s="21">
        <v>0</v>
      </c>
      <c r="AC118" s="21"/>
      <c r="AD118" s="21"/>
      <c r="AE118" s="21"/>
      <c r="AF118" s="21"/>
      <c r="AG118" s="21"/>
      <c r="AH118" s="21">
        <v>0</v>
      </c>
      <c r="AI118" s="21"/>
      <c r="AJ118" s="21"/>
      <c r="AK118" s="21"/>
      <c r="AL118" s="21"/>
      <c r="AM118" s="21"/>
      <c r="AN118" s="21"/>
      <c r="AO118" s="21">
        <v>0</v>
      </c>
      <c r="AP118" s="21"/>
      <c r="AQ118" s="21"/>
      <c r="AR118" s="21"/>
      <c r="AS118" s="21"/>
      <c r="AT118" s="12">
        <f t="shared" si="0"/>
        <v>2268669.52</v>
      </c>
      <c r="AU118" s="12"/>
      <c r="AV118" s="12"/>
      <c r="AW118" s="12"/>
    </row>
    <row r="119" spans="2:52" ht="51" customHeight="1" x14ac:dyDescent="0.25">
      <c r="B119" s="20" t="s">
        <v>215</v>
      </c>
      <c r="C119" s="20"/>
      <c r="D119" s="20"/>
      <c r="E119" s="21" t="s">
        <v>129</v>
      </c>
      <c r="F119" s="21"/>
      <c r="G119" s="21"/>
      <c r="H119" s="21"/>
      <c r="I119" s="21">
        <v>194772.6</v>
      </c>
      <c r="J119" s="21"/>
      <c r="K119" s="21"/>
      <c r="L119" s="21"/>
      <c r="M119" s="21"/>
      <c r="N119" s="21">
        <v>349718.6</v>
      </c>
      <c r="O119" s="21"/>
      <c r="P119" s="21"/>
      <c r="Q119" s="21"/>
      <c r="R119" s="21"/>
      <c r="S119" s="21"/>
      <c r="T119" s="21"/>
      <c r="U119" s="21">
        <v>416835.2</v>
      </c>
      <c r="V119" s="21"/>
      <c r="W119" s="21"/>
      <c r="X119" s="21"/>
      <c r="Y119" s="21"/>
      <c r="Z119" s="21"/>
      <c r="AA119" s="21"/>
      <c r="AB119" s="21">
        <v>0</v>
      </c>
      <c r="AC119" s="21"/>
      <c r="AD119" s="21"/>
      <c r="AE119" s="21"/>
      <c r="AF119" s="21"/>
      <c r="AG119" s="21"/>
      <c r="AH119" s="21">
        <v>0</v>
      </c>
      <c r="AI119" s="21"/>
      <c r="AJ119" s="21"/>
      <c r="AK119" s="21"/>
      <c r="AL119" s="21"/>
      <c r="AM119" s="21"/>
      <c r="AN119" s="21"/>
      <c r="AO119" s="21">
        <v>0</v>
      </c>
      <c r="AP119" s="21"/>
      <c r="AQ119" s="21"/>
      <c r="AR119" s="21"/>
      <c r="AS119" s="21"/>
      <c r="AT119" s="12">
        <f t="shared" si="0"/>
        <v>961326.39999999991</v>
      </c>
      <c r="AU119" s="12"/>
      <c r="AV119" s="12"/>
      <c r="AW119" s="12"/>
      <c r="AZ119" s="4"/>
    </row>
    <row r="120" spans="2:52" ht="47.25" customHeight="1" x14ac:dyDescent="0.25">
      <c r="B120" s="20" t="s">
        <v>216</v>
      </c>
      <c r="C120" s="20"/>
      <c r="D120" s="20"/>
      <c r="E120" s="21" t="s">
        <v>129</v>
      </c>
      <c r="F120" s="21"/>
      <c r="G120" s="21"/>
      <c r="H120" s="21"/>
      <c r="I120" s="21">
        <v>0</v>
      </c>
      <c r="J120" s="21"/>
      <c r="K120" s="21"/>
      <c r="L120" s="21"/>
      <c r="M120" s="21"/>
      <c r="N120" s="21">
        <v>0</v>
      </c>
      <c r="O120" s="21"/>
      <c r="P120" s="21"/>
      <c r="Q120" s="21"/>
      <c r="R120" s="21"/>
      <c r="S120" s="21"/>
      <c r="T120" s="21"/>
      <c r="U120" s="21">
        <v>0</v>
      </c>
      <c r="V120" s="21"/>
      <c r="W120" s="21"/>
      <c r="X120" s="21"/>
      <c r="Y120" s="21"/>
      <c r="Z120" s="21"/>
      <c r="AA120" s="21"/>
      <c r="AB120" s="21">
        <v>0</v>
      </c>
      <c r="AC120" s="21"/>
      <c r="AD120" s="21"/>
      <c r="AE120" s="21"/>
      <c r="AF120" s="21"/>
      <c r="AG120" s="21"/>
      <c r="AH120" s="21">
        <v>0</v>
      </c>
      <c r="AI120" s="21"/>
      <c r="AJ120" s="21"/>
      <c r="AK120" s="21"/>
      <c r="AL120" s="21"/>
      <c r="AM120" s="21"/>
      <c r="AN120" s="21"/>
      <c r="AO120" s="21">
        <v>0</v>
      </c>
      <c r="AP120" s="21"/>
      <c r="AQ120" s="21"/>
      <c r="AR120" s="21"/>
      <c r="AS120" s="21"/>
      <c r="AT120" s="12">
        <f t="shared" si="0"/>
        <v>0</v>
      </c>
      <c r="AU120" s="12"/>
      <c r="AV120" s="12"/>
      <c r="AW120" s="12"/>
    </row>
    <row r="121" spans="2:52" ht="31.5" customHeight="1" x14ac:dyDescent="0.25">
      <c r="B121" s="20" t="s">
        <v>217</v>
      </c>
      <c r="C121" s="20"/>
      <c r="D121" s="20"/>
      <c r="E121" s="21" t="s">
        <v>129</v>
      </c>
      <c r="F121" s="21"/>
      <c r="G121" s="21"/>
      <c r="H121" s="21"/>
      <c r="I121" s="21">
        <v>0</v>
      </c>
      <c r="J121" s="21"/>
      <c r="K121" s="21"/>
      <c r="L121" s="21"/>
      <c r="M121" s="21"/>
      <c r="N121" s="21">
        <v>0</v>
      </c>
      <c r="O121" s="21"/>
      <c r="P121" s="21"/>
      <c r="Q121" s="21"/>
      <c r="R121" s="21"/>
      <c r="S121" s="21"/>
      <c r="T121" s="21"/>
      <c r="U121" s="21">
        <v>0</v>
      </c>
      <c r="V121" s="21"/>
      <c r="W121" s="21"/>
      <c r="X121" s="21"/>
      <c r="Y121" s="21"/>
      <c r="Z121" s="21"/>
      <c r="AA121" s="21"/>
      <c r="AB121" s="21">
        <v>0</v>
      </c>
      <c r="AC121" s="21"/>
      <c r="AD121" s="21"/>
      <c r="AE121" s="21"/>
      <c r="AF121" s="21"/>
      <c r="AG121" s="21"/>
      <c r="AH121" s="21">
        <v>0</v>
      </c>
      <c r="AI121" s="21"/>
      <c r="AJ121" s="21"/>
      <c r="AK121" s="21"/>
      <c r="AL121" s="21"/>
      <c r="AM121" s="21"/>
      <c r="AN121" s="21"/>
      <c r="AO121" s="21">
        <v>0</v>
      </c>
      <c r="AP121" s="21"/>
      <c r="AQ121" s="21"/>
      <c r="AR121" s="21"/>
      <c r="AS121" s="21"/>
      <c r="AT121" s="12">
        <f t="shared" si="0"/>
        <v>0</v>
      </c>
      <c r="AU121" s="12"/>
      <c r="AV121" s="12"/>
      <c r="AW121" s="12"/>
    </row>
    <row r="122" spans="2:52" ht="63" customHeight="1" x14ac:dyDescent="0.25">
      <c r="B122" s="20" t="s">
        <v>218</v>
      </c>
      <c r="C122" s="20"/>
      <c r="D122" s="20"/>
      <c r="E122" s="21" t="s">
        <v>129</v>
      </c>
      <c r="F122" s="21"/>
      <c r="G122" s="21"/>
      <c r="H122" s="21"/>
      <c r="I122" s="21">
        <v>0</v>
      </c>
      <c r="J122" s="21"/>
      <c r="K122" s="21"/>
      <c r="L122" s="21"/>
      <c r="M122" s="21"/>
      <c r="N122" s="21">
        <v>0</v>
      </c>
      <c r="O122" s="21"/>
      <c r="P122" s="21"/>
      <c r="Q122" s="21"/>
      <c r="R122" s="21"/>
      <c r="S122" s="21"/>
      <c r="T122" s="21"/>
      <c r="U122" s="21">
        <v>0</v>
      </c>
      <c r="V122" s="21"/>
      <c r="W122" s="21"/>
      <c r="X122" s="21"/>
      <c r="Y122" s="21"/>
      <c r="Z122" s="21"/>
      <c r="AA122" s="21"/>
      <c r="AB122" s="21">
        <v>0</v>
      </c>
      <c r="AC122" s="21"/>
      <c r="AD122" s="21"/>
      <c r="AE122" s="21"/>
      <c r="AF122" s="21"/>
      <c r="AG122" s="21"/>
      <c r="AH122" s="21">
        <v>0</v>
      </c>
      <c r="AI122" s="21"/>
      <c r="AJ122" s="21"/>
      <c r="AK122" s="21"/>
      <c r="AL122" s="21"/>
      <c r="AM122" s="21"/>
      <c r="AN122" s="21"/>
      <c r="AO122" s="21">
        <v>0</v>
      </c>
      <c r="AP122" s="21"/>
      <c r="AQ122" s="21"/>
      <c r="AR122" s="21"/>
      <c r="AS122" s="21"/>
      <c r="AT122" s="12">
        <f t="shared" si="0"/>
        <v>0</v>
      </c>
      <c r="AU122" s="12"/>
      <c r="AV122" s="12"/>
      <c r="AW122" s="12"/>
    </row>
    <row r="123" spans="2:52" ht="78.75" customHeight="1" x14ac:dyDescent="0.25">
      <c r="B123" s="20" t="s">
        <v>219</v>
      </c>
      <c r="C123" s="20"/>
      <c r="D123" s="20"/>
      <c r="E123" s="21" t="s">
        <v>129</v>
      </c>
      <c r="F123" s="21"/>
      <c r="G123" s="21"/>
      <c r="H123" s="21"/>
      <c r="I123" s="21">
        <v>0</v>
      </c>
      <c r="J123" s="21"/>
      <c r="K123" s="21"/>
      <c r="L123" s="21"/>
      <c r="M123" s="21"/>
      <c r="N123" s="21">
        <v>0</v>
      </c>
      <c r="O123" s="21"/>
      <c r="P123" s="21"/>
      <c r="Q123" s="21"/>
      <c r="R123" s="21"/>
      <c r="S123" s="21"/>
      <c r="T123" s="21"/>
      <c r="U123" s="21">
        <v>0</v>
      </c>
      <c r="V123" s="21"/>
      <c r="W123" s="21"/>
      <c r="X123" s="21"/>
      <c r="Y123" s="21"/>
      <c r="Z123" s="21"/>
      <c r="AA123" s="21"/>
      <c r="AB123" s="21">
        <v>0</v>
      </c>
      <c r="AC123" s="21"/>
      <c r="AD123" s="21"/>
      <c r="AE123" s="21"/>
      <c r="AF123" s="21"/>
      <c r="AG123" s="21"/>
      <c r="AH123" s="21">
        <v>0</v>
      </c>
      <c r="AI123" s="21"/>
      <c r="AJ123" s="21"/>
      <c r="AK123" s="21"/>
      <c r="AL123" s="21"/>
      <c r="AM123" s="21"/>
      <c r="AN123" s="21"/>
      <c r="AO123" s="21">
        <v>0</v>
      </c>
      <c r="AP123" s="21"/>
      <c r="AQ123" s="21"/>
      <c r="AR123" s="21"/>
      <c r="AS123" s="21"/>
      <c r="AT123" s="12">
        <f t="shared" si="0"/>
        <v>0</v>
      </c>
      <c r="AU123" s="12"/>
      <c r="AV123" s="12"/>
      <c r="AW123" s="12"/>
    </row>
    <row r="124" spans="2:52" ht="31.5" customHeight="1" x14ac:dyDescent="0.25">
      <c r="B124" s="20" t="s">
        <v>220</v>
      </c>
      <c r="C124" s="20"/>
      <c r="D124" s="20"/>
      <c r="E124" s="21" t="s">
        <v>129</v>
      </c>
      <c r="F124" s="21"/>
      <c r="G124" s="21"/>
      <c r="H124" s="21"/>
      <c r="I124" s="21">
        <v>0</v>
      </c>
      <c r="J124" s="21"/>
      <c r="K124" s="21"/>
      <c r="L124" s="21"/>
      <c r="M124" s="21"/>
      <c r="N124" s="21">
        <v>0</v>
      </c>
      <c r="O124" s="21"/>
      <c r="P124" s="21"/>
      <c r="Q124" s="21"/>
      <c r="R124" s="21"/>
      <c r="S124" s="21"/>
      <c r="T124" s="21"/>
      <c r="U124" s="21">
        <v>0</v>
      </c>
      <c r="V124" s="21"/>
      <c r="W124" s="21"/>
      <c r="X124" s="21"/>
      <c r="Y124" s="21"/>
      <c r="Z124" s="21"/>
      <c r="AA124" s="21"/>
      <c r="AB124" s="21">
        <v>0</v>
      </c>
      <c r="AC124" s="21"/>
      <c r="AD124" s="21"/>
      <c r="AE124" s="21"/>
      <c r="AF124" s="21"/>
      <c r="AG124" s="21"/>
      <c r="AH124" s="21">
        <v>0</v>
      </c>
      <c r="AI124" s="21"/>
      <c r="AJ124" s="21"/>
      <c r="AK124" s="21"/>
      <c r="AL124" s="21"/>
      <c r="AM124" s="21"/>
      <c r="AN124" s="21"/>
      <c r="AO124" s="21">
        <v>0</v>
      </c>
      <c r="AP124" s="21"/>
      <c r="AQ124" s="21"/>
      <c r="AR124" s="21"/>
      <c r="AS124" s="21"/>
      <c r="AT124" s="12">
        <f t="shared" si="0"/>
        <v>0</v>
      </c>
      <c r="AU124" s="12"/>
      <c r="AV124" s="12"/>
      <c r="AW124" s="12"/>
    </row>
    <row r="125" spans="2:52" ht="15.75" customHeight="1" x14ac:dyDescent="0.25">
      <c r="B125" s="20" t="s">
        <v>221</v>
      </c>
      <c r="C125" s="20"/>
      <c r="D125" s="20"/>
      <c r="E125" s="21" t="s">
        <v>129</v>
      </c>
      <c r="F125" s="21"/>
      <c r="G125" s="21"/>
      <c r="H125" s="21"/>
      <c r="I125" s="21">
        <v>0</v>
      </c>
      <c r="J125" s="21"/>
      <c r="K125" s="21"/>
      <c r="L125" s="21"/>
      <c r="M125" s="21"/>
      <c r="N125" s="21">
        <v>0</v>
      </c>
      <c r="O125" s="21"/>
      <c r="P125" s="21"/>
      <c r="Q125" s="21"/>
      <c r="R125" s="21"/>
      <c r="S125" s="21"/>
      <c r="T125" s="21"/>
      <c r="U125" s="21">
        <v>0</v>
      </c>
      <c r="V125" s="21"/>
      <c r="W125" s="21"/>
      <c r="X125" s="21"/>
      <c r="Y125" s="21"/>
      <c r="Z125" s="21"/>
      <c r="AA125" s="21"/>
      <c r="AB125" s="21">
        <v>0</v>
      </c>
      <c r="AC125" s="21"/>
      <c r="AD125" s="21"/>
      <c r="AE125" s="21"/>
      <c r="AF125" s="21"/>
      <c r="AG125" s="21"/>
      <c r="AH125" s="21">
        <v>0</v>
      </c>
      <c r="AI125" s="21"/>
      <c r="AJ125" s="21"/>
      <c r="AK125" s="21"/>
      <c r="AL125" s="21"/>
      <c r="AM125" s="21"/>
      <c r="AN125" s="21"/>
      <c r="AO125" s="21">
        <v>0</v>
      </c>
      <c r="AP125" s="21"/>
      <c r="AQ125" s="21"/>
      <c r="AR125" s="21"/>
      <c r="AS125" s="21"/>
      <c r="AT125" s="12">
        <f t="shared" si="0"/>
        <v>0</v>
      </c>
      <c r="AU125" s="12"/>
      <c r="AV125" s="12"/>
      <c r="AW125" s="12"/>
    </row>
    <row r="126" spans="2:52" ht="15.75" customHeight="1" x14ac:dyDescent="0.25">
      <c r="B126" s="20" t="s">
        <v>222</v>
      </c>
      <c r="C126" s="20"/>
      <c r="D126" s="20"/>
      <c r="E126" s="21" t="s">
        <v>129</v>
      </c>
      <c r="F126" s="21"/>
      <c r="G126" s="21"/>
      <c r="H126" s="21"/>
      <c r="I126" s="21">
        <v>0</v>
      </c>
      <c r="J126" s="21"/>
      <c r="K126" s="21"/>
      <c r="L126" s="21"/>
      <c r="M126" s="21"/>
      <c r="N126" s="21">
        <v>0</v>
      </c>
      <c r="O126" s="21"/>
      <c r="P126" s="21"/>
      <c r="Q126" s="21"/>
      <c r="R126" s="21"/>
      <c r="S126" s="21"/>
      <c r="T126" s="21"/>
      <c r="U126" s="21">
        <v>0</v>
      </c>
      <c r="V126" s="21"/>
      <c r="W126" s="21"/>
      <c r="X126" s="21"/>
      <c r="Y126" s="21"/>
      <c r="Z126" s="21"/>
      <c r="AA126" s="21"/>
      <c r="AB126" s="21">
        <v>0</v>
      </c>
      <c r="AC126" s="21"/>
      <c r="AD126" s="21"/>
      <c r="AE126" s="21"/>
      <c r="AF126" s="21"/>
      <c r="AG126" s="21"/>
      <c r="AH126" s="21">
        <v>0</v>
      </c>
      <c r="AI126" s="21"/>
      <c r="AJ126" s="21"/>
      <c r="AK126" s="21"/>
      <c r="AL126" s="21"/>
      <c r="AM126" s="21"/>
      <c r="AN126" s="21"/>
      <c r="AO126" s="21">
        <v>0</v>
      </c>
      <c r="AP126" s="21"/>
      <c r="AQ126" s="21"/>
      <c r="AR126" s="21"/>
      <c r="AS126" s="21"/>
      <c r="AT126" s="12">
        <f t="shared" si="0"/>
        <v>0</v>
      </c>
      <c r="AU126" s="12"/>
      <c r="AV126" s="12"/>
      <c r="AW126" s="12"/>
    </row>
    <row r="127" spans="2:52" s="5" customFormat="1" ht="94.5" customHeight="1" x14ac:dyDescent="0.25">
      <c r="B127" s="20" t="s">
        <v>226</v>
      </c>
      <c r="C127" s="20"/>
      <c r="D127" s="20"/>
      <c r="E127" s="21">
        <v>5638188.7800000003</v>
      </c>
      <c r="F127" s="21"/>
      <c r="G127" s="21"/>
      <c r="H127" s="21"/>
      <c r="I127" s="21">
        <f>I128-I131+I134</f>
        <v>6392256.2600000007</v>
      </c>
      <c r="J127" s="21"/>
      <c r="K127" s="21"/>
      <c r="L127" s="21"/>
      <c r="M127" s="21"/>
      <c r="N127" s="21">
        <f>N128-N131+N134</f>
        <v>4187659.6900000004</v>
      </c>
      <c r="O127" s="21"/>
      <c r="P127" s="21"/>
      <c r="Q127" s="21"/>
      <c r="R127" s="21"/>
      <c r="S127" s="21"/>
      <c r="T127" s="21"/>
      <c r="U127" s="21">
        <v>4326989.12</v>
      </c>
      <c r="V127" s="21"/>
      <c r="W127" s="21"/>
      <c r="X127" s="21"/>
      <c r="Y127" s="21"/>
      <c r="Z127" s="21"/>
      <c r="AA127" s="21"/>
      <c r="AB127" s="21">
        <v>2077900.51</v>
      </c>
      <c r="AC127" s="21"/>
      <c r="AD127" s="21"/>
      <c r="AE127" s="21"/>
      <c r="AF127" s="21"/>
      <c r="AG127" s="21"/>
      <c r="AH127" s="21">
        <v>2077900.51</v>
      </c>
      <c r="AI127" s="21"/>
      <c r="AJ127" s="21"/>
      <c r="AK127" s="21"/>
      <c r="AL127" s="21"/>
      <c r="AM127" s="21"/>
      <c r="AN127" s="21"/>
      <c r="AO127" s="21">
        <v>2077900.51</v>
      </c>
      <c r="AP127" s="21"/>
      <c r="AQ127" s="21"/>
      <c r="AR127" s="21"/>
      <c r="AS127" s="21"/>
      <c r="AT127" s="12">
        <f t="shared" si="0"/>
        <v>26778795.380000006</v>
      </c>
      <c r="AU127" s="12"/>
      <c r="AV127" s="12"/>
      <c r="AW127" s="12"/>
    </row>
    <row r="128" spans="2:52" ht="53.25" customHeight="1" x14ac:dyDescent="0.25">
      <c r="B128" s="20" t="s">
        <v>214</v>
      </c>
      <c r="C128" s="20"/>
      <c r="D128" s="20"/>
      <c r="E128" s="21">
        <v>5299771.59</v>
      </c>
      <c r="F128" s="21"/>
      <c r="G128" s="21"/>
      <c r="H128" s="21"/>
      <c r="I128" s="21">
        <v>6378071.4500000002</v>
      </c>
      <c r="J128" s="21"/>
      <c r="K128" s="21"/>
      <c r="L128" s="21"/>
      <c r="M128" s="21"/>
      <c r="N128" s="21">
        <v>4185129.72</v>
      </c>
      <c r="O128" s="21"/>
      <c r="P128" s="21"/>
      <c r="Q128" s="21"/>
      <c r="R128" s="21"/>
      <c r="S128" s="21"/>
      <c r="T128" s="21"/>
      <c r="U128" s="21">
        <v>4326989.12</v>
      </c>
      <c r="V128" s="21"/>
      <c r="W128" s="21"/>
      <c r="X128" s="21"/>
      <c r="Y128" s="21"/>
      <c r="Z128" s="21"/>
      <c r="AA128" s="21"/>
      <c r="AB128" s="21">
        <v>2077900.51</v>
      </c>
      <c r="AC128" s="21"/>
      <c r="AD128" s="21"/>
      <c r="AE128" s="21"/>
      <c r="AF128" s="21"/>
      <c r="AG128" s="21"/>
      <c r="AH128" s="21">
        <v>2077900.51</v>
      </c>
      <c r="AI128" s="21"/>
      <c r="AJ128" s="21"/>
      <c r="AK128" s="21"/>
      <c r="AL128" s="21"/>
      <c r="AM128" s="21"/>
      <c r="AN128" s="21"/>
      <c r="AO128" s="21">
        <v>2077900.51</v>
      </c>
      <c r="AP128" s="21"/>
      <c r="AQ128" s="21"/>
      <c r="AR128" s="21"/>
      <c r="AS128" s="21"/>
      <c r="AT128" s="12">
        <f t="shared" si="0"/>
        <v>26423663.410000004</v>
      </c>
      <c r="AU128" s="12"/>
      <c r="AV128" s="12"/>
      <c r="AW128" s="12"/>
    </row>
    <row r="129" spans="2:52" ht="46.5" customHeight="1" x14ac:dyDescent="0.25">
      <c r="B129" s="20" t="s">
        <v>215</v>
      </c>
      <c r="C129" s="20"/>
      <c r="D129" s="20"/>
      <c r="E129" s="21">
        <v>500000</v>
      </c>
      <c r="F129" s="21"/>
      <c r="G129" s="21"/>
      <c r="H129" s="21"/>
      <c r="I129" s="21">
        <v>1335135.5</v>
      </c>
      <c r="J129" s="21"/>
      <c r="K129" s="21"/>
      <c r="L129" s="21"/>
      <c r="M129" s="21"/>
      <c r="N129" s="21">
        <v>419499.5</v>
      </c>
      <c r="O129" s="21"/>
      <c r="P129" s="21"/>
      <c r="Q129" s="21"/>
      <c r="R129" s="21"/>
      <c r="S129" s="21"/>
      <c r="T129" s="21"/>
      <c r="U129" s="21">
        <v>967108.1</v>
      </c>
      <c r="V129" s="21"/>
      <c r="W129" s="21"/>
      <c r="X129" s="21"/>
      <c r="Y129" s="21"/>
      <c r="Z129" s="21"/>
      <c r="AA129" s="21"/>
      <c r="AB129" s="21">
        <v>0</v>
      </c>
      <c r="AC129" s="21"/>
      <c r="AD129" s="21"/>
      <c r="AE129" s="21"/>
      <c r="AF129" s="21"/>
      <c r="AG129" s="21"/>
      <c r="AH129" s="21">
        <v>0</v>
      </c>
      <c r="AI129" s="21"/>
      <c r="AJ129" s="21"/>
      <c r="AK129" s="21"/>
      <c r="AL129" s="21"/>
      <c r="AM129" s="21"/>
      <c r="AN129" s="21"/>
      <c r="AO129" s="21">
        <v>0</v>
      </c>
      <c r="AP129" s="21"/>
      <c r="AQ129" s="21"/>
      <c r="AR129" s="21"/>
      <c r="AS129" s="21"/>
      <c r="AT129" s="12">
        <f t="shared" si="0"/>
        <v>3221743.1</v>
      </c>
      <c r="AU129" s="12"/>
      <c r="AV129" s="12"/>
      <c r="AW129" s="12"/>
    </row>
    <row r="130" spans="2:52" ht="57" customHeight="1" x14ac:dyDescent="0.25">
      <c r="B130" s="20" t="s">
        <v>216</v>
      </c>
      <c r="C130" s="20"/>
      <c r="D130" s="20"/>
      <c r="E130" s="21">
        <v>0</v>
      </c>
      <c r="F130" s="21"/>
      <c r="G130" s="21"/>
      <c r="H130" s="21"/>
      <c r="I130" s="21">
        <v>0</v>
      </c>
      <c r="J130" s="21"/>
      <c r="K130" s="21"/>
      <c r="L130" s="21"/>
      <c r="M130" s="21"/>
      <c r="N130" s="21">
        <v>0</v>
      </c>
      <c r="O130" s="21"/>
      <c r="P130" s="21"/>
      <c r="Q130" s="21"/>
      <c r="R130" s="21"/>
      <c r="S130" s="21"/>
      <c r="T130" s="21"/>
      <c r="U130" s="21">
        <v>0</v>
      </c>
      <c r="V130" s="21"/>
      <c r="W130" s="21"/>
      <c r="X130" s="21"/>
      <c r="Y130" s="21"/>
      <c r="Z130" s="21"/>
      <c r="AA130" s="21"/>
      <c r="AB130" s="21">
        <v>0</v>
      </c>
      <c r="AC130" s="21"/>
      <c r="AD130" s="21"/>
      <c r="AE130" s="21"/>
      <c r="AF130" s="21"/>
      <c r="AG130" s="21"/>
      <c r="AH130" s="21">
        <v>0</v>
      </c>
      <c r="AI130" s="21"/>
      <c r="AJ130" s="21"/>
      <c r="AK130" s="21"/>
      <c r="AL130" s="21"/>
      <c r="AM130" s="21"/>
      <c r="AN130" s="21"/>
      <c r="AO130" s="21">
        <v>0</v>
      </c>
      <c r="AP130" s="21"/>
      <c r="AQ130" s="21"/>
      <c r="AR130" s="21"/>
      <c r="AS130" s="21"/>
      <c r="AT130" s="12">
        <f t="shared" si="0"/>
        <v>0</v>
      </c>
      <c r="AU130" s="12"/>
      <c r="AV130" s="12"/>
      <c r="AW130" s="12"/>
    </row>
    <row r="131" spans="2:52" ht="31.5" customHeight="1" x14ac:dyDescent="0.25">
      <c r="B131" s="20" t="s">
        <v>217</v>
      </c>
      <c r="C131" s="20"/>
      <c r="D131" s="20"/>
      <c r="E131" s="21">
        <v>204446.13</v>
      </c>
      <c r="F131" s="21"/>
      <c r="G131" s="21"/>
      <c r="H131" s="21"/>
      <c r="I131" s="21">
        <v>222228.64</v>
      </c>
      <c r="J131" s="21"/>
      <c r="K131" s="21"/>
      <c r="L131" s="21"/>
      <c r="M131" s="21"/>
      <c r="N131" s="21">
        <v>39636.15</v>
      </c>
      <c r="O131" s="21"/>
      <c r="P131" s="21"/>
      <c r="Q131" s="21"/>
      <c r="R131" s="21"/>
      <c r="S131" s="21"/>
      <c r="T131" s="21"/>
      <c r="U131" s="21">
        <v>0</v>
      </c>
      <c r="V131" s="21"/>
      <c r="W131" s="21"/>
      <c r="X131" s="21"/>
      <c r="Y131" s="21"/>
      <c r="Z131" s="21"/>
      <c r="AA131" s="21"/>
      <c r="AB131" s="21">
        <v>0</v>
      </c>
      <c r="AC131" s="21"/>
      <c r="AD131" s="21"/>
      <c r="AE131" s="21"/>
      <c r="AF131" s="21"/>
      <c r="AG131" s="21"/>
      <c r="AH131" s="21">
        <v>0</v>
      </c>
      <c r="AI131" s="21"/>
      <c r="AJ131" s="21"/>
      <c r="AK131" s="21"/>
      <c r="AL131" s="21"/>
      <c r="AM131" s="21"/>
      <c r="AN131" s="21"/>
      <c r="AO131" s="21">
        <v>0</v>
      </c>
      <c r="AP131" s="21"/>
      <c r="AQ131" s="21"/>
      <c r="AR131" s="21"/>
      <c r="AS131" s="21"/>
      <c r="AT131" s="12">
        <f t="shared" si="0"/>
        <v>466310.92000000004</v>
      </c>
      <c r="AU131" s="12"/>
      <c r="AV131" s="12"/>
      <c r="AW131" s="12"/>
    </row>
    <row r="132" spans="2:52" ht="63" customHeight="1" x14ac:dyDescent="0.25">
      <c r="B132" s="20" t="s">
        <v>218</v>
      </c>
      <c r="C132" s="20"/>
      <c r="D132" s="20"/>
      <c r="E132" s="21">
        <v>0</v>
      </c>
      <c r="F132" s="21"/>
      <c r="G132" s="21"/>
      <c r="H132" s="21"/>
      <c r="I132" s="21">
        <v>0</v>
      </c>
      <c r="J132" s="21"/>
      <c r="K132" s="21"/>
      <c r="L132" s="21"/>
      <c r="M132" s="21"/>
      <c r="N132" s="21">
        <v>0</v>
      </c>
      <c r="O132" s="21"/>
      <c r="P132" s="21"/>
      <c r="Q132" s="21"/>
      <c r="R132" s="21"/>
      <c r="S132" s="21"/>
      <c r="T132" s="21"/>
      <c r="U132" s="21">
        <v>0</v>
      </c>
      <c r="V132" s="21"/>
      <c r="W132" s="21"/>
      <c r="X132" s="21"/>
      <c r="Y132" s="21"/>
      <c r="Z132" s="21"/>
      <c r="AA132" s="21"/>
      <c r="AB132" s="21">
        <v>0</v>
      </c>
      <c r="AC132" s="21"/>
      <c r="AD132" s="21"/>
      <c r="AE132" s="21"/>
      <c r="AF132" s="21"/>
      <c r="AG132" s="21"/>
      <c r="AH132" s="21">
        <v>0</v>
      </c>
      <c r="AI132" s="21"/>
      <c r="AJ132" s="21"/>
      <c r="AK132" s="21"/>
      <c r="AL132" s="21"/>
      <c r="AM132" s="21"/>
      <c r="AN132" s="21"/>
      <c r="AO132" s="21">
        <v>0</v>
      </c>
      <c r="AP132" s="21"/>
      <c r="AQ132" s="21"/>
      <c r="AR132" s="21"/>
      <c r="AS132" s="21"/>
      <c r="AT132" s="12">
        <f t="shared" si="0"/>
        <v>0</v>
      </c>
      <c r="AU132" s="12"/>
      <c r="AV132" s="12"/>
      <c r="AW132" s="12"/>
    </row>
    <row r="133" spans="2:52" ht="78.75" customHeight="1" x14ac:dyDescent="0.25">
      <c r="B133" s="20" t="s">
        <v>219</v>
      </c>
      <c r="C133" s="20"/>
      <c r="D133" s="20"/>
      <c r="E133" s="21">
        <v>0</v>
      </c>
      <c r="F133" s="21"/>
      <c r="G133" s="21"/>
      <c r="H133" s="21"/>
      <c r="I133" s="21">
        <v>0</v>
      </c>
      <c r="J133" s="21"/>
      <c r="K133" s="21"/>
      <c r="L133" s="21"/>
      <c r="M133" s="21"/>
      <c r="N133" s="21">
        <v>0</v>
      </c>
      <c r="O133" s="21"/>
      <c r="P133" s="21"/>
      <c r="Q133" s="21"/>
      <c r="R133" s="21"/>
      <c r="S133" s="21"/>
      <c r="T133" s="21"/>
      <c r="U133" s="21">
        <v>0</v>
      </c>
      <c r="V133" s="21"/>
      <c r="W133" s="21"/>
      <c r="X133" s="21"/>
      <c r="Y133" s="21"/>
      <c r="Z133" s="21"/>
      <c r="AA133" s="21"/>
      <c r="AB133" s="21">
        <v>0</v>
      </c>
      <c r="AC133" s="21"/>
      <c r="AD133" s="21"/>
      <c r="AE133" s="21"/>
      <c r="AF133" s="21"/>
      <c r="AG133" s="21"/>
      <c r="AH133" s="21">
        <v>0</v>
      </c>
      <c r="AI133" s="21"/>
      <c r="AJ133" s="21"/>
      <c r="AK133" s="21"/>
      <c r="AL133" s="21"/>
      <c r="AM133" s="21"/>
      <c r="AN133" s="21"/>
      <c r="AO133" s="21">
        <v>0</v>
      </c>
      <c r="AP133" s="21"/>
      <c r="AQ133" s="21"/>
      <c r="AR133" s="21"/>
      <c r="AS133" s="21"/>
      <c r="AT133" s="12">
        <f t="shared" si="0"/>
        <v>0</v>
      </c>
      <c r="AU133" s="12"/>
      <c r="AV133" s="12"/>
      <c r="AW133" s="12"/>
    </row>
    <row r="134" spans="2:52" ht="31.5" customHeight="1" x14ac:dyDescent="0.25">
      <c r="B134" s="20" t="s">
        <v>220</v>
      </c>
      <c r="C134" s="20"/>
      <c r="D134" s="20"/>
      <c r="E134" s="21">
        <v>227997.32</v>
      </c>
      <c r="F134" s="21"/>
      <c r="G134" s="21"/>
      <c r="H134" s="21"/>
      <c r="I134" s="21">
        <v>236413.45</v>
      </c>
      <c r="J134" s="21"/>
      <c r="K134" s="21"/>
      <c r="L134" s="21"/>
      <c r="M134" s="21"/>
      <c r="N134" s="21">
        <v>42166.12</v>
      </c>
      <c r="O134" s="21"/>
      <c r="P134" s="21"/>
      <c r="Q134" s="21"/>
      <c r="R134" s="21"/>
      <c r="S134" s="21"/>
      <c r="T134" s="21"/>
      <c r="U134" s="21">
        <v>0</v>
      </c>
      <c r="V134" s="21"/>
      <c r="W134" s="21"/>
      <c r="X134" s="21"/>
      <c r="Y134" s="21"/>
      <c r="Z134" s="21"/>
      <c r="AA134" s="21"/>
      <c r="AB134" s="21">
        <v>0</v>
      </c>
      <c r="AC134" s="21"/>
      <c r="AD134" s="21"/>
      <c r="AE134" s="21"/>
      <c r="AF134" s="21"/>
      <c r="AG134" s="21"/>
      <c r="AH134" s="21">
        <v>0</v>
      </c>
      <c r="AI134" s="21"/>
      <c r="AJ134" s="21"/>
      <c r="AK134" s="21"/>
      <c r="AL134" s="21"/>
      <c r="AM134" s="21"/>
      <c r="AN134" s="21"/>
      <c r="AO134" s="21">
        <v>0</v>
      </c>
      <c r="AP134" s="21"/>
      <c r="AQ134" s="21"/>
      <c r="AR134" s="21"/>
      <c r="AS134" s="21"/>
      <c r="AT134" s="12">
        <f t="shared" si="0"/>
        <v>506576.89</v>
      </c>
      <c r="AU134" s="12"/>
      <c r="AV134" s="12"/>
      <c r="AW134" s="12"/>
    </row>
    <row r="135" spans="2:52" ht="15.75" customHeight="1" x14ac:dyDescent="0.25">
      <c r="B135" s="20" t="s">
        <v>221</v>
      </c>
      <c r="C135" s="20"/>
      <c r="D135" s="20"/>
      <c r="E135" s="21">
        <v>314866</v>
      </c>
      <c r="F135" s="21"/>
      <c r="G135" s="21"/>
      <c r="H135" s="21"/>
      <c r="I135" s="21">
        <v>0</v>
      </c>
      <c r="J135" s="21"/>
      <c r="K135" s="21"/>
      <c r="L135" s="21"/>
      <c r="M135" s="21"/>
      <c r="N135" s="21">
        <v>0</v>
      </c>
      <c r="O135" s="21"/>
      <c r="P135" s="21"/>
      <c r="Q135" s="21"/>
      <c r="R135" s="21"/>
      <c r="S135" s="21"/>
      <c r="T135" s="21"/>
      <c r="U135" s="21">
        <v>0</v>
      </c>
      <c r="V135" s="21"/>
      <c r="W135" s="21"/>
      <c r="X135" s="21"/>
      <c r="Y135" s="21"/>
      <c r="Z135" s="21"/>
      <c r="AA135" s="21"/>
      <c r="AB135" s="21">
        <v>0</v>
      </c>
      <c r="AC135" s="21"/>
      <c r="AD135" s="21"/>
      <c r="AE135" s="21"/>
      <c r="AF135" s="21"/>
      <c r="AG135" s="21"/>
      <c r="AH135" s="21">
        <v>0</v>
      </c>
      <c r="AI135" s="21"/>
      <c r="AJ135" s="21"/>
      <c r="AK135" s="21"/>
      <c r="AL135" s="21"/>
      <c r="AM135" s="21"/>
      <c r="AN135" s="21"/>
      <c r="AO135" s="21">
        <v>0</v>
      </c>
      <c r="AP135" s="21"/>
      <c r="AQ135" s="21"/>
      <c r="AR135" s="21"/>
      <c r="AS135" s="21"/>
      <c r="AT135" s="12">
        <f t="shared" si="0"/>
        <v>314866</v>
      </c>
      <c r="AU135" s="12"/>
      <c r="AV135" s="12"/>
      <c r="AW135" s="12"/>
    </row>
    <row r="136" spans="2:52" ht="15.75" customHeight="1" x14ac:dyDescent="0.25">
      <c r="B136" s="20" t="s">
        <v>222</v>
      </c>
      <c r="C136" s="20"/>
      <c r="D136" s="20"/>
      <c r="E136" s="21">
        <v>0</v>
      </c>
      <c r="F136" s="21"/>
      <c r="G136" s="21"/>
      <c r="H136" s="21"/>
      <c r="I136" s="21">
        <v>0</v>
      </c>
      <c r="J136" s="21"/>
      <c r="K136" s="21"/>
      <c r="L136" s="21"/>
      <c r="M136" s="21"/>
      <c r="N136" s="21">
        <v>0</v>
      </c>
      <c r="O136" s="21"/>
      <c r="P136" s="21"/>
      <c r="Q136" s="21"/>
      <c r="R136" s="21"/>
      <c r="S136" s="21"/>
      <c r="T136" s="21"/>
      <c r="U136" s="21">
        <v>0</v>
      </c>
      <c r="V136" s="21"/>
      <c r="W136" s="21"/>
      <c r="X136" s="21"/>
      <c r="Y136" s="21"/>
      <c r="Z136" s="21"/>
      <c r="AA136" s="21"/>
      <c r="AB136" s="21">
        <v>0</v>
      </c>
      <c r="AC136" s="21"/>
      <c r="AD136" s="21"/>
      <c r="AE136" s="21"/>
      <c r="AF136" s="21"/>
      <c r="AG136" s="21"/>
      <c r="AH136" s="21">
        <v>0</v>
      </c>
      <c r="AI136" s="21"/>
      <c r="AJ136" s="21"/>
      <c r="AK136" s="21"/>
      <c r="AL136" s="21"/>
      <c r="AM136" s="21"/>
      <c r="AN136" s="21"/>
      <c r="AO136" s="21">
        <v>0</v>
      </c>
      <c r="AP136" s="21"/>
      <c r="AQ136" s="21"/>
      <c r="AR136" s="21"/>
      <c r="AS136" s="21"/>
      <c r="AT136" s="12">
        <f t="shared" si="0"/>
        <v>0</v>
      </c>
      <c r="AU136" s="12"/>
      <c r="AV136" s="12"/>
      <c r="AW136" s="12"/>
    </row>
    <row r="137" spans="2:52" s="5" customFormat="1" ht="78.75" customHeight="1" x14ac:dyDescent="0.25">
      <c r="B137" s="11" t="s">
        <v>227</v>
      </c>
      <c r="C137" s="11"/>
      <c r="D137" s="11"/>
      <c r="E137" s="12">
        <v>1612850.45</v>
      </c>
      <c r="F137" s="12"/>
      <c r="G137" s="12"/>
      <c r="H137" s="12"/>
      <c r="I137" s="12">
        <v>1558392.81</v>
      </c>
      <c r="J137" s="12"/>
      <c r="K137" s="12"/>
      <c r="L137" s="12"/>
      <c r="M137" s="12"/>
      <c r="N137" s="13">
        <f>N138-N141+N144</f>
        <v>2797318.27</v>
      </c>
      <c r="O137" s="14"/>
      <c r="P137" s="14"/>
      <c r="Q137" s="14"/>
      <c r="R137" s="14"/>
      <c r="S137" s="14"/>
      <c r="T137" s="15"/>
      <c r="U137" s="13">
        <f>U138-U141+U144</f>
        <v>2198557.4700000002</v>
      </c>
      <c r="V137" s="14"/>
      <c r="W137" s="14"/>
      <c r="X137" s="14"/>
      <c r="Y137" s="14"/>
      <c r="Z137" s="14"/>
      <c r="AA137" s="15"/>
      <c r="AB137" s="13">
        <v>2198557.4700000002</v>
      </c>
      <c r="AC137" s="14"/>
      <c r="AD137" s="14"/>
      <c r="AE137" s="14"/>
      <c r="AF137" s="14"/>
      <c r="AG137" s="15"/>
      <c r="AH137" s="13">
        <v>1880488.8</v>
      </c>
      <c r="AI137" s="14"/>
      <c r="AJ137" s="14"/>
      <c r="AK137" s="14"/>
      <c r="AL137" s="14"/>
      <c r="AM137" s="14"/>
      <c r="AN137" s="15"/>
      <c r="AO137" s="13">
        <v>1880488.8</v>
      </c>
      <c r="AP137" s="14"/>
      <c r="AQ137" s="14"/>
      <c r="AR137" s="14"/>
      <c r="AS137" s="15"/>
      <c r="AT137" s="12">
        <f t="shared" si="0"/>
        <v>14126654.070000002</v>
      </c>
      <c r="AU137" s="12"/>
      <c r="AV137" s="12"/>
      <c r="AW137" s="12"/>
      <c r="AZ137" s="6"/>
    </row>
    <row r="138" spans="2:52" ht="31.5" customHeight="1" x14ac:dyDescent="0.25">
      <c r="B138" s="11" t="s">
        <v>214</v>
      </c>
      <c r="C138" s="11"/>
      <c r="D138" s="11"/>
      <c r="E138" s="12">
        <v>1502021.42</v>
      </c>
      <c r="F138" s="12"/>
      <c r="G138" s="12"/>
      <c r="H138" s="12"/>
      <c r="I138" s="12">
        <v>1529247.33</v>
      </c>
      <c r="J138" s="12"/>
      <c r="K138" s="12"/>
      <c r="L138" s="12"/>
      <c r="M138" s="12"/>
      <c r="N138" s="13">
        <v>2687051.58</v>
      </c>
      <c r="O138" s="14"/>
      <c r="P138" s="14"/>
      <c r="Q138" s="14"/>
      <c r="R138" s="14"/>
      <c r="S138" s="14"/>
      <c r="T138" s="15"/>
      <c r="U138" s="13">
        <v>2110993.66</v>
      </c>
      <c r="V138" s="14"/>
      <c r="W138" s="14"/>
      <c r="X138" s="14"/>
      <c r="Y138" s="14"/>
      <c r="Z138" s="14"/>
      <c r="AA138" s="15"/>
      <c r="AB138" s="13">
        <v>1880488.8</v>
      </c>
      <c r="AC138" s="14"/>
      <c r="AD138" s="14"/>
      <c r="AE138" s="14"/>
      <c r="AF138" s="14"/>
      <c r="AG138" s="15"/>
      <c r="AH138" s="13">
        <v>1880488.8</v>
      </c>
      <c r="AI138" s="14"/>
      <c r="AJ138" s="14"/>
      <c r="AK138" s="14"/>
      <c r="AL138" s="14"/>
      <c r="AM138" s="14"/>
      <c r="AN138" s="15"/>
      <c r="AO138" s="13">
        <v>1880488.8</v>
      </c>
      <c r="AP138" s="14"/>
      <c r="AQ138" s="14"/>
      <c r="AR138" s="14"/>
      <c r="AS138" s="15"/>
      <c r="AT138" s="12">
        <f t="shared" si="0"/>
        <v>13470780.390000002</v>
      </c>
      <c r="AU138" s="12"/>
      <c r="AV138" s="12"/>
      <c r="AW138" s="12"/>
    </row>
    <row r="139" spans="2:52" ht="31.5" customHeight="1" x14ac:dyDescent="0.25">
      <c r="B139" s="11" t="s">
        <v>215</v>
      </c>
      <c r="C139" s="11"/>
      <c r="D139" s="11"/>
      <c r="E139" s="12">
        <v>0</v>
      </c>
      <c r="F139" s="12"/>
      <c r="G139" s="12"/>
      <c r="H139" s="12"/>
      <c r="I139" s="12">
        <v>0</v>
      </c>
      <c r="J139" s="12"/>
      <c r="K139" s="12"/>
      <c r="L139" s="12"/>
      <c r="M139" s="12"/>
      <c r="N139" s="13">
        <f>[1]Лист3!M50</f>
        <v>0</v>
      </c>
      <c r="O139" s="14"/>
      <c r="P139" s="14"/>
      <c r="Q139" s="14"/>
      <c r="R139" s="14"/>
      <c r="S139" s="14"/>
      <c r="T139" s="15"/>
      <c r="U139" s="13">
        <f>[1]Лист3!T50</f>
        <v>0</v>
      </c>
      <c r="V139" s="14"/>
      <c r="W139" s="14"/>
      <c r="X139" s="14"/>
      <c r="Y139" s="14"/>
      <c r="Z139" s="14"/>
      <c r="AA139" s="15"/>
      <c r="AB139" s="13">
        <f>[1]Лист3!AA50</f>
        <v>0</v>
      </c>
      <c r="AC139" s="14"/>
      <c r="AD139" s="14"/>
      <c r="AE139" s="14"/>
      <c r="AF139" s="14"/>
      <c r="AG139" s="15"/>
      <c r="AH139" s="13">
        <f>[1]Лист3!AG50</f>
        <v>0</v>
      </c>
      <c r="AI139" s="14"/>
      <c r="AJ139" s="14"/>
      <c r="AK139" s="14"/>
      <c r="AL139" s="14"/>
      <c r="AM139" s="14"/>
      <c r="AN139" s="15"/>
      <c r="AO139" s="13">
        <f>[1]Лист3!AN50</f>
        <v>0</v>
      </c>
      <c r="AP139" s="14"/>
      <c r="AQ139" s="14"/>
      <c r="AR139" s="14"/>
      <c r="AS139" s="15"/>
      <c r="AT139" s="12">
        <f t="shared" si="0"/>
        <v>0</v>
      </c>
      <c r="AU139" s="12"/>
      <c r="AV139" s="12"/>
      <c r="AW139" s="12"/>
    </row>
    <row r="140" spans="2:52" ht="47.25" customHeight="1" x14ac:dyDescent="0.25">
      <c r="B140" s="11" t="s">
        <v>216</v>
      </c>
      <c r="C140" s="11"/>
      <c r="D140" s="11"/>
      <c r="E140" s="12">
        <v>0</v>
      </c>
      <c r="F140" s="12"/>
      <c r="G140" s="12"/>
      <c r="H140" s="12"/>
      <c r="I140" s="12">
        <v>0</v>
      </c>
      <c r="J140" s="12"/>
      <c r="K140" s="12"/>
      <c r="L140" s="12"/>
      <c r="M140" s="12"/>
      <c r="N140" s="13">
        <f>[1]Лист3!M51</f>
        <v>0</v>
      </c>
      <c r="O140" s="14"/>
      <c r="P140" s="14"/>
      <c r="Q140" s="14"/>
      <c r="R140" s="14"/>
      <c r="S140" s="14"/>
      <c r="T140" s="15"/>
      <c r="U140" s="13">
        <f>[1]Лист3!T51</f>
        <v>0</v>
      </c>
      <c r="V140" s="14"/>
      <c r="W140" s="14"/>
      <c r="X140" s="14"/>
      <c r="Y140" s="14"/>
      <c r="Z140" s="14"/>
      <c r="AA140" s="15"/>
      <c r="AB140" s="13">
        <f>[1]Лист3!AA51</f>
        <v>0</v>
      </c>
      <c r="AC140" s="14"/>
      <c r="AD140" s="14"/>
      <c r="AE140" s="14"/>
      <c r="AF140" s="14"/>
      <c r="AG140" s="15"/>
      <c r="AH140" s="13">
        <f>[1]Лист3!AG51</f>
        <v>0</v>
      </c>
      <c r="AI140" s="14"/>
      <c r="AJ140" s="14"/>
      <c r="AK140" s="14"/>
      <c r="AL140" s="14"/>
      <c r="AM140" s="14"/>
      <c r="AN140" s="15"/>
      <c r="AO140" s="13">
        <f>[1]Лист3!AN51</f>
        <v>0</v>
      </c>
      <c r="AP140" s="14"/>
      <c r="AQ140" s="14"/>
      <c r="AR140" s="14"/>
      <c r="AS140" s="15"/>
      <c r="AT140" s="12">
        <f t="shared" si="0"/>
        <v>0</v>
      </c>
      <c r="AU140" s="12"/>
      <c r="AV140" s="12"/>
      <c r="AW140" s="12"/>
    </row>
    <row r="141" spans="2:52" ht="31.5" customHeight="1" x14ac:dyDescent="0.25">
      <c r="B141" s="11" t="s">
        <v>217</v>
      </c>
      <c r="C141" s="11"/>
      <c r="D141" s="11"/>
      <c r="E141" s="16">
        <v>924974.12</v>
      </c>
      <c r="F141" s="16"/>
      <c r="G141" s="16"/>
      <c r="H141" s="16"/>
      <c r="I141" s="16">
        <v>322200.03000000003</v>
      </c>
      <c r="J141" s="16"/>
      <c r="K141" s="16"/>
      <c r="L141" s="16"/>
      <c r="M141" s="16"/>
      <c r="N141" s="17">
        <v>1480004.28</v>
      </c>
      <c r="O141" s="18"/>
      <c r="P141" s="18"/>
      <c r="Q141" s="18"/>
      <c r="R141" s="18"/>
      <c r="S141" s="18"/>
      <c r="T141" s="19"/>
      <c r="U141" s="17">
        <v>903946.36</v>
      </c>
      <c r="V141" s="18"/>
      <c r="W141" s="18"/>
      <c r="X141" s="18"/>
      <c r="Y141" s="18"/>
      <c r="Z141" s="18"/>
      <c r="AA141" s="19"/>
      <c r="AB141" s="17">
        <v>673441.5</v>
      </c>
      <c r="AC141" s="18"/>
      <c r="AD141" s="18"/>
      <c r="AE141" s="18"/>
      <c r="AF141" s="18"/>
      <c r="AG141" s="19"/>
      <c r="AH141" s="17">
        <f>[1]Лист3!AG52</f>
        <v>0</v>
      </c>
      <c r="AI141" s="18"/>
      <c r="AJ141" s="18"/>
      <c r="AK141" s="18"/>
      <c r="AL141" s="18"/>
      <c r="AM141" s="18"/>
      <c r="AN141" s="19"/>
      <c r="AO141" s="17">
        <f>[1]Лист3!AN52</f>
        <v>0</v>
      </c>
      <c r="AP141" s="18"/>
      <c r="AQ141" s="18"/>
      <c r="AR141" s="18"/>
      <c r="AS141" s="19"/>
      <c r="AT141" s="12">
        <f t="shared" si="0"/>
        <v>4304566.2899999991</v>
      </c>
      <c r="AU141" s="12"/>
      <c r="AV141" s="12"/>
      <c r="AW141" s="12"/>
    </row>
    <row r="142" spans="2:52" ht="63" customHeight="1" x14ac:dyDescent="0.25">
      <c r="B142" s="11" t="s">
        <v>218</v>
      </c>
      <c r="C142" s="11"/>
      <c r="D142" s="11"/>
      <c r="E142" s="12">
        <v>0</v>
      </c>
      <c r="F142" s="12"/>
      <c r="G142" s="12"/>
      <c r="H142" s="12"/>
      <c r="I142" s="12">
        <v>0</v>
      </c>
      <c r="J142" s="12"/>
      <c r="K142" s="12"/>
      <c r="L142" s="12"/>
      <c r="M142" s="12"/>
      <c r="N142" s="13">
        <f>[1]Лист3!M53</f>
        <v>0</v>
      </c>
      <c r="O142" s="14"/>
      <c r="P142" s="14"/>
      <c r="Q142" s="14"/>
      <c r="R142" s="14"/>
      <c r="S142" s="14"/>
      <c r="T142" s="15"/>
      <c r="U142" s="13">
        <f>[1]Лист3!T53</f>
        <v>0</v>
      </c>
      <c r="V142" s="14"/>
      <c r="W142" s="14"/>
      <c r="X142" s="14"/>
      <c r="Y142" s="14"/>
      <c r="Z142" s="14"/>
      <c r="AA142" s="15"/>
      <c r="AB142" s="13">
        <f>[1]Лист3!AA53</f>
        <v>0</v>
      </c>
      <c r="AC142" s="14"/>
      <c r="AD142" s="14"/>
      <c r="AE142" s="14"/>
      <c r="AF142" s="14"/>
      <c r="AG142" s="15"/>
      <c r="AH142" s="13">
        <f>[1]Лист3!AG53</f>
        <v>0</v>
      </c>
      <c r="AI142" s="14"/>
      <c r="AJ142" s="14"/>
      <c r="AK142" s="14"/>
      <c r="AL142" s="14"/>
      <c r="AM142" s="14"/>
      <c r="AN142" s="15"/>
      <c r="AO142" s="13">
        <f>[1]Лист3!AN53</f>
        <v>0</v>
      </c>
      <c r="AP142" s="14"/>
      <c r="AQ142" s="14"/>
      <c r="AR142" s="14"/>
      <c r="AS142" s="15"/>
      <c r="AT142" s="12">
        <f t="shared" si="0"/>
        <v>0</v>
      </c>
      <c r="AU142" s="12"/>
      <c r="AV142" s="12"/>
      <c r="AW142" s="12"/>
      <c r="AZ142" s="4"/>
    </row>
    <row r="143" spans="2:52" ht="78.75" customHeight="1" x14ac:dyDescent="0.25">
      <c r="B143" s="11" t="s">
        <v>219</v>
      </c>
      <c r="C143" s="11"/>
      <c r="D143" s="11"/>
      <c r="E143" s="12">
        <v>0</v>
      </c>
      <c r="F143" s="12"/>
      <c r="G143" s="12"/>
      <c r="H143" s="12"/>
      <c r="I143" s="12">
        <v>0</v>
      </c>
      <c r="J143" s="12"/>
      <c r="K143" s="12"/>
      <c r="L143" s="12"/>
      <c r="M143" s="12"/>
      <c r="N143" s="13">
        <f>[1]Лист3!M54</f>
        <v>0</v>
      </c>
      <c r="O143" s="14"/>
      <c r="P143" s="14"/>
      <c r="Q143" s="14"/>
      <c r="R143" s="14"/>
      <c r="S143" s="14"/>
      <c r="T143" s="15"/>
      <c r="U143" s="13">
        <f>[1]Лист3!T54</f>
        <v>0</v>
      </c>
      <c r="V143" s="14"/>
      <c r="W143" s="14"/>
      <c r="X143" s="14"/>
      <c r="Y143" s="14"/>
      <c r="Z143" s="14"/>
      <c r="AA143" s="15"/>
      <c r="AB143" s="13">
        <f>[1]Лист3!AA54</f>
        <v>0</v>
      </c>
      <c r="AC143" s="14"/>
      <c r="AD143" s="14"/>
      <c r="AE143" s="14"/>
      <c r="AF143" s="14"/>
      <c r="AG143" s="15"/>
      <c r="AH143" s="13">
        <f>[1]Лист3!AG54</f>
        <v>0</v>
      </c>
      <c r="AI143" s="14"/>
      <c r="AJ143" s="14"/>
      <c r="AK143" s="14"/>
      <c r="AL143" s="14"/>
      <c r="AM143" s="14"/>
      <c r="AN143" s="15"/>
      <c r="AO143" s="13">
        <f>[1]Лист3!AN54</f>
        <v>0</v>
      </c>
      <c r="AP143" s="14"/>
      <c r="AQ143" s="14"/>
      <c r="AR143" s="14"/>
      <c r="AS143" s="15"/>
      <c r="AT143" s="12">
        <f t="shared" si="0"/>
        <v>0</v>
      </c>
      <c r="AU143" s="12"/>
      <c r="AV143" s="12"/>
      <c r="AW143" s="12"/>
      <c r="AZ143" s="4"/>
    </row>
    <row r="144" spans="2:52" ht="31.5" customHeight="1" x14ac:dyDescent="0.25">
      <c r="B144" s="11" t="s">
        <v>220</v>
      </c>
      <c r="C144" s="11"/>
      <c r="D144" s="11"/>
      <c r="E144" s="16">
        <v>1035803.15</v>
      </c>
      <c r="F144" s="16"/>
      <c r="G144" s="16"/>
      <c r="H144" s="16"/>
      <c r="I144" s="16">
        <v>351345.51</v>
      </c>
      <c r="J144" s="16"/>
      <c r="K144" s="16"/>
      <c r="L144" s="16"/>
      <c r="M144" s="16"/>
      <c r="N144" s="17">
        <v>1590270.97</v>
      </c>
      <c r="O144" s="18"/>
      <c r="P144" s="18"/>
      <c r="Q144" s="18"/>
      <c r="R144" s="18"/>
      <c r="S144" s="18"/>
      <c r="T144" s="19"/>
      <c r="U144" s="17">
        <v>991510.17</v>
      </c>
      <c r="V144" s="18"/>
      <c r="W144" s="18"/>
      <c r="X144" s="18"/>
      <c r="Y144" s="18"/>
      <c r="Z144" s="18"/>
      <c r="AA144" s="19"/>
      <c r="AB144" s="17">
        <v>752797.9</v>
      </c>
      <c r="AC144" s="18"/>
      <c r="AD144" s="18"/>
      <c r="AE144" s="18"/>
      <c r="AF144" s="18"/>
      <c r="AG144" s="19"/>
      <c r="AH144" s="17">
        <f>[1]Лист3!AG55</f>
        <v>0</v>
      </c>
      <c r="AI144" s="18"/>
      <c r="AJ144" s="18"/>
      <c r="AK144" s="18"/>
      <c r="AL144" s="18"/>
      <c r="AM144" s="18"/>
      <c r="AN144" s="19"/>
      <c r="AO144" s="17">
        <f>[1]Лист3!AN55</f>
        <v>0</v>
      </c>
      <c r="AP144" s="18"/>
      <c r="AQ144" s="18"/>
      <c r="AR144" s="18"/>
      <c r="AS144" s="19"/>
      <c r="AT144" s="12">
        <f t="shared" si="0"/>
        <v>4721727.7</v>
      </c>
      <c r="AU144" s="12"/>
      <c r="AV144" s="12"/>
      <c r="AW144" s="12"/>
    </row>
    <row r="145" spans="2:49" ht="15.75" customHeight="1" x14ac:dyDescent="0.25">
      <c r="B145" s="11" t="s">
        <v>221</v>
      </c>
      <c r="C145" s="11"/>
      <c r="D145" s="11"/>
      <c r="E145" s="12">
        <v>0</v>
      </c>
      <c r="F145" s="12"/>
      <c r="G145" s="12"/>
      <c r="H145" s="12"/>
      <c r="I145" s="12">
        <v>0</v>
      </c>
      <c r="J145" s="12"/>
      <c r="K145" s="12"/>
      <c r="L145" s="12"/>
      <c r="M145" s="12"/>
      <c r="N145" s="13">
        <f>[1]Лист3!M56</f>
        <v>0</v>
      </c>
      <c r="O145" s="14"/>
      <c r="P145" s="14"/>
      <c r="Q145" s="14"/>
      <c r="R145" s="14"/>
      <c r="S145" s="14"/>
      <c r="T145" s="15"/>
      <c r="U145" s="13">
        <f>[1]Лист3!T56</f>
        <v>0</v>
      </c>
      <c r="V145" s="14"/>
      <c r="W145" s="14"/>
      <c r="X145" s="14"/>
      <c r="Y145" s="14"/>
      <c r="Z145" s="14"/>
      <c r="AA145" s="15"/>
      <c r="AB145" s="13">
        <f>[1]Лист3!AA56</f>
        <v>0</v>
      </c>
      <c r="AC145" s="14"/>
      <c r="AD145" s="14"/>
      <c r="AE145" s="14"/>
      <c r="AF145" s="14"/>
      <c r="AG145" s="15"/>
      <c r="AH145" s="13">
        <f>[1]Лист3!AG56</f>
        <v>0</v>
      </c>
      <c r="AI145" s="14"/>
      <c r="AJ145" s="14"/>
      <c r="AK145" s="14"/>
      <c r="AL145" s="14"/>
      <c r="AM145" s="14"/>
      <c r="AN145" s="15"/>
      <c r="AO145" s="13">
        <f>[1]Лист3!AN56</f>
        <v>0</v>
      </c>
      <c r="AP145" s="14"/>
      <c r="AQ145" s="14"/>
      <c r="AR145" s="14"/>
      <c r="AS145" s="15"/>
      <c r="AT145" s="12">
        <f t="shared" si="0"/>
        <v>0</v>
      </c>
      <c r="AU145" s="12"/>
      <c r="AV145" s="12"/>
      <c r="AW145" s="12"/>
    </row>
    <row r="146" spans="2:49" ht="15.75" customHeight="1" x14ac:dyDescent="0.25">
      <c r="B146" s="11" t="s">
        <v>222</v>
      </c>
      <c r="C146" s="11"/>
      <c r="D146" s="11"/>
      <c r="E146" s="12">
        <v>0</v>
      </c>
      <c r="F146" s="12"/>
      <c r="G146" s="12"/>
      <c r="H146" s="12"/>
      <c r="I146" s="12">
        <v>0</v>
      </c>
      <c r="J146" s="12"/>
      <c r="K146" s="12"/>
      <c r="L146" s="12"/>
      <c r="M146" s="12"/>
      <c r="N146" s="13">
        <f>[1]Лист3!M57</f>
        <v>0</v>
      </c>
      <c r="O146" s="14"/>
      <c r="P146" s="14"/>
      <c r="Q146" s="14"/>
      <c r="R146" s="14"/>
      <c r="S146" s="14"/>
      <c r="T146" s="15"/>
      <c r="U146" s="13">
        <f>[1]Лист3!T57</f>
        <v>0</v>
      </c>
      <c r="V146" s="14"/>
      <c r="W146" s="14"/>
      <c r="X146" s="14"/>
      <c r="Y146" s="14"/>
      <c r="Z146" s="14"/>
      <c r="AA146" s="15"/>
      <c r="AB146" s="13">
        <f>[1]Лист3!AA57</f>
        <v>0</v>
      </c>
      <c r="AC146" s="14"/>
      <c r="AD146" s="14"/>
      <c r="AE146" s="14"/>
      <c r="AF146" s="14"/>
      <c r="AG146" s="15"/>
      <c r="AH146" s="13">
        <f>[1]Лист3!AG57</f>
        <v>0</v>
      </c>
      <c r="AI146" s="14"/>
      <c r="AJ146" s="14"/>
      <c r="AK146" s="14"/>
      <c r="AL146" s="14"/>
      <c r="AM146" s="14"/>
      <c r="AN146" s="15"/>
      <c r="AO146" s="13">
        <f>[1]Лист3!AN57</f>
        <v>0</v>
      </c>
      <c r="AP146" s="14"/>
      <c r="AQ146" s="14"/>
      <c r="AR146" s="14"/>
      <c r="AS146" s="15"/>
      <c r="AT146" s="12">
        <f t="shared" si="0"/>
        <v>0</v>
      </c>
      <c r="AU146" s="12"/>
      <c r="AV146" s="12"/>
      <c r="AW146" s="12"/>
    </row>
    <row r="147" spans="2:49" s="5" customFormat="1" ht="78.75" customHeight="1" x14ac:dyDescent="0.25">
      <c r="B147" s="11" t="s">
        <v>228</v>
      </c>
      <c r="C147" s="11"/>
      <c r="D147" s="11"/>
      <c r="E147" s="12">
        <v>22601.98</v>
      </c>
      <c r="F147" s="12"/>
      <c r="G147" s="12"/>
      <c r="H147" s="12"/>
      <c r="I147" s="12">
        <v>10686.28</v>
      </c>
      <c r="J147" s="12"/>
      <c r="K147" s="12"/>
      <c r="L147" s="12"/>
      <c r="M147" s="12"/>
      <c r="N147" s="12">
        <v>0</v>
      </c>
      <c r="O147" s="12"/>
      <c r="P147" s="12"/>
      <c r="Q147" s="12"/>
      <c r="R147" s="12"/>
      <c r="S147" s="12"/>
      <c r="T147" s="12"/>
      <c r="U147" s="12" t="s">
        <v>129</v>
      </c>
      <c r="V147" s="12"/>
      <c r="W147" s="12"/>
      <c r="X147" s="12"/>
      <c r="Y147" s="12"/>
      <c r="Z147" s="12"/>
      <c r="AA147" s="12"/>
      <c r="AB147" s="12" t="s">
        <v>129</v>
      </c>
      <c r="AC147" s="12"/>
      <c r="AD147" s="12"/>
      <c r="AE147" s="12"/>
      <c r="AF147" s="12"/>
      <c r="AG147" s="12"/>
      <c r="AH147" s="12" t="s">
        <v>129</v>
      </c>
      <c r="AI147" s="12"/>
      <c r="AJ147" s="12"/>
      <c r="AK147" s="12"/>
      <c r="AL147" s="12"/>
      <c r="AM147" s="12"/>
      <c r="AN147" s="12"/>
      <c r="AO147" s="12" t="s">
        <v>129</v>
      </c>
      <c r="AP147" s="12"/>
      <c r="AQ147" s="12"/>
      <c r="AR147" s="12"/>
      <c r="AS147" s="12"/>
      <c r="AT147" s="12">
        <f t="shared" si="0"/>
        <v>33288.26</v>
      </c>
      <c r="AU147" s="12"/>
      <c r="AV147" s="12"/>
      <c r="AW147" s="12"/>
    </row>
    <row r="148" spans="2:49" ht="31.5" customHeight="1" x14ac:dyDescent="0.25">
      <c r="B148" s="11" t="s">
        <v>214</v>
      </c>
      <c r="C148" s="11"/>
      <c r="D148" s="11"/>
      <c r="E148" s="12">
        <v>0</v>
      </c>
      <c r="F148" s="12"/>
      <c r="G148" s="12"/>
      <c r="H148" s="12"/>
      <c r="I148" s="12">
        <v>0</v>
      </c>
      <c r="J148" s="12"/>
      <c r="K148" s="12"/>
      <c r="L148" s="12"/>
      <c r="M148" s="12"/>
      <c r="N148" s="12">
        <v>0</v>
      </c>
      <c r="O148" s="12"/>
      <c r="P148" s="12"/>
      <c r="Q148" s="12"/>
      <c r="R148" s="12"/>
      <c r="S148" s="12"/>
      <c r="T148" s="12"/>
      <c r="U148" s="12" t="s">
        <v>129</v>
      </c>
      <c r="V148" s="12"/>
      <c r="W148" s="12"/>
      <c r="X148" s="12"/>
      <c r="Y148" s="12"/>
      <c r="Z148" s="12"/>
      <c r="AA148" s="12"/>
      <c r="AB148" s="12" t="s">
        <v>129</v>
      </c>
      <c r="AC148" s="12"/>
      <c r="AD148" s="12"/>
      <c r="AE148" s="12"/>
      <c r="AF148" s="12"/>
      <c r="AG148" s="12"/>
      <c r="AH148" s="12" t="s">
        <v>129</v>
      </c>
      <c r="AI148" s="12"/>
      <c r="AJ148" s="12"/>
      <c r="AK148" s="12"/>
      <c r="AL148" s="12"/>
      <c r="AM148" s="12"/>
      <c r="AN148" s="12"/>
      <c r="AO148" s="12" t="s">
        <v>129</v>
      </c>
      <c r="AP148" s="12"/>
      <c r="AQ148" s="12"/>
      <c r="AR148" s="12"/>
      <c r="AS148" s="12"/>
      <c r="AT148" s="12">
        <f t="shared" si="0"/>
        <v>0</v>
      </c>
      <c r="AU148" s="12"/>
      <c r="AV148" s="12"/>
      <c r="AW148" s="12"/>
    </row>
    <row r="149" spans="2:49" ht="31.5" customHeight="1" x14ac:dyDescent="0.25">
      <c r="B149" s="11" t="s">
        <v>215</v>
      </c>
      <c r="C149" s="11"/>
      <c r="D149" s="11"/>
      <c r="E149" s="12">
        <v>0</v>
      </c>
      <c r="F149" s="12"/>
      <c r="G149" s="12"/>
      <c r="H149" s="12"/>
      <c r="I149" s="12">
        <v>0</v>
      </c>
      <c r="J149" s="12"/>
      <c r="K149" s="12"/>
      <c r="L149" s="12"/>
      <c r="M149" s="12"/>
      <c r="N149" s="12">
        <v>0</v>
      </c>
      <c r="O149" s="12"/>
      <c r="P149" s="12"/>
      <c r="Q149" s="12"/>
      <c r="R149" s="12"/>
      <c r="S149" s="12"/>
      <c r="T149" s="12"/>
      <c r="U149" s="12" t="s">
        <v>129</v>
      </c>
      <c r="V149" s="12"/>
      <c r="W149" s="12"/>
      <c r="X149" s="12"/>
      <c r="Y149" s="12"/>
      <c r="Z149" s="12"/>
      <c r="AA149" s="12"/>
      <c r="AB149" s="12" t="s">
        <v>129</v>
      </c>
      <c r="AC149" s="12"/>
      <c r="AD149" s="12"/>
      <c r="AE149" s="12"/>
      <c r="AF149" s="12"/>
      <c r="AG149" s="12"/>
      <c r="AH149" s="12" t="s">
        <v>129</v>
      </c>
      <c r="AI149" s="12"/>
      <c r="AJ149" s="12"/>
      <c r="AK149" s="12"/>
      <c r="AL149" s="12"/>
      <c r="AM149" s="12"/>
      <c r="AN149" s="12"/>
      <c r="AO149" s="12" t="s">
        <v>129</v>
      </c>
      <c r="AP149" s="12"/>
      <c r="AQ149" s="12"/>
      <c r="AR149" s="12"/>
      <c r="AS149" s="12"/>
      <c r="AT149" s="12">
        <f t="shared" si="0"/>
        <v>0</v>
      </c>
      <c r="AU149" s="12"/>
      <c r="AV149" s="12"/>
      <c r="AW149" s="12"/>
    </row>
    <row r="150" spans="2:49" ht="47.25" customHeight="1" x14ac:dyDescent="0.25">
      <c r="B150" s="11" t="s">
        <v>216</v>
      </c>
      <c r="C150" s="11"/>
      <c r="D150" s="11"/>
      <c r="E150" s="12">
        <v>0</v>
      </c>
      <c r="F150" s="12"/>
      <c r="G150" s="12"/>
      <c r="H150" s="12"/>
      <c r="I150" s="12">
        <v>0</v>
      </c>
      <c r="J150" s="12"/>
      <c r="K150" s="12"/>
      <c r="L150" s="12"/>
      <c r="M150" s="12"/>
      <c r="N150" s="12">
        <v>0</v>
      </c>
      <c r="O150" s="12"/>
      <c r="P150" s="12"/>
      <c r="Q150" s="12"/>
      <c r="R150" s="12"/>
      <c r="S150" s="12"/>
      <c r="T150" s="12"/>
      <c r="U150" s="12" t="s">
        <v>129</v>
      </c>
      <c r="V150" s="12"/>
      <c r="W150" s="12"/>
      <c r="X150" s="12"/>
      <c r="Y150" s="12"/>
      <c r="Z150" s="12"/>
      <c r="AA150" s="12"/>
      <c r="AB150" s="12" t="s">
        <v>129</v>
      </c>
      <c r="AC150" s="12"/>
      <c r="AD150" s="12"/>
      <c r="AE150" s="12"/>
      <c r="AF150" s="12"/>
      <c r="AG150" s="12"/>
      <c r="AH150" s="12" t="s">
        <v>129</v>
      </c>
      <c r="AI150" s="12"/>
      <c r="AJ150" s="12"/>
      <c r="AK150" s="12"/>
      <c r="AL150" s="12"/>
      <c r="AM150" s="12"/>
      <c r="AN150" s="12"/>
      <c r="AO150" s="12" t="s">
        <v>129</v>
      </c>
      <c r="AP150" s="12"/>
      <c r="AQ150" s="12"/>
      <c r="AR150" s="12"/>
      <c r="AS150" s="12"/>
      <c r="AT150" s="12">
        <f t="shared" si="0"/>
        <v>0</v>
      </c>
      <c r="AU150" s="12"/>
      <c r="AV150" s="12"/>
      <c r="AW150" s="12"/>
    </row>
    <row r="151" spans="2:49" ht="31.5" customHeight="1" x14ac:dyDescent="0.25">
      <c r="B151" s="11" t="s">
        <v>217</v>
      </c>
      <c r="C151" s="11"/>
      <c r="D151" s="11"/>
      <c r="E151" s="12">
        <v>0</v>
      </c>
      <c r="F151" s="12"/>
      <c r="G151" s="12"/>
      <c r="H151" s="12"/>
      <c r="I151" s="12">
        <v>0</v>
      </c>
      <c r="J151" s="12"/>
      <c r="K151" s="12"/>
      <c r="L151" s="12"/>
      <c r="M151" s="12"/>
      <c r="N151" s="12">
        <v>0</v>
      </c>
      <c r="O151" s="12"/>
      <c r="P151" s="12"/>
      <c r="Q151" s="12"/>
      <c r="R151" s="12"/>
      <c r="S151" s="12"/>
      <c r="T151" s="12"/>
      <c r="U151" s="12" t="s">
        <v>129</v>
      </c>
      <c r="V151" s="12"/>
      <c r="W151" s="12"/>
      <c r="X151" s="12"/>
      <c r="Y151" s="12"/>
      <c r="Z151" s="12"/>
      <c r="AA151" s="12"/>
      <c r="AB151" s="12" t="s">
        <v>129</v>
      </c>
      <c r="AC151" s="12"/>
      <c r="AD151" s="12"/>
      <c r="AE151" s="12"/>
      <c r="AF151" s="12"/>
      <c r="AG151" s="12"/>
      <c r="AH151" s="12" t="s">
        <v>129</v>
      </c>
      <c r="AI151" s="12"/>
      <c r="AJ151" s="12"/>
      <c r="AK151" s="12"/>
      <c r="AL151" s="12"/>
      <c r="AM151" s="12"/>
      <c r="AN151" s="12"/>
      <c r="AO151" s="12" t="s">
        <v>129</v>
      </c>
      <c r="AP151" s="12"/>
      <c r="AQ151" s="12"/>
      <c r="AR151" s="12"/>
      <c r="AS151" s="12"/>
      <c r="AT151" s="12">
        <f t="shared" si="0"/>
        <v>0</v>
      </c>
      <c r="AU151" s="12"/>
      <c r="AV151" s="12"/>
      <c r="AW151" s="12"/>
    </row>
    <row r="152" spans="2:49" ht="63" customHeight="1" x14ac:dyDescent="0.25">
      <c r="B152" s="11" t="s">
        <v>218</v>
      </c>
      <c r="C152" s="11"/>
      <c r="D152" s="11"/>
      <c r="E152" s="12">
        <v>0</v>
      </c>
      <c r="F152" s="12"/>
      <c r="G152" s="12"/>
      <c r="H152" s="12"/>
      <c r="I152" s="12">
        <v>0</v>
      </c>
      <c r="J152" s="12"/>
      <c r="K152" s="12"/>
      <c r="L152" s="12"/>
      <c r="M152" s="12"/>
      <c r="N152" s="12">
        <v>0</v>
      </c>
      <c r="O152" s="12"/>
      <c r="P152" s="12"/>
      <c r="Q152" s="12"/>
      <c r="R152" s="12"/>
      <c r="S152" s="12"/>
      <c r="T152" s="12"/>
      <c r="U152" s="12" t="s">
        <v>129</v>
      </c>
      <c r="V152" s="12"/>
      <c r="W152" s="12"/>
      <c r="X152" s="12"/>
      <c r="Y152" s="12"/>
      <c r="Z152" s="12"/>
      <c r="AA152" s="12"/>
      <c r="AB152" s="12" t="s">
        <v>129</v>
      </c>
      <c r="AC152" s="12"/>
      <c r="AD152" s="12"/>
      <c r="AE152" s="12"/>
      <c r="AF152" s="12"/>
      <c r="AG152" s="12"/>
      <c r="AH152" s="12" t="s">
        <v>129</v>
      </c>
      <c r="AI152" s="12"/>
      <c r="AJ152" s="12"/>
      <c r="AK152" s="12"/>
      <c r="AL152" s="12"/>
      <c r="AM152" s="12"/>
      <c r="AN152" s="12"/>
      <c r="AO152" s="12" t="s">
        <v>129</v>
      </c>
      <c r="AP152" s="12"/>
      <c r="AQ152" s="12"/>
      <c r="AR152" s="12"/>
      <c r="AS152" s="12"/>
      <c r="AT152" s="12">
        <f t="shared" si="0"/>
        <v>0</v>
      </c>
      <c r="AU152" s="12"/>
      <c r="AV152" s="12"/>
      <c r="AW152" s="12"/>
    </row>
    <row r="153" spans="2:49" ht="78.75" customHeight="1" x14ac:dyDescent="0.25">
      <c r="B153" s="11" t="s">
        <v>219</v>
      </c>
      <c r="C153" s="11"/>
      <c r="D153" s="11"/>
      <c r="E153" s="12">
        <v>0</v>
      </c>
      <c r="F153" s="12"/>
      <c r="G153" s="12"/>
      <c r="H153" s="12"/>
      <c r="I153" s="12">
        <v>0</v>
      </c>
      <c r="J153" s="12"/>
      <c r="K153" s="12"/>
      <c r="L153" s="12"/>
      <c r="M153" s="12"/>
      <c r="N153" s="12">
        <v>0</v>
      </c>
      <c r="O153" s="12"/>
      <c r="P153" s="12"/>
      <c r="Q153" s="12"/>
      <c r="R153" s="12"/>
      <c r="S153" s="12"/>
      <c r="T153" s="12"/>
      <c r="U153" s="12" t="s">
        <v>129</v>
      </c>
      <c r="V153" s="12"/>
      <c r="W153" s="12"/>
      <c r="X153" s="12"/>
      <c r="Y153" s="12"/>
      <c r="Z153" s="12"/>
      <c r="AA153" s="12"/>
      <c r="AB153" s="12" t="s">
        <v>129</v>
      </c>
      <c r="AC153" s="12"/>
      <c r="AD153" s="12"/>
      <c r="AE153" s="12"/>
      <c r="AF153" s="12"/>
      <c r="AG153" s="12"/>
      <c r="AH153" s="12" t="s">
        <v>129</v>
      </c>
      <c r="AI153" s="12"/>
      <c r="AJ153" s="12"/>
      <c r="AK153" s="12"/>
      <c r="AL153" s="12"/>
      <c r="AM153" s="12"/>
      <c r="AN153" s="12"/>
      <c r="AO153" s="12" t="s">
        <v>129</v>
      </c>
      <c r="AP153" s="12"/>
      <c r="AQ153" s="12"/>
      <c r="AR153" s="12"/>
      <c r="AS153" s="12"/>
      <c r="AT153" s="12">
        <f t="shared" si="0"/>
        <v>0</v>
      </c>
      <c r="AU153" s="12"/>
      <c r="AV153" s="12"/>
      <c r="AW153" s="12"/>
    </row>
    <row r="154" spans="2:49" ht="31.5" customHeight="1" x14ac:dyDescent="0.25">
      <c r="B154" s="11" t="s">
        <v>220</v>
      </c>
      <c r="C154" s="11"/>
      <c r="D154" s="11"/>
      <c r="E154" s="12">
        <v>0</v>
      </c>
      <c r="F154" s="12"/>
      <c r="G154" s="12"/>
      <c r="H154" s="12"/>
      <c r="I154" s="12">
        <v>0</v>
      </c>
      <c r="J154" s="12"/>
      <c r="K154" s="12"/>
      <c r="L154" s="12"/>
      <c r="M154" s="12"/>
      <c r="N154" s="12">
        <v>0</v>
      </c>
      <c r="O154" s="12"/>
      <c r="P154" s="12"/>
      <c r="Q154" s="12"/>
      <c r="R154" s="12"/>
      <c r="S154" s="12"/>
      <c r="T154" s="12"/>
      <c r="U154" s="12" t="s">
        <v>129</v>
      </c>
      <c r="V154" s="12"/>
      <c r="W154" s="12"/>
      <c r="X154" s="12"/>
      <c r="Y154" s="12"/>
      <c r="Z154" s="12"/>
      <c r="AA154" s="12"/>
      <c r="AB154" s="12" t="s">
        <v>129</v>
      </c>
      <c r="AC154" s="12"/>
      <c r="AD154" s="12"/>
      <c r="AE154" s="12"/>
      <c r="AF154" s="12"/>
      <c r="AG154" s="12"/>
      <c r="AH154" s="12" t="s">
        <v>129</v>
      </c>
      <c r="AI154" s="12"/>
      <c r="AJ154" s="12"/>
      <c r="AK154" s="12"/>
      <c r="AL154" s="12"/>
      <c r="AM154" s="12"/>
      <c r="AN154" s="12"/>
      <c r="AO154" s="12" t="s">
        <v>129</v>
      </c>
      <c r="AP154" s="12"/>
      <c r="AQ154" s="12"/>
      <c r="AR154" s="12"/>
      <c r="AS154" s="12"/>
      <c r="AT154" s="12">
        <f t="shared" si="0"/>
        <v>0</v>
      </c>
      <c r="AU154" s="12"/>
      <c r="AV154" s="12"/>
      <c r="AW154" s="12"/>
    </row>
    <row r="155" spans="2:49" ht="15.75" customHeight="1" x14ac:dyDescent="0.25">
      <c r="B155" s="11" t="s">
        <v>221</v>
      </c>
      <c r="C155" s="11"/>
      <c r="D155" s="11"/>
      <c r="E155" s="12">
        <v>22601.98</v>
      </c>
      <c r="F155" s="12"/>
      <c r="G155" s="12"/>
      <c r="H155" s="12"/>
      <c r="I155" s="12">
        <v>10686.28</v>
      </c>
      <c r="J155" s="12"/>
      <c r="K155" s="12"/>
      <c r="L155" s="12"/>
      <c r="M155" s="12"/>
      <c r="N155" s="12">
        <v>0</v>
      </c>
      <c r="O155" s="12"/>
      <c r="P155" s="12"/>
      <c r="Q155" s="12"/>
      <c r="R155" s="12"/>
      <c r="S155" s="12"/>
      <c r="T155" s="12"/>
      <c r="U155" s="12" t="s">
        <v>129</v>
      </c>
      <c r="V155" s="12"/>
      <c r="W155" s="12"/>
      <c r="X155" s="12"/>
      <c r="Y155" s="12"/>
      <c r="Z155" s="12"/>
      <c r="AA155" s="12"/>
      <c r="AB155" s="12" t="s">
        <v>129</v>
      </c>
      <c r="AC155" s="12"/>
      <c r="AD155" s="12"/>
      <c r="AE155" s="12"/>
      <c r="AF155" s="12"/>
      <c r="AG155" s="12"/>
      <c r="AH155" s="12" t="s">
        <v>129</v>
      </c>
      <c r="AI155" s="12"/>
      <c r="AJ155" s="12"/>
      <c r="AK155" s="12"/>
      <c r="AL155" s="12"/>
      <c r="AM155" s="12"/>
      <c r="AN155" s="12"/>
      <c r="AO155" s="12" t="s">
        <v>129</v>
      </c>
      <c r="AP155" s="12"/>
      <c r="AQ155" s="12"/>
      <c r="AR155" s="12"/>
      <c r="AS155" s="12"/>
      <c r="AT155" s="12">
        <f t="shared" si="0"/>
        <v>33288.26</v>
      </c>
      <c r="AU155" s="12"/>
      <c r="AV155" s="12"/>
      <c r="AW155" s="12"/>
    </row>
    <row r="156" spans="2:49" ht="15.75" customHeight="1" x14ac:dyDescent="0.25">
      <c r="B156" s="11" t="s">
        <v>222</v>
      </c>
      <c r="C156" s="11"/>
      <c r="D156" s="11"/>
      <c r="E156" s="12">
        <v>0</v>
      </c>
      <c r="F156" s="12"/>
      <c r="G156" s="12"/>
      <c r="H156" s="12"/>
      <c r="I156" s="12">
        <v>0</v>
      </c>
      <c r="J156" s="12"/>
      <c r="K156" s="12"/>
      <c r="L156" s="12"/>
      <c r="M156" s="12"/>
      <c r="N156" s="12">
        <v>0</v>
      </c>
      <c r="O156" s="12"/>
      <c r="P156" s="12"/>
      <c r="Q156" s="12"/>
      <c r="R156" s="12"/>
      <c r="S156" s="12"/>
      <c r="T156" s="12"/>
      <c r="U156" s="12" t="s">
        <v>129</v>
      </c>
      <c r="V156" s="12"/>
      <c r="W156" s="12"/>
      <c r="X156" s="12"/>
      <c r="Y156" s="12"/>
      <c r="Z156" s="12"/>
      <c r="AA156" s="12"/>
      <c r="AB156" s="12" t="s">
        <v>129</v>
      </c>
      <c r="AC156" s="12"/>
      <c r="AD156" s="12"/>
      <c r="AE156" s="12"/>
      <c r="AF156" s="12"/>
      <c r="AG156" s="12"/>
      <c r="AH156" s="12" t="s">
        <v>129</v>
      </c>
      <c r="AI156" s="12"/>
      <c r="AJ156" s="12"/>
      <c r="AK156" s="12"/>
      <c r="AL156" s="12"/>
      <c r="AM156" s="12"/>
      <c r="AN156" s="12"/>
      <c r="AO156" s="12" t="s">
        <v>129</v>
      </c>
      <c r="AP156" s="12"/>
      <c r="AQ156" s="12"/>
      <c r="AR156" s="12"/>
      <c r="AS156" s="12"/>
      <c r="AT156" s="12">
        <f t="shared" si="0"/>
        <v>0</v>
      </c>
      <c r="AU156" s="12"/>
      <c r="AV156" s="12"/>
      <c r="AW156" s="12"/>
    </row>
    <row r="157" spans="2:49" s="5" customFormat="1" ht="78.75" customHeight="1" x14ac:dyDescent="0.25">
      <c r="B157" s="11" t="s">
        <v>229</v>
      </c>
      <c r="C157" s="11"/>
      <c r="D157" s="11"/>
      <c r="E157" s="12">
        <v>4680</v>
      </c>
      <c r="F157" s="12"/>
      <c r="G157" s="12"/>
      <c r="H157" s="12"/>
      <c r="I157" s="12">
        <v>7600</v>
      </c>
      <c r="J157" s="12"/>
      <c r="K157" s="12"/>
      <c r="L157" s="12"/>
      <c r="M157" s="12"/>
      <c r="N157" s="12">
        <v>2874.9</v>
      </c>
      <c r="O157" s="12"/>
      <c r="P157" s="12"/>
      <c r="Q157" s="12"/>
      <c r="R157" s="12"/>
      <c r="S157" s="12"/>
      <c r="T157" s="12"/>
      <c r="U157" s="12">
        <v>2740.4</v>
      </c>
      <c r="V157" s="12"/>
      <c r="W157" s="12"/>
      <c r="X157" s="12"/>
      <c r="Y157" s="12"/>
      <c r="Z157" s="12"/>
      <c r="AA157" s="12"/>
      <c r="AB157" s="12">
        <v>2740.4</v>
      </c>
      <c r="AC157" s="12"/>
      <c r="AD157" s="12"/>
      <c r="AE157" s="12"/>
      <c r="AF157" s="12"/>
      <c r="AG157" s="12"/>
      <c r="AH157" s="12">
        <v>0</v>
      </c>
      <c r="AI157" s="12"/>
      <c r="AJ157" s="12"/>
      <c r="AK157" s="12"/>
      <c r="AL157" s="12"/>
      <c r="AM157" s="12"/>
      <c r="AN157" s="12"/>
      <c r="AO157" s="12">
        <v>0</v>
      </c>
      <c r="AP157" s="12"/>
      <c r="AQ157" s="12"/>
      <c r="AR157" s="12"/>
      <c r="AS157" s="12"/>
      <c r="AT157" s="12">
        <f t="shared" si="0"/>
        <v>20635.7</v>
      </c>
      <c r="AU157" s="12"/>
      <c r="AV157" s="12"/>
      <c r="AW157" s="12"/>
    </row>
    <row r="158" spans="2:49" ht="31.5" customHeight="1" x14ac:dyDescent="0.25">
      <c r="B158" s="11" t="s">
        <v>214</v>
      </c>
      <c r="C158" s="11"/>
      <c r="D158" s="11"/>
      <c r="E158" s="12">
        <v>4680</v>
      </c>
      <c r="F158" s="12"/>
      <c r="G158" s="12"/>
      <c r="H158" s="12"/>
      <c r="I158" s="12">
        <v>7600</v>
      </c>
      <c r="J158" s="12"/>
      <c r="K158" s="12"/>
      <c r="L158" s="12"/>
      <c r="M158" s="12"/>
      <c r="N158" s="12">
        <f>N157</f>
        <v>2874.9</v>
      </c>
      <c r="O158" s="12"/>
      <c r="P158" s="12"/>
      <c r="Q158" s="12"/>
      <c r="R158" s="12"/>
      <c r="S158" s="12"/>
      <c r="T158" s="12"/>
      <c r="U158" s="12">
        <f>U157</f>
        <v>2740.4</v>
      </c>
      <c r="V158" s="12"/>
      <c r="W158" s="12"/>
      <c r="X158" s="12"/>
      <c r="Y158" s="12"/>
      <c r="Z158" s="12"/>
      <c r="AA158" s="12"/>
      <c r="AB158" s="12">
        <f>AB157</f>
        <v>2740.4</v>
      </c>
      <c r="AC158" s="12"/>
      <c r="AD158" s="12"/>
      <c r="AE158" s="12"/>
      <c r="AF158" s="12"/>
      <c r="AG158" s="12"/>
      <c r="AH158" s="12">
        <f>AH157</f>
        <v>0</v>
      </c>
      <c r="AI158" s="12"/>
      <c r="AJ158" s="12"/>
      <c r="AK158" s="12"/>
      <c r="AL158" s="12"/>
      <c r="AM158" s="12"/>
      <c r="AN158" s="12"/>
      <c r="AO158" s="12">
        <f>AO157</f>
        <v>0</v>
      </c>
      <c r="AP158" s="12"/>
      <c r="AQ158" s="12"/>
      <c r="AR158" s="12"/>
      <c r="AS158" s="12"/>
      <c r="AT158" s="12">
        <f t="shared" si="0"/>
        <v>20635.7</v>
      </c>
      <c r="AU158" s="12"/>
      <c r="AV158" s="12"/>
      <c r="AW158" s="12"/>
    </row>
    <row r="159" spans="2:49" ht="31.5" customHeight="1" x14ac:dyDescent="0.25">
      <c r="B159" s="11" t="s">
        <v>215</v>
      </c>
      <c r="C159" s="11"/>
      <c r="D159" s="11"/>
      <c r="E159" s="12">
        <v>0</v>
      </c>
      <c r="F159" s="12"/>
      <c r="G159" s="12"/>
      <c r="H159" s="12"/>
      <c r="I159" s="12">
        <v>0</v>
      </c>
      <c r="J159" s="12"/>
      <c r="K159" s="12"/>
      <c r="L159" s="12"/>
      <c r="M159" s="12"/>
      <c r="N159" s="12" t="s">
        <v>129</v>
      </c>
      <c r="O159" s="12"/>
      <c r="P159" s="12"/>
      <c r="Q159" s="12"/>
      <c r="R159" s="12"/>
      <c r="S159" s="12"/>
      <c r="T159" s="12"/>
      <c r="U159" s="12" t="s">
        <v>129</v>
      </c>
      <c r="V159" s="12"/>
      <c r="W159" s="12"/>
      <c r="X159" s="12"/>
      <c r="Y159" s="12"/>
      <c r="Z159" s="12"/>
      <c r="AA159" s="12"/>
      <c r="AB159" s="12" t="s">
        <v>129</v>
      </c>
      <c r="AC159" s="12"/>
      <c r="AD159" s="12"/>
      <c r="AE159" s="12"/>
      <c r="AF159" s="12"/>
      <c r="AG159" s="12"/>
      <c r="AH159" s="12" t="s">
        <v>129</v>
      </c>
      <c r="AI159" s="12"/>
      <c r="AJ159" s="12"/>
      <c r="AK159" s="12"/>
      <c r="AL159" s="12"/>
      <c r="AM159" s="12"/>
      <c r="AN159" s="12"/>
      <c r="AO159" s="12" t="s">
        <v>129</v>
      </c>
      <c r="AP159" s="12"/>
      <c r="AQ159" s="12"/>
      <c r="AR159" s="12"/>
      <c r="AS159" s="12"/>
      <c r="AT159" s="12">
        <f t="shared" si="0"/>
        <v>0</v>
      </c>
      <c r="AU159" s="12"/>
      <c r="AV159" s="12"/>
      <c r="AW159" s="12"/>
    </row>
    <row r="160" spans="2:49" ht="47.25" customHeight="1" x14ac:dyDescent="0.25">
      <c r="B160" s="11" t="s">
        <v>216</v>
      </c>
      <c r="C160" s="11"/>
      <c r="D160" s="11"/>
      <c r="E160" s="12">
        <v>0</v>
      </c>
      <c r="F160" s="12"/>
      <c r="G160" s="12"/>
      <c r="H160" s="12"/>
      <c r="I160" s="12">
        <v>0</v>
      </c>
      <c r="J160" s="12"/>
      <c r="K160" s="12"/>
      <c r="L160" s="12"/>
      <c r="M160" s="12"/>
      <c r="N160" s="12" t="s">
        <v>129</v>
      </c>
      <c r="O160" s="12"/>
      <c r="P160" s="12"/>
      <c r="Q160" s="12"/>
      <c r="R160" s="12"/>
      <c r="S160" s="12"/>
      <c r="T160" s="12"/>
      <c r="U160" s="12" t="s">
        <v>129</v>
      </c>
      <c r="V160" s="12"/>
      <c r="W160" s="12"/>
      <c r="X160" s="12"/>
      <c r="Y160" s="12"/>
      <c r="Z160" s="12"/>
      <c r="AA160" s="12"/>
      <c r="AB160" s="12" t="s">
        <v>129</v>
      </c>
      <c r="AC160" s="12"/>
      <c r="AD160" s="12"/>
      <c r="AE160" s="12"/>
      <c r="AF160" s="12"/>
      <c r="AG160" s="12"/>
      <c r="AH160" s="12" t="s">
        <v>129</v>
      </c>
      <c r="AI160" s="12"/>
      <c r="AJ160" s="12"/>
      <c r="AK160" s="12"/>
      <c r="AL160" s="12"/>
      <c r="AM160" s="12"/>
      <c r="AN160" s="12"/>
      <c r="AO160" s="12" t="s">
        <v>129</v>
      </c>
      <c r="AP160" s="12"/>
      <c r="AQ160" s="12"/>
      <c r="AR160" s="12"/>
      <c r="AS160" s="12"/>
      <c r="AT160" s="12">
        <f t="shared" ref="AT160:AT196" si="1">SUM(E160:AS160)</f>
        <v>0</v>
      </c>
      <c r="AU160" s="12"/>
      <c r="AV160" s="12"/>
      <c r="AW160" s="12"/>
    </row>
    <row r="161" spans="2:49" ht="31.5" customHeight="1" x14ac:dyDescent="0.25">
      <c r="B161" s="11" t="s">
        <v>217</v>
      </c>
      <c r="C161" s="11"/>
      <c r="D161" s="11"/>
      <c r="E161" s="12">
        <v>0</v>
      </c>
      <c r="F161" s="12"/>
      <c r="G161" s="12"/>
      <c r="H161" s="12"/>
      <c r="I161" s="12">
        <v>0</v>
      </c>
      <c r="J161" s="12"/>
      <c r="K161" s="12"/>
      <c r="L161" s="12"/>
      <c r="M161" s="12"/>
      <c r="N161" s="12" t="s">
        <v>129</v>
      </c>
      <c r="O161" s="12"/>
      <c r="P161" s="12"/>
      <c r="Q161" s="12"/>
      <c r="R161" s="12"/>
      <c r="S161" s="12"/>
      <c r="T161" s="12"/>
      <c r="U161" s="12" t="s">
        <v>129</v>
      </c>
      <c r="V161" s="12"/>
      <c r="W161" s="12"/>
      <c r="X161" s="12"/>
      <c r="Y161" s="12"/>
      <c r="Z161" s="12"/>
      <c r="AA161" s="12"/>
      <c r="AB161" s="12" t="s">
        <v>129</v>
      </c>
      <c r="AC161" s="12"/>
      <c r="AD161" s="12"/>
      <c r="AE161" s="12"/>
      <c r="AF161" s="12"/>
      <c r="AG161" s="12"/>
      <c r="AH161" s="12" t="s">
        <v>129</v>
      </c>
      <c r="AI161" s="12"/>
      <c r="AJ161" s="12"/>
      <c r="AK161" s="12"/>
      <c r="AL161" s="12"/>
      <c r="AM161" s="12"/>
      <c r="AN161" s="12"/>
      <c r="AO161" s="12" t="s">
        <v>129</v>
      </c>
      <c r="AP161" s="12"/>
      <c r="AQ161" s="12"/>
      <c r="AR161" s="12"/>
      <c r="AS161" s="12"/>
      <c r="AT161" s="12">
        <f t="shared" si="1"/>
        <v>0</v>
      </c>
      <c r="AU161" s="12"/>
      <c r="AV161" s="12"/>
      <c r="AW161" s="12"/>
    </row>
    <row r="162" spans="2:49" ht="63" customHeight="1" x14ac:dyDescent="0.25">
      <c r="B162" s="11" t="s">
        <v>218</v>
      </c>
      <c r="C162" s="11"/>
      <c r="D162" s="11"/>
      <c r="E162" s="12">
        <v>0</v>
      </c>
      <c r="F162" s="12"/>
      <c r="G162" s="12"/>
      <c r="H162" s="12"/>
      <c r="I162" s="12">
        <v>0</v>
      </c>
      <c r="J162" s="12"/>
      <c r="K162" s="12"/>
      <c r="L162" s="12"/>
      <c r="M162" s="12"/>
      <c r="N162" s="12" t="s">
        <v>129</v>
      </c>
      <c r="O162" s="12"/>
      <c r="P162" s="12"/>
      <c r="Q162" s="12"/>
      <c r="R162" s="12"/>
      <c r="S162" s="12"/>
      <c r="T162" s="12"/>
      <c r="U162" s="12" t="s">
        <v>129</v>
      </c>
      <c r="V162" s="12"/>
      <c r="W162" s="12"/>
      <c r="X162" s="12"/>
      <c r="Y162" s="12"/>
      <c r="Z162" s="12"/>
      <c r="AA162" s="12"/>
      <c r="AB162" s="12" t="s">
        <v>129</v>
      </c>
      <c r="AC162" s="12"/>
      <c r="AD162" s="12"/>
      <c r="AE162" s="12"/>
      <c r="AF162" s="12"/>
      <c r="AG162" s="12"/>
      <c r="AH162" s="12" t="s">
        <v>129</v>
      </c>
      <c r="AI162" s="12"/>
      <c r="AJ162" s="12"/>
      <c r="AK162" s="12"/>
      <c r="AL162" s="12"/>
      <c r="AM162" s="12"/>
      <c r="AN162" s="12"/>
      <c r="AO162" s="12" t="s">
        <v>129</v>
      </c>
      <c r="AP162" s="12"/>
      <c r="AQ162" s="12"/>
      <c r="AR162" s="12"/>
      <c r="AS162" s="12"/>
      <c r="AT162" s="12">
        <f t="shared" si="1"/>
        <v>0</v>
      </c>
      <c r="AU162" s="12"/>
      <c r="AV162" s="12"/>
      <c r="AW162" s="12"/>
    </row>
    <row r="163" spans="2:49" ht="78.75" customHeight="1" x14ac:dyDescent="0.25">
      <c r="B163" s="11" t="s">
        <v>219</v>
      </c>
      <c r="C163" s="11"/>
      <c r="D163" s="11"/>
      <c r="E163" s="12">
        <v>0</v>
      </c>
      <c r="F163" s="12"/>
      <c r="G163" s="12"/>
      <c r="H163" s="12"/>
      <c r="I163" s="12">
        <v>0</v>
      </c>
      <c r="J163" s="12"/>
      <c r="K163" s="12"/>
      <c r="L163" s="12"/>
      <c r="M163" s="12"/>
      <c r="N163" s="12" t="s">
        <v>129</v>
      </c>
      <c r="O163" s="12"/>
      <c r="P163" s="12"/>
      <c r="Q163" s="12"/>
      <c r="R163" s="12"/>
      <c r="S163" s="12"/>
      <c r="T163" s="12"/>
      <c r="U163" s="12" t="s">
        <v>129</v>
      </c>
      <c r="V163" s="12"/>
      <c r="W163" s="12"/>
      <c r="X163" s="12"/>
      <c r="Y163" s="12"/>
      <c r="Z163" s="12"/>
      <c r="AA163" s="12"/>
      <c r="AB163" s="12" t="s">
        <v>129</v>
      </c>
      <c r="AC163" s="12"/>
      <c r="AD163" s="12"/>
      <c r="AE163" s="12"/>
      <c r="AF163" s="12"/>
      <c r="AG163" s="12"/>
      <c r="AH163" s="12" t="s">
        <v>129</v>
      </c>
      <c r="AI163" s="12"/>
      <c r="AJ163" s="12"/>
      <c r="AK163" s="12"/>
      <c r="AL163" s="12"/>
      <c r="AM163" s="12"/>
      <c r="AN163" s="12"/>
      <c r="AO163" s="12" t="s">
        <v>129</v>
      </c>
      <c r="AP163" s="12"/>
      <c r="AQ163" s="12"/>
      <c r="AR163" s="12"/>
      <c r="AS163" s="12"/>
      <c r="AT163" s="12">
        <f t="shared" si="1"/>
        <v>0</v>
      </c>
      <c r="AU163" s="12"/>
      <c r="AV163" s="12"/>
      <c r="AW163" s="12"/>
    </row>
    <row r="164" spans="2:49" ht="31.5" customHeight="1" x14ac:dyDescent="0.25">
      <c r="B164" s="11" t="s">
        <v>220</v>
      </c>
      <c r="C164" s="11"/>
      <c r="D164" s="11"/>
      <c r="E164" s="12">
        <v>0</v>
      </c>
      <c r="F164" s="12"/>
      <c r="G164" s="12"/>
      <c r="H164" s="12"/>
      <c r="I164" s="12">
        <v>0</v>
      </c>
      <c r="J164" s="12"/>
      <c r="K164" s="12"/>
      <c r="L164" s="12"/>
      <c r="M164" s="12"/>
      <c r="N164" s="12" t="s">
        <v>129</v>
      </c>
      <c r="O164" s="12"/>
      <c r="P164" s="12"/>
      <c r="Q164" s="12"/>
      <c r="R164" s="12"/>
      <c r="S164" s="12"/>
      <c r="T164" s="12"/>
      <c r="U164" s="12" t="s">
        <v>129</v>
      </c>
      <c r="V164" s="12"/>
      <c r="W164" s="12"/>
      <c r="X164" s="12"/>
      <c r="Y164" s="12"/>
      <c r="Z164" s="12"/>
      <c r="AA164" s="12"/>
      <c r="AB164" s="12" t="s">
        <v>129</v>
      </c>
      <c r="AC164" s="12"/>
      <c r="AD164" s="12"/>
      <c r="AE164" s="12"/>
      <c r="AF164" s="12"/>
      <c r="AG164" s="12"/>
      <c r="AH164" s="12" t="s">
        <v>129</v>
      </c>
      <c r="AI164" s="12"/>
      <c r="AJ164" s="12"/>
      <c r="AK164" s="12"/>
      <c r="AL164" s="12"/>
      <c r="AM164" s="12"/>
      <c r="AN164" s="12"/>
      <c r="AO164" s="12" t="s">
        <v>129</v>
      </c>
      <c r="AP164" s="12"/>
      <c r="AQ164" s="12"/>
      <c r="AR164" s="12"/>
      <c r="AS164" s="12"/>
      <c r="AT164" s="12">
        <f t="shared" si="1"/>
        <v>0</v>
      </c>
      <c r="AU164" s="12"/>
      <c r="AV164" s="12"/>
      <c r="AW164" s="12"/>
    </row>
    <row r="165" spans="2:49" ht="15.75" customHeight="1" x14ac:dyDescent="0.25">
      <c r="B165" s="11" t="s">
        <v>221</v>
      </c>
      <c r="C165" s="11"/>
      <c r="D165" s="11"/>
      <c r="E165" s="12">
        <v>0</v>
      </c>
      <c r="F165" s="12"/>
      <c r="G165" s="12"/>
      <c r="H165" s="12"/>
      <c r="I165" s="12">
        <v>0</v>
      </c>
      <c r="J165" s="12"/>
      <c r="K165" s="12"/>
      <c r="L165" s="12"/>
      <c r="M165" s="12"/>
      <c r="N165" s="12" t="s">
        <v>129</v>
      </c>
      <c r="O165" s="12"/>
      <c r="P165" s="12"/>
      <c r="Q165" s="12"/>
      <c r="R165" s="12"/>
      <c r="S165" s="12"/>
      <c r="T165" s="12"/>
      <c r="U165" s="12" t="s">
        <v>129</v>
      </c>
      <c r="V165" s="12"/>
      <c r="W165" s="12"/>
      <c r="X165" s="12"/>
      <c r="Y165" s="12"/>
      <c r="Z165" s="12"/>
      <c r="AA165" s="12"/>
      <c r="AB165" s="12" t="s">
        <v>129</v>
      </c>
      <c r="AC165" s="12"/>
      <c r="AD165" s="12"/>
      <c r="AE165" s="12"/>
      <c r="AF165" s="12"/>
      <c r="AG165" s="12"/>
      <c r="AH165" s="12" t="s">
        <v>129</v>
      </c>
      <c r="AI165" s="12"/>
      <c r="AJ165" s="12"/>
      <c r="AK165" s="12"/>
      <c r="AL165" s="12"/>
      <c r="AM165" s="12"/>
      <c r="AN165" s="12"/>
      <c r="AO165" s="12" t="s">
        <v>129</v>
      </c>
      <c r="AP165" s="12"/>
      <c r="AQ165" s="12"/>
      <c r="AR165" s="12"/>
      <c r="AS165" s="12"/>
      <c r="AT165" s="12">
        <f t="shared" si="1"/>
        <v>0</v>
      </c>
      <c r="AU165" s="12"/>
      <c r="AV165" s="12"/>
      <c r="AW165" s="12"/>
    </row>
    <row r="166" spans="2:49" ht="15.75" customHeight="1" x14ac:dyDescent="0.25">
      <c r="B166" s="11" t="s">
        <v>222</v>
      </c>
      <c r="C166" s="11"/>
      <c r="D166" s="11"/>
      <c r="E166" s="12">
        <v>0</v>
      </c>
      <c r="F166" s="12"/>
      <c r="G166" s="12"/>
      <c r="H166" s="12"/>
      <c r="I166" s="12">
        <v>0</v>
      </c>
      <c r="J166" s="12"/>
      <c r="K166" s="12"/>
      <c r="L166" s="12"/>
      <c r="M166" s="12"/>
      <c r="N166" s="12" t="s">
        <v>129</v>
      </c>
      <c r="O166" s="12"/>
      <c r="P166" s="12"/>
      <c r="Q166" s="12"/>
      <c r="R166" s="12"/>
      <c r="S166" s="12"/>
      <c r="T166" s="12"/>
      <c r="U166" s="12" t="s">
        <v>129</v>
      </c>
      <c r="V166" s="12"/>
      <c r="W166" s="12"/>
      <c r="X166" s="12"/>
      <c r="Y166" s="12"/>
      <c r="Z166" s="12"/>
      <c r="AA166" s="12"/>
      <c r="AB166" s="12" t="s">
        <v>129</v>
      </c>
      <c r="AC166" s="12"/>
      <c r="AD166" s="12"/>
      <c r="AE166" s="12"/>
      <c r="AF166" s="12"/>
      <c r="AG166" s="12"/>
      <c r="AH166" s="12" t="s">
        <v>129</v>
      </c>
      <c r="AI166" s="12"/>
      <c r="AJ166" s="12"/>
      <c r="AK166" s="12"/>
      <c r="AL166" s="12"/>
      <c r="AM166" s="12"/>
      <c r="AN166" s="12"/>
      <c r="AO166" s="12" t="s">
        <v>129</v>
      </c>
      <c r="AP166" s="12"/>
      <c r="AQ166" s="12"/>
      <c r="AR166" s="12"/>
      <c r="AS166" s="12"/>
      <c r="AT166" s="12">
        <f t="shared" si="1"/>
        <v>0</v>
      </c>
      <c r="AU166" s="12"/>
      <c r="AV166" s="12"/>
      <c r="AW166" s="12"/>
    </row>
    <row r="167" spans="2:49" s="5" customFormat="1" ht="78.75" customHeight="1" x14ac:dyDescent="0.25">
      <c r="B167" s="11" t="s">
        <v>230</v>
      </c>
      <c r="C167" s="11"/>
      <c r="D167" s="11"/>
      <c r="E167" s="12">
        <v>83612.039999999994</v>
      </c>
      <c r="F167" s="12"/>
      <c r="G167" s="12"/>
      <c r="H167" s="12"/>
      <c r="I167" s="12">
        <v>129520.9</v>
      </c>
      <c r="J167" s="12"/>
      <c r="K167" s="12"/>
      <c r="L167" s="12"/>
      <c r="M167" s="12"/>
      <c r="N167" s="12">
        <f>N168</f>
        <v>80954.7</v>
      </c>
      <c r="O167" s="12"/>
      <c r="P167" s="12"/>
      <c r="Q167" s="12"/>
      <c r="R167" s="12"/>
      <c r="S167" s="12"/>
      <c r="T167" s="12"/>
      <c r="U167" s="12">
        <f>U168</f>
        <v>80778.600000000006</v>
      </c>
      <c r="V167" s="12"/>
      <c r="W167" s="12"/>
      <c r="X167" s="12"/>
      <c r="Y167" s="12"/>
      <c r="Z167" s="12"/>
      <c r="AA167" s="12"/>
      <c r="AB167" s="12">
        <f>AB168</f>
        <v>80778.600000000006</v>
      </c>
      <c r="AC167" s="12"/>
      <c r="AD167" s="12"/>
      <c r="AE167" s="12"/>
      <c r="AF167" s="12"/>
      <c r="AG167" s="12"/>
      <c r="AH167" s="12">
        <f>AH168</f>
        <v>80778.600000000006</v>
      </c>
      <c r="AI167" s="12"/>
      <c r="AJ167" s="12"/>
      <c r="AK167" s="12"/>
      <c r="AL167" s="12"/>
      <c r="AM167" s="12"/>
      <c r="AN167" s="12"/>
      <c r="AO167" s="12">
        <f>AO168</f>
        <v>80778.600000000006</v>
      </c>
      <c r="AP167" s="12"/>
      <c r="AQ167" s="12"/>
      <c r="AR167" s="12"/>
      <c r="AS167" s="12"/>
      <c r="AT167" s="12">
        <f t="shared" si="1"/>
        <v>617202.03999999992</v>
      </c>
      <c r="AU167" s="12"/>
      <c r="AV167" s="12"/>
      <c r="AW167" s="12"/>
    </row>
    <row r="168" spans="2:49" ht="39" customHeight="1" x14ac:dyDescent="0.25">
      <c r="B168" s="11" t="s">
        <v>214</v>
      </c>
      <c r="C168" s="11"/>
      <c r="D168" s="11"/>
      <c r="E168" s="12">
        <v>82674.83</v>
      </c>
      <c r="F168" s="12"/>
      <c r="G168" s="12"/>
      <c r="H168" s="12"/>
      <c r="I168" s="12">
        <v>129520.9</v>
      </c>
      <c r="J168" s="12"/>
      <c r="K168" s="12"/>
      <c r="L168" s="12"/>
      <c r="M168" s="12"/>
      <c r="N168" s="12">
        <v>80954.7</v>
      </c>
      <c r="O168" s="12"/>
      <c r="P168" s="12"/>
      <c r="Q168" s="12"/>
      <c r="R168" s="12"/>
      <c r="S168" s="12"/>
      <c r="T168" s="12"/>
      <c r="U168" s="12">
        <v>80778.600000000006</v>
      </c>
      <c r="V168" s="12"/>
      <c r="W168" s="12"/>
      <c r="X168" s="12"/>
      <c r="Y168" s="12"/>
      <c r="Z168" s="12"/>
      <c r="AA168" s="12"/>
      <c r="AB168" s="12">
        <f>U168</f>
        <v>80778.600000000006</v>
      </c>
      <c r="AC168" s="12"/>
      <c r="AD168" s="12"/>
      <c r="AE168" s="12"/>
      <c r="AF168" s="12"/>
      <c r="AG168" s="12"/>
      <c r="AH168" s="12">
        <f>AB168</f>
        <v>80778.600000000006</v>
      </c>
      <c r="AI168" s="12"/>
      <c r="AJ168" s="12"/>
      <c r="AK168" s="12"/>
      <c r="AL168" s="12"/>
      <c r="AM168" s="12"/>
      <c r="AN168" s="12"/>
      <c r="AO168" s="12">
        <f>AH168</f>
        <v>80778.600000000006</v>
      </c>
      <c r="AP168" s="12"/>
      <c r="AQ168" s="12"/>
      <c r="AR168" s="12"/>
      <c r="AS168" s="12"/>
      <c r="AT168" s="12">
        <f t="shared" si="1"/>
        <v>616264.82999999996</v>
      </c>
      <c r="AU168" s="12"/>
      <c r="AV168" s="12"/>
      <c r="AW168" s="12"/>
    </row>
    <row r="169" spans="2:49" ht="36.75" customHeight="1" x14ac:dyDescent="0.25">
      <c r="B169" s="11" t="s">
        <v>215</v>
      </c>
      <c r="C169" s="11"/>
      <c r="D169" s="11"/>
      <c r="E169" s="12">
        <v>0</v>
      </c>
      <c r="F169" s="12"/>
      <c r="G169" s="12"/>
      <c r="H169" s="12"/>
      <c r="I169" s="12">
        <v>0</v>
      </c>
      <c r="J169" s="12"/>
      <c r="K169" s="12"/>
      <c r="L169" s="12"/>
      <c r="M169" s="12"/>
      <c r="N169" s="12">
        <v>0</v>
      </c>
      <c r="O169" s="12"/>
      <c r="P169" s="12"/>
      <c r="Q169" s="12"/>
      <c r="R169" s="12"/>
      <c r="S169" s="12"/>
      <c r="T169" s="12"/>
      <c r="U169" s="12">
        <v>0</v>
      </c>
      <c r="V169" s="12"/>
      <c r="W169" s="12"/>
      <c r="X169" s="12"/>
      <c r="Y169" s="12"/>
      <c r="Z169" s="12"/>
      <c r="AA169" s="12"/>
      <c r="AB169" s="12">
        <v>0</v>
      </c>
      <c r="AC169" s="12"/>
      <c r="AD169" s="12"/>
      <c r="AE169" s="12"/>
      <c r="AF169" s="12"/>
      <c r="AG169" s="12"/>
      <c r="AH169" s="12">
        <v>0</v>
      </c>
      <c r="AI169" s="12"/>
      <c r="AJ169" s="12"/>
      <c r="AK169" s="12"/>
      <c r="AL169" s="12"/>
      <c r="AM169" s="12"/>
      <c r="AN169" s="12"/>
      <c r="AO169" s="12">
        <v>0</v>
      </c>
      <c r="AP169" s="12"/>
      <c r="AQ169" s="12"/>
      <c r="AR169" s="12"/>
      <c r="AS169" s="12"/>
      <c r="AT169" s="12">
        <f t="shared" si="1"/>
        <v>0</v>
      </c>
      <c r="AU169" s="12"/>
      <c r="AV169" s="12"/>
      <c r="AW169" s="12"/>
    </row>
    <row r="170" spans="2:49" ht="55.5" customHeight="1" x14ac:dyDescent="0.25">
      <c r="B170" s="11" t="s">
        <v>216</v>
      </c>
      <c r="C170" s="11"/>
      <c r="D170" s="11"/>
      <c r="E170" s="12">
        <v>0</v>
      </c>
      <c r="F170" s="12"/>
      <c r="G170" s="12"/>
      <c r="H170" s="12"/>
      <c r="I170" s="12">
        <v>0</v>
      </c>
      <c r="J170" s="12"/>
      <c r="K170" s="12"/>
      <c r="L170" s="12"/>
      <c r="M170" s="12"/>
      <c r="N170" s="12">
        <v>0</v>
      </c>
      <c r="O170" s="12"/>
      <c r="P170" s="12"/>
      <c r="Q170" s="12"/>
      <c r="R170" s="12"/>
      <c r="S170" s="12"/>
      <c r="T170" s="12"/>
      <c r="U170" s="12">
        <v>0</v>
      </c>
      <c r="V170" s="12"/>
      <c r="W170" s="12"/>
      <c r="X170" s="12"/>
      <c r="Y170" s="12"/>
      <c r="Z170" s="12"/>
      <c r="AA170" s="12"/>
      <c r="AB170" s="12">
        <v>0</v>
      </c>
      <c r="AC170" s="12"/>
      <c r="AD170" s="12"/>
      <c r="AE170" s="12"/>
      <c r="AF170" s="12"/>
      <c r="AG170" s="12"/>
      <c r="AH170" s="12">
        <v>0</v>
      </c>
      <c r="AI170" s="12"/>
      <c r="AJ170" s="12"/>
      <c r="AK170" s="12"/>
      <c r="AL170" s="12"/>
      <c r="AM170" s="12"/>
      <c r="AN170" s="12"/>
      <c r="AO170" s="12">
        <v>0</v>
      </c>
      <c r="AP170" s="12"/>
      <c r="AQ170" s="12"/>
      <c r="AR170" s="12"/>
      <c r="AS170" s="12"/>
      <c r="AT170" s="12">
        <f t="shared" si="1"/>
        <v>0</v>
      </c>
      <c r="AU170" s="12"/>
      <c r="AV170" s="12"/>
      <c r="AW170" s="12"/>
    </row>
    <row r="171" spans="2:49" ht="31.5" customHeight="1" x14ac:dyDescent="0.25">
      <c r="B171" s="11" t="s">
        <v>217</v>
      </c>
      <c r="C171" s="11"/>
      <c r="D171" s="11"/>
      <c r="E171" s="12">
        <v>10515.8</v>
      </c>
      <c r="F171" s="12"/>
      <c r="G171" s="12"/>
      <c r="H171" s="12"/>
      <c r="I171" s="12">
        <v>0</v>
      </c>
      <c r="J171" s="12"/>
      <c r="K171" s="12"/>
      <c r="L171" s="12"/>
      <c r="M171" s="12"/>
      <c r="N171" s="12">
        <v>0</v>
      </c>
      <c r="O171" s="12"/>
      <c r="P171" s="12"/>
      <c r="Q171" s="12"/>
      <c r="R171" s="12"/>
      <c r="S171" s="12"/>
      <c r="T171" s="12"/>
      <c r="U171" s="12">
        <v>0</v>
      </c>
      <c r="V171" s="12"/>
      <c r="W171" s="12"/>
      <c r="X171" s="12"/>
      <c r="Y171" s="12"/>
      <c r="Z171" s="12"/>
      <c r="AA171" s="12"/>
      <c r="AB171" s="12">
        <v>0</v>
      </c>
      <c r="AC171" s="12"/>
      <c r="AD171" s="12"/>
      <c r="AE171" s="12"/>
      <c r="AF171" s="12"/>
      <c r="AG171" s="12"/>
      <c r="AH171" s="12">
        <v>0</v>
      </c>
      <c r="AI171" s="12"/>
      <c r="AJ171" s="12"/>
      <c r="AK171" s="12"/>
      <c r="AL171" s="12"/>
      <c r="AM171" s="12"/>
      <c r="AN171" s="12"/>
      <c r="AO171" s="12">
        <v>0</v>
      </c>
      <c r="AP171" s="12"/>
      <c r="AQ171" s="12"/>
      <c r="AR171" s="12"/>
      <c r="AS171" s="12"/>
      <c r="AT171" s="12">
        <f t="shared" si="1"/>
        <v>10515.8</v>
      </c>
      <c r="AU171" s="12"/>
      <c r="AV171" s="12"/>
      <c r="AW171" s="12"/>
    </row>
    <row r="172" spans="2:49" ht="63" customHeight="1" x14ac:dyDescent="0.25">
      <c r="B172" s="11" t="s">
        <v>218</v>
      </c>
      <c r="C172" s="11"/>
      <c r="D172" s="11"/>
      <c r="E172" s="12">
        <v>0</v>
      </c>
      <c r="F172" s="12"/>
      <c r="G172" s="12"/>
      <c r="H172" s="12"/>
      <c r="I172" s="12">
        <v>0</v>
      </c>
      <c r="J172" s="12"/>
      <c r="K172" s="12"/>
      <c r="L172" s="12"/>
      <c r="M172" s="12"/>
      <c r="N172" s="12">
        <v>0</v>
      </c>
      <c r="O172" s="12"/>
      <c r="P172" s="12"/>
      <c r="Q172" s="12"/>
      <c r="R172" s="12"/>
      <c r="S172" s="12"/>
      <c r="T172" s="12"/>
      <c r="U172" s="12">
        <v>0</v>
      </c>
      <c r="V172" s="12"/>
      <c r="W172" s="12"/>
      <c r="X172" s="12"/>
      <c r="Y172" s="12"/>
      <c r="Z172" s="12"/>
      <c r="AA172" s="12"/>
      <c r="AB172" s="12">
        <v>0</v>
      </c>
      <c r="AC172" s="12"/>
      <c r="AD172" s="12"/>
      <c r="AE172" s="12"/>
      <c r="AF172" s="12"/>
      <c r="AG172" s="12"/>
      <c r="AH172" s="12">
        <v>0</v>
      </c>
      <c r="AI172" s="12"/>
      <c r="AJ172" s="12"/>
      <c r="AK172" s="12"/>
      <c r="AL172" s="12"/>
      <c r="AM172" s="12"/>
      <c r="AN172" s="12"/>
      <c r="AO172" s="12">
        <v>0</v>
      </c>
      <c r="AP172" s="12"/>
      <c r="AQ172" s="12"/>
      <c r="AR172" s="12"/>
      <c r="AS172" s="12"/>
      <c r="AT172" s="12">
        <f t="shared" si="1"/>
        <v>0</v>
      </c>
      <c r="AU172" s="12"/>
      <c r="AV172" s="12"/>
      <c r="AW172" s="12"/>
    </row>
    <row r="173" spans="2:49" ht="78.75" customHeight="1" x14ac:dyDescent="0.25">
      <c r="B173" s="11" t="s">
        <v>219</v>
      </c>
      <c r="C173" s="11"/>
      <c r="D173" s="11"/>
      <c r="E173" s="12">
        <v>0</v>
      </c>
      <c r="F173" s="12"/>
      <c r="G173" s="12"/>
      <c r="H173" s="12"/>
      <c r="I173" s="12">
        <v>0</v>
      </c>
      <c r="J173" s="12"/>
      <c r="K173" s="12"/>
      <c r="L173" s="12"/>
      <c r="M173" s="12"/>
      <c r="N173" s="12">
        <v>0</v>
      </c>
      <c r="O173" s="12"/>
      <c r="P173" s="12"/>
      <c r="Q173" s="12"/>
      <c r="R173" s="12"/>
      <c r="S173" s="12"/>
      <c r="T173" s="12"/>
      <c r="U173" s="12">
        <v>0</v>
      </c>
      <c r="V173" s="12"/>
      <c r="W173" s="12"/>
      <c r="X173" s="12"/>
      <c r="Y173" s="12"/>
      <c r="Z173" s="12"/>
      <c r="AA173" s="12"/>
      <c r="AB173" s="12">
        <v>0</v>
      </c>
      <c r="AC173" s="12"/>
      <c r="AD173" s="12"/>
      <c r="AE173" s="12"/>
      <c r="AF173" s="12"/>
      <c r="AG173" s="12"/>
      <c r="AH173" s="12">
        <v>0</v>
      </c>
      <c r="AI173" s="12"/>
      <c r="AJ173" s="12"/>
      <c r="AK173" s="12"/>
      <c r="AL173" s="12"/>
      <c r="AM173" s="12"/>
      <c r="AN173" s="12"/>
      <c r="AO173" s="12">
        <v>0</v>
      </c>
      <c r="AP173" s="12"/>
      <c r="AQ173" s="12"/>
      <c r="AR173" s="12"/>
      <c r="AS173" s="12"/>
      <c r="AT173" s="12">
        <f t="shared" si="1"/>
        <v>0</v>
      </c>
      <c r="AU173" s="12"/>
      <c r="AV173" s="12"/>
      <c r="AW173" s="12"/>
    </row>
    <row r="174" spans="2:49" ht="31.5" customHeight="1" x14ac:dyDescent="0.25">
      <c r="B174" s="11" t="s">
        <v>220</v>
      </c>
      <c r="C174" s="11"/>
      <c r="D174" s="11"/>
      <c r="E174" s="12">
        <v>11453.01</v>
      </c>
      <c r="F174" s="12"/>
      <c r="G174" s="12"/>
      <c r="H174" s="12"/>
      <c r="I174" s="12">
        <v>0</v>
      </c>
      <c r="J174" s="12"/>
      <c r="K174" s="12"/>
      <c r="L174" s="12"/>
      <c r="M174" s="12"/>
      <c r="N174" s="12">
        <v>0</v>
      </c>
      <c r="O174" s="12"/>
      <c r="P174" s="12"/>
      <c r="Q174" s="12"/>
      <c r="R174" s="12"/>
      <c r="S174" s="12"/>
      <c r="T174" s="12"/>
      <c r="U174" s="12">
        <v>0</v>
      </c>
      <c r="V174" s="12"/>
      <c r="W174" s="12"/>
      <c r="X174" s="12"/>
      <c r="Y174" s="12"/>
      <c r="Z174" s="12"/>
      <c r="AA174" s="12"/>
      <c r="AB174" s="12">
        <v>0</v>
      </c>
      <c r="AC174" s="12"/>
      <c r="AD174" s="12"/>
      <c r="AE174" s="12"/>
      <c r="AF174" s="12"/>
      <c r="AG174" s="12"/>
      <c r="AH174" s="12">
        <v>0</v>
      </c>
      <c r="AI174" s="12"/>
      <c r="AJ174" s="12"/>
      <c r="AK174" s="12"/>
      <c r="AL174" s="12"/>
      <c r="AM174" s="12"/>
      <c r="AN174" s="12"/>
      <c r="AO174" s="12">
        <v>0</v>
      </c>
      <c r="AP174" s="12"/>
      <c r="AQ174" s="12"/>
      <c r="AR174" s="12"/>
      <c r="AS174" s="12"/>
      <c r="AT174" s="12">
        <f t="shared" si="1"/>
        <v>11453.01</v>
      </c>
      <c r="AU174" s="12"/>
      <c r="AV174" s="12"/>
      <c r="AW174" s="12"/>
    </row>
    <row r="175" spans="2:49" ht="15.75" customHeight="1" x14ac:dyDescent="0.25">
      <c r="B175" s="11" t="s">
        <v>221</v>
      </c>
      <c r="C175" s="11"/>
      <c r="D175" s="11"/>
      <c r="E175" s="12">
        <v>0</v>
      </c>
      <c r="F175" s="12"/>
      <c r="G175" s="12"/>
      <c r="H175" s="12"/>
      <c r="I175" s="12">
        <v>0</v>
      </c>
      <c r="J175" s="12"/>
      <c r="K175" s="12"/>
      <c r="L175" s="12"/>
      <c r="M175" s="12"/>
      <c r="N175" s="12">
        <v>0</v>
      </c>
      <c r="O175" s="12"/>
      <c r="P175" s="12"/>
      <c r="Q175" s="12"/>
      <c r="R175" s="12"/>
      <c r="S175" s="12"/>
      <c r="T175" s="12"/>
      <c r="U175" s="12">
        <v>0</v>
      </c>
      <c r="V175" s="12"/>
      <c r="W175" s="12"/>
      <c r="X175" s="12"/>
      <c r="Y175" s="12"/>
      <c r="Z175" s="12"/>
      <c r="AA175" s="12"/>
      <c r="AB175" s="12">
        <v>0</v>
      </c>
      <c r="AC175" s="12"/>
      <c r="AD175" s="12"/>
      <c r="AE175" s="12"/>
      <c r="AF175" s="12"/>
      <c r="AG175" s="12"/>
      <c r="AH175" s="12">
        <v>0</v>
      </c>
      <c r="AI175" s="12"/>
      <c r="AJ175" s="12"/>
      <c r="AK175" s="12"/>
      <c r="AL175" s="12"/>
      <c r="AM175" s="12"/>
      <c r="AN175" s="12"/>
      <c r="AO175" s="12">
        <v>0</v>
      </c>
      <c r="AP175" s="12"/>
      <c r="AQ175" s="12"/>
      <c r="AR175" s="12"/>
      <c r="AS175" s="12"/>
      <c r="AT175" s="12">
        <f t="shared" si="1"/>
        <v>0</v>
      </c>
      <c r="AU175" s="12"/>
      <c r="AV175" s="12"/>
      <c r="AW175" s="12"/>
    </row>
    <row r="176" spans="2:49" ht="15.75" customHeight="1" x14ac:dyDescent="0.25">
      <c r="B176" s="11" t="s">
        <v>222</v>
      </c>
      <c r="C176" s="11"/>
      <c r="D176" s="11"/>
      <c r="E176" s="12">
        <v>0</v>
      </c>
      <c r="F176" s="12"/>
      <c r="G176" s="12"/>
      <c r="H176" s="12"/>
      <c r="I176" s="12">
        <v>0</v>
      </c>
      <c r="J176" s="12"/>
      <c r="K176" s="12"/>
      <c r="L176" s="12"/>
      <c r="M176" s="12"/>
      <c r="N176" s="12">
        <v>0</v>
      </c>
      <c r="O176" s="12"/>
      <c r="P176" s="12"/>
      <c r="Q176" s="12"/>
      <c r="R176" s="12"/>
      <c r="S176" s="12"/>
      <c r="T176" s="12"/>
      <c r="U176" s="12">
        <v>0</v>
      </c>
      <c r="V176" s="12"/>
      <c r="W176" s="12"/>
      <c r="X176" s="12"/>
      <c r="Y176" s="12"/>
      <c r="Z176" s="12"/>
      <c r="AA176" s="12"/>
      <c r="AB176" s="12">
        <v>0</v>
      </c>
      <c r="AC176" s="12"/>
      <c r="AD176" s="12"/>
      <c r="AE176" s="12"/>
      <c r="AF176" s="12"/>
      <c r="AG176" s="12"/>
      <c r="AH176" s="12">
        <v>0</v>
      </c>
      <c r="AI176" s="12"/>
      <c r="AJ176" s="12"/>
      <c r="AK176" s="12"/>
      <c r="AL176" s="12"/>
      <c r="AM176" s="12"/>
      <c r="AN176" s="12"/>
      <c r="AO176" s="12">
        <v>0</v>
      </c>
      <c r="AP176" s="12"/>
      <c r="AQ176" s="12"/>
      <c r="AR176" s="12"/>
      <c r="AS176" s="12"/>
      <c r="AT176" s="12">
        <f t="shared" si="1"/>
        <v>0</v>
      </c>
      <c r="AU176" s="12"/>
      <c r="AV176" s="12"/>
      <c r="AW176" s="12"/>
    </row>
    <row r="177" spans="2:49" s="5" customFormat="1" ht="78.75" customHeight="1" x14ac:dyDescent="0.25">
      <c r="B177" s="11" t="s">
        <v>231</v>
      </c>
      <c r="C177" s="11"/>
      <c r="D177" s="11"/>
      <c r="E177" s="12">
        <v>15822.54</v>
      </c>
      <c r="F177" s="12"/>
      <c r="G177" s="12"/>
      <c r="H177" s="12"/>
      <c r="I177" s="12">
        <v>33548.1</v>
      </c>
      <c r="J177" s="12"/>
      <c r="K177" s="12"/>
      <c r="L177" s="12"/>
      <c r="M177" s="12"/>
      <c r="N177" s="12">
        <f>N178</f>
        <v>132985</v>
      </c>
      <c r="O177" s="12"/>
      <c r="P177" s="12"/>
      <c r="Q177" s="12"/>
      <c r="R177" s="12"/>
      <c r="S177" s="12"/>
      <c r="T177" s="12"/>
      <c r="U177" s="12">
        <f>U178</f>
        <v>71975</v>
      </c>
      <c r="V177" s="12"/>
      <c r="W177" s="12"/>
      <c r="X177" s="12"/>
      <c r="Y177" s="12"/>
      <c r="Z177" s="12"/>
      <c r="AA177" s="12"/>
      <c r="AB177" s="12">
        <f>AB178</f>
        <v>71975</v>
      </c>
      <c r="AC177" s="12"/>
      <c r="AD177" s="12"/>
      <c r="AE177" s="12"/>
      <c r="AF177" s="12"/>
      <c r="AG177" s="12"/>
      <c r="AH177" s="12">
        <f>AH178</f>
        <v>71975</v>
      </c>
      <c r="AI177" s="12"/>
      <c r="AJ177" s="12"/>
      <c r="AK177" s="12"/>
      <c r="AL177" s="12"/>
      <c r="AM177" s="12"/>
      <c r="AN177" s="12"/>
      <c r="AO177" s="12">
        <f>AO178</f>
        <v>71975</v>
      </c>
      <c r="AP177" s="12"/>
      <c r="AQ177" s="12"/>
      <c r="AR177" s="12"/>
      <c r="AS177" s="12"/>
      <c r="AT177" s="12">
        <f t="shared" si="1"/>
        <v>470255.64</v>
      </c>
      <c r="AU177" s="12"/>
      <c r="AV177" s="12"/>
      <c r="AW177" s="12"/>
    </row>
    <row r="178" spans="2:49" ht="31.5" customHeight="1" x14ac:dyDescent="0.25">
      <c r="B178" s="11" t="s">
        <v>214</v>
      </c>
      <c r="C178" s="11"/>
      <c r="D178" s="11"/>
      <c r="E178" s="12">
        <v>15822.54</v>
      </c>
      <c r="F178" s="12"/>
      <c r="G178" s="12"/>
      <c r="H178" s="12"/>
      <c r="I178" s="12">
        <v>33548.1</v>
      </c>
      <c r="J178" s="12"/>
      <c r="K178" s="12"/>
      <c r="L178" s="12"/>
      <c r="M178" s="12"/>
      <c r="N178" s="12">
        <v>132985</v>
      </c>
      <c r="O178" s="12"/>
      <c r="P178" s="12"/>
      <c r="Q178" s="12"/>
      <c r="R178" s="12"/>
      <c r="S178" s="12"/>
      <c r="T178" s="12"/>
      <c r="U178" s="12">
        <v>71975</v>
      </c>
      <c r="V178" s="12"/>
      <c r="W178" s="12"/>
      <c r="X178" s="12"/>
      <c r="Y178" s="12"/>
      <c r="Z178" s="12"/>
      <c r="AA178" s="12"/>
      <c r="AB178" s="12">
        <f>U178</f>
        <v>71975</v>
      </c>
      <c r="AC178" s="12"/>
      <c r="AD178" s="12"/>
      <c r="AE178" s="12"/>
      <c r="AF178" s="12"/>
      <c r="AG178" s="12"/>
      <c r="AH178" s="12">
        <f>AB178</f>
        <v>71975</v>
      </c>
      <c r="AI178" s="12"/>
      <c r="AJ178" s="12"/>
      <c r="AK178" s="12"/>
      <c r="AL178" s="12"/>
      <c r="AM178" s="12"/>
      <c r="AN178" s="12"/>
      <c r="AO178" s="12">
        <f>AH178</f>
        <v>71975</v>
      </c>
      <c r="AP178" s="12"/>
      <c r="AQ178" s="12"/>
      <c r="AR178" s="12"/>
      <c r="AS178" s="12"/>
      <c r="AT178" s="12">
        <f t="shared" si="1"/>
        <v>470255.64</v>
      </c>
      <c r="AU178" s="12"/>
      <c r="AV178" s="12"/>
      <c r="AW178" s="12"/>
    </row>
    <row r="179" spans="2:49" ht="31.5" customHeight="1" x14ac:dyDescent="0.25">
      <c r="B179" s="11" t="s">
        <v>215</v>
      </c>
      <c r="C179" s="11"/>
      <c r="D179" s="11"/>
      <c r="E179" s="12">
        <v>0</v>
      </c>
      <c r="F179" s="12"/>
      <c r="G179" s="12"/>
      <c r="H179" s="12"/>
      <c r="I179" s="12">
        <v>0</v>
      </c>
      <c r="J179" s="12"/>
      <c r="K179" s="12"/>
      <c r="L179" s="12"/>
      <c r="M179" s="12"/>
      <c r="N179" s="12">
        <v>0</v>
      </c>
      <c r="O179" s="12"/>
      <c r="P179" s="12"/>
      <c r="Q179" s="12"/>
      <c r="R179" s="12"/>
      <c r="S179" s="12"/>
      <c r="T179" s="12"/>
      <c r="U179" s="12">
        <v>0</v>
      </c>
      <c r="V179" s="12"/>
      <c r="W179" s="12"/>
      <c r="X179" s="12"/>
      <c r="Y179" s="12"/>
      <c r="Z179" s="12"/>
      <c r="AA179" s="12"/>
      <c r="AB179" s="12">
        <v>0</v>
      </c>
      <c r="AC179" s="12"/>
      <c r="AD179" s="12"/>
      <c r="AE179" s="12"/>
      <c r="AF179" s="12"/>
      <c r="AG179" s="12"/>
      <c r="AH179" s="12">
        <v>0</v>
      </c>
      <c r="AI179" s="12"/>
      <c r="AJ179" s="12"/>
      <c r="AK179" s="12"/>
      <c r="AL179" s="12"/>
      <c r="AM179" s="12"/>
      <c r="AN179" s="12"/>
      <c r="AO179" s="12">
        <v>0</v>
      </c>
      <c r="AP179" s="12"/>
      <c r="AQ179" s="12"/>
      <c r="AR179" s="12"/>
      <c r="AS179" s="12"/>
      <c r="AT179" s="12">
        <f t="shared" si="1"/>
        <v>0</v>
      </c>
      <c r="AU179" s="12"/>
      <c r="AV179" s="12"/>
      <c r="AW179" s="12"/>
    </row>
    <row r="180" spans="2:49" ht="47.25" customHeight="1" x14ac:dyDescent="0.25">
      <c r="B180" s="11" t="s">
        <v>216</v>
      </c>
      <c r="C180" s="11"/>
      <c r="D180" s="11"/>
      <c r="E180" s="12">
        <v>0</v>
      </c>
      <c r="F180" s="12"/>
      <c r="G180" s="12"/>
      <c r="H180" s="12"/>
      <c r="I180" s="12">
        <v>0</v>
      </c>
      <c r="J180" s="12"/>
      <c r="K180" s="12"/>
      <c r="L180" s="12"/>
      <c r="M180" s="12"/>
      <c r="N180" s="12">
        <v>0</v>
      </c>
      <c r="O180" s="12"/>
      <c r="P180" s="12"/>
      <c r="Q180" s="12"/>
      <c r="R180" s="12"/>
      <c r="S180" s="12"/>
      <c r="T180" s="12"/>
      <c r="U180" s="12">
        <v>0</v>
      </c>
      <c r="V180" s="12"/>
      <c r="W180" s="12"/>
      <c r="X180" s="12"/>
      <c r="Y180" s="12"/>
      <c r="Z180" s="12"/>
      <c r="AA180" s="12"/>
      <c r="AB180" s="12">
        <v>0</v>
      </c>
      <c r="AC180" s="12"/>
      <c r="AD180" s="12"/>
      <c r="AE180" s="12"/>
      <c r="AF180" s="12"/>
      <c r="AG180" s="12"/>
      <c r="AH180" s="12">
        <v>0</v>
      </c>
      <c r="AI180" s="12"/>
      <c r="AJ180" s="12"/>
      <c r="AK180" s="12"/>
      <c r="AL180" s="12"/>
      <c r="AM180" s="12"/>
      <c r="AN180" s="12"/>
      <c r="AO180" s="12">
        <v>0</v>
      </c>
      <c r="AP180" s="12"/>
      <c r="AQ180" s="12"/>
      <c r="AR180" s="12"/>
      <c r="AS180" s="12"/>
      <c r="AT180" s="12">
        <f t="shared" si="1"/>
        <v>0</v>
      </c>
      <c r="AU180" s="12"/>
      <c r="AV180" s="12"/>
      <c r="AW180" s="12"/>
    </row>
    <row r="181" spans="2:49" ht="31.5" customHeight="1" x14ac:dyDescent="0.25">
      <c r="B181" s="11" t="s">
        <v>217</v>
      </c>
      <c r="C181" s="11"/>
      <c r="D181" s="11"/>
      <c r="E181" s="12">
        <v>0</v>
      </c>
      <c r="F181" s="12"/>
      <c r="G181" s="12"/>
      <c r="H181" s="12"/>
      <c r="I181" s="12">
        <v>0</v>
      </c>
      <c r="J181" s="12"/>
      <c r="K181" s="12"/>
      <c r="L181" s="12"/>
      <c r="M181" s="12"/>
      <c r="N181" s="12">
        <v>0</v>
      </c>
      <c r="O181" s="12"/>
      <c r="P181" s="12"/>
      <c r="Q181" s="12"/>
      <c r="R181" s="12"/>
      <c r="S181" s="12"/>
      <c r="T181" s="12"/>
      <c r="U181" s="12">
        <v>0</v>
      </c>
      <c r="V181" s="12"/>
      <c r="W181" s="12"/>
      <c r="X181" s="12"/>
      <c r="Y181" s="12"/>
      <c r="Z181" s="12"/>
      <c r="AA181" s="12"/>
      <c r="AB181" s="12">
        <v>0</v>
      </c>
      <c r="AC181" s="12"/>
      <c r="AD181" s="12"/>
      <c r="AE181" s="12"/>
      <c r="AF181" s="12"/>
      <c r="AG181" s="12"/>
      <c r="AH181" s="12">
        <v>0</v>
      </c>
      <c r="AI181" s="12"/>
      <c r="AJ181" s="12"/>
      <c r="AK181" s="12"/>
      <c r="AL181" s="12"/>
      <c r="AM181" s="12"/>
      <c r="AN181" s="12"/>
      <c r="AO181" s="12">
        <v>0</v>
      </c>
      <c r="AP181" s="12"/>
      <c r="AQ181" s="12"/>
      <c r="AR181" s="12"/>
      <c r="AS181" s="12"/>
      <c r="AT181" s="12">
        <f t="shared" si="1"/>
        <v>0</v>
      </c>
      <c r="AU181" s="12"/>
      <c r="AV181" s="12"/>
      <c r="AW181" s="12"/>
    </row>
    <row r="182" spans="2:49" ht="63" customHeight="1" x14ac:dyDescent="0.25">
      <c r="B182" s="11" t="s">
        <v>218</v>
      </c>
      <c r="C182" s="11"/>
      <c r="D182" s="11"/>
      <c r="E182" s="12">
        <v>0</v>
      </c>
      <c r="F182" s="12"/>
      <c r="G182" s="12"/>
      <c r="H182" s="12"/>
      <c r="I182" s="12">
        <v>0</v>
      </c>
      <c r="J182" s="12"/>
      <c r="K182" s="12"/>
      <c r="L182" s="12"/>
      <c r="M182" s="12"/>
      <c r="N182" s="12">
        <v>0</v>
      </c>
      <c r="O182" s="12"/>
      <c r="P182" s="12"/>
      <c r="Q182" s="12"/>
      <c r="R182" s="12"/>
      <c r="S182" s="12"/>
      <c r="T182" s="12"/>
      <c r="U182" s="12">
        <v>0</v>
      </c>
      <c r="V182" s="12"/>
      <c r="W182" s="12"/>
      <c r="X182" s="12"/>
      <c r="Y182" s="12"/>
      <c r="Z182" s="12"/>
      <c r="AA182" s="12"/>
      <c r="AB182" s="12">
        <v>0</v>
      </c>
      <c r="AC182" s="12"/>
      <c r="AD182" s="12"/>
      <c r="AE182" s="12"/>
      <c r="AF182" s="12"/>
      <c r="AG182" s="12"/>
      <c r="AH182" s="12">
        <v>0</v>
      </c>
      <c r="AI182" s="12"/>
      <c r="AJ182" s="12"/>
      <c r="AK182" s="12"/>
      <c r="AL182" s="12"/>
      <c r="AM182" s="12"/>
      <c r="AN182" s="12"/>
      <c r="AO182" s="12">
        <v>0</v>
      </c>
      <c r="AP182" s="12"/>
      <c r="AQ182" s="12"/>
      <c r="AR182" s="12"/>
      <c r="AS182" s="12"/>
      <c r="AT182" s="12">
        <f t="shared" si="1"/>
        <v>0</v>
      </c>
      <c r="AU182" s="12"/>
      <c r="AV182" s="12"/>
      <c r="AW182" s="12"/>
    </row>
    <row r="183" spans="2:49" ht="78.75" customHeight="1" x14ac:dyDescent="0.25">
      <c r="B183" s="11" t="s">
        <v>219</v>
      </c>
      <c r="C183" s="11"/>
      <c r="D183" s="11"/>
      <c r="E183" s="12">
        <v>0</v>
      </c>
      <c r="F183" s="12"/>
      <c r="G183" s="12"/>
      <c r="H183" s="12"/>
      <c r="I183" s="12">
        <v>0</v>
      </c>
      <c r="J183" s="12"/>
      <c r="K183" s="12"/>
      <c r="L183" s="12"/>
      <c r="M183" s="12"/>
      <c r="N183" s="12">
        <v>0</v>
      </c>
      <c r="O183" s="12"/>
      <c r="P183" s="12"/>
      <c r="Q183" s="12"/>
      <c r="R183" s="12"/>
      <c r="S183" s="12"/>
      <c r="T183" s="12"/>
      <c r="U183" s="12">
        <v>0</v>
      </c>
      <c r="V183" s="12"/>
      <c r="W183" s="12"/>
      <c r="X183" s="12"/>
      <c r="Y183" s="12"/>
      <c r="Z183" s="12"/>
      <c r="AA183" s="12"/>
      <c r="AB183" s="12">
        <v>0</v>
      </c>
      <c r="AC183" s="12"/>
      <c r="AD183" s="12"/>
      <c r="AE183" s="12"/>
      <c r="AF183" s="12"/>
      <c r="AG183" s="12"/>
      <c r="AH183" s="12">
        <v>0</v>
      </c>
      <c r="AI183" s="12"/>
      <c r="AJ183" s="12"/>
      <c r="AK183" s="12"/>
      <c r="AL183" s="12"/>
      <c r="AM183" s="12"/>
      <c r="AN183" s="12"/>
      <c r="AO183" s="12">
        <v>0</v>
      </c>
      <c r="AP183" s="12"/>
      <c r="AQ183" s="12"/>
      <c r="AR183" s="12"/>
      <c r="AS183" s="12"/>
      <c r="AT183" s="12">
        <f t="shared" si="1"/>
        <v>0</v>
      </c>
      <c r="AU183" s="12"/>
      <c r="AV183" s="12"/>
      <c r="AW183" s="12"/>
    </row>
    <row r="184" spans="2:49" ht="31.5" customHeight="1" x14ac:dyDescent="0.25">
      <c r="B184" s="11" t="s">
        <v>220</v>
      </c>
      <c r="C184" s="11"/>
      <c r="D184" s="11"/>
      <c r="E184" s="12">
        <v>0</v>
      </c>
      <c r="F184" s="12"/>
      <c r="G184" s="12"/>
      <c r="H184" s="12"/>
      <c r="I184" s="12">
        <v>0</v>
      </c>
      <c r="J184" s="12"/>
      <c r="K184" s="12"/>
      <c r="L184" s="12"/>
      <c r="M184" s="12"/>
      <c r="N184" s="12">
        <v>0</v>
      </c>
      <c r="O184" s="12"/>
      <c r="P184" s="12"/>
      <c r="Q184" s="12"/>
      <c r="R184" s="12"/>
      <c r="S184" s="12"/>
      <c r="T184" s="12"/>
      <c r="U184" s="12">
        <v>0</v>
      </c>
      <c r="V184" s="12"/>
      <c r="W184" s="12"/>
      <c r="X184" s="12"/>
      <c r="Y184" s="12"/>
      <c r="Z184" s="12"/>
      <c r="AA184" s="12"/>
      <c r="AB184" s="12">
        <v>0</v>
      </c>
      <c r="AC184" s="12"/>
      <c r="AD184" s="12"/>
      <c r="AE184" s="12"/>
      <c r="AF184" s="12"/>
      <c r="AG184" s="12"/>
      <c r="AH184" s="12">
        <v>0</v>
      </c>
      <c r="AI184" s="12"/>
      <c r="AJ184" s="12"/>
      <c r="AK184" s="12"/>
      <c r="AL184" s="12"/>
      <c r="AM184" s="12"/>
      <c r="AN184" s="12"/>
      <c r="AO184" s="12">
        <v>0</v>
      </c>
      <c r="AP184" s="12"/>
      <c r="AQ184" s="12"/>
      <c r="AR184" s="12"/>
      <c r="AS184" s="12"/>
      <c r="AT184" s="12">
        <f t="shared" si="1"/>
        <v>0</v>
      </c>
      <c r="AU184" s="12"/>
      <c r="AV184" s="12"/>
      <c r="AW184" s="12"/>
    </row>
    <row r="185" spans="2:49" ht="15.75" customHeight="1" x14ac:dyDescent="0.25">
      <c r="B185" s="11" t="s">
        <v>221</v>
      </c>
      <c r="C185" s="11"/>
      <c r="D185" s="11"/>
      <c r="E185" s="12">
        <v>0</v>
      </c>
      <c r="F185" s="12"/>
      <c r="G185" s="12"/>
      <c r="H185" s="12"/>
      <c r="I185" s="12">
        <v>0</v>
      </c>
      <c r="J185" s="12"/>
      <c r="K185" s="12"/>
      <c r="L185" s="12"/>
      <c r="M185" s="12"/>
      <c r="N185" s="12">
        <v>0</v>
      </c>
      <c r="O185" s="12"/>
      <c r="P185" s="12"/>
      <c r="Q185" s="12"/>
      <c r="R185" s="12"/>
      <c r="S185" s="12"/>
      <c r="T185" s="12"/>
      <c r="U185" s="12">
        <v>0</v>
      </c>
      <c r="V185" s="12"/>
      <c r="W185" s="12"/>
      <c r="X185" s="12"/>
      <c r="Y185" s="12"/>
      <c r="Z185" s="12"/>
      <c r="AA185" s="12"/>
      <c r="AB185" s="12">
        <v>0</v>
      </c>
      <c r="AC185" s="12"/>
      <c r="AD185" s="12"/>
      <c r="AE185" s="12"/>
      <c r="AF185" s="12"/>
      <c r="AG185" s="12"/>
      <c r="AH185" s="12">
        <v>0</v>
      </c>
      <c r="AI185" s="12"/>
      <c r="AJ185" s="12"/>
      <c r="AK185" s="12"/>
      <c r="AL185" s="12"/>
      <c r="AM185" s="12"/>
      <c r="AN185" s="12"/>
      <c r="AO185" s="12">
        <v>0</v>
      </c>
      <c r="AP185" s="12"/>
      <c r="AQ185" s="12"/>
      <c r="AR185" s="12"/>
      <c r="AS185" s="12"/>
      <c r="AT185" s="12">
        <f t="shared" si="1"/>
        <v>0</v>
      </c>
      <c r="AU185" s="12"/>
      <c r="AV185" s="12"/>
      <c r="AW185" s="12"/>
    </row>
    <row r="186" spans="2:49" ht="15.75" customHeight="1" x14ac:dyDescent="0.25">
      <c r="B186" s="11" t="s">
        <v>222</v>
      </c>
      <c r="C186" s="11"/>
      <c r="D186" s="11"/>
      <c r="E186" s="12">
        <v>0</v>
      </c>
      <c r="F186" s="12"/>
      <c r="G186" s="12"/>
      <c r="H186" s="12"/>
      <c r="I186" s="12">
        <v>0</v>
      </c>
      <c r="J186" s="12"/>
      <c r="K186" s="12"/>
      <c r="L186" s="12"/>
      <c r="M186" s="12"/>
      <c r="N186" s="12">
        <v>0</v>
      </c>
      <c r="O186" s="12"/>
      <c r="P186" s="12"/>
      <c r="Q186" s="12"/>
      <c r="R186" s="12"/>
      <c r="S186" s="12"/>
      <c r="T186" s="12"/>
      <c r="U186" s="12">
        <v>0</v>
      </c>
      <c r="V186" s="12"/>
      <c r="W186" s="12"/>
      <c r="X186" s="12"/>
      <c r="Y186" s="12"/>
      <c r="Z186" s="12"/>
      <c r="AA186" s="12"/>
      <c r="AB186" s="12">
        <v>0</v>
      </c>
      <c r="AC186" s="12"/>
      <c r="AD186" s="12"/>
      <c r="AE186" s="12"/>
      <c r="AF186" s="12"/>
      <c r="AG186" s="12"/>
      <c r="AH186" s="12">
        <v>0</v>
      </c>
      <c r="AI186" s="12"/>
      <c r="AJ186" s="12"/>
      <c r="AK186" s="12"/>
      <c r="AL186" s="12"/>
      <c r="AM186" s="12"/>
      <c r="AN186" s="12"/>
      <c r="AO186" s="12">
        <v>0</v>
      </c>
      <c r="AP186" s="12"/>
      <c r="AQ186" s="12"/>
      <c r="AR186" s="12"/>
      <c r="AS186" s="12"/>
      <c r="AT186" s="12">
        <f t="shared" si="1"/>
        <v>0</v>
      </c>
      <c r="AU186" s="12"/>
      <c r="AV186" s="12"/>
      <c r="AW186" s="12"/>
    </row>
    <row r="187" spans="2:49" s="5" customFormat="1" ht="78.75" customHeight="1" x14ac:dyDescent="0.25">
      <c r="B187" s="11" t="s">
        <v>232</v>
      </c>
      <c r="C187" s="11"/>
      <c r="D187" s="11"/>
      <c r="E187" s="12">
        <v>9564164.0800000001</v>
      </c>
      <c r="F187" s="12"/>
      <c r="G187" s="12"/>
      <c r="H187" s="12"/>
      <c r="I187" s="12">
        <v>9105093.6999999993</v>
      </c>
      <c r="J187" s="12"/>
      <c r="K187" s="12"/>
      <c r="L187" s="12"/>
      <c r="M187" s="12"/>
      <c r="N187" s="12">
        <v>9120914.8000000007</v>
      </c>
      <c r="O187" s="12"/>
      <c r="P187" s="12"/>
      <c r="Q187" s="12"/>
      <c r="R187" s="12"/>
      <c r="S187" s="12"/>
      <c r="T187" s="12"/>
      <c r="U187" s="12">
        <v>9078559.3399999999</v>
      </c>
      <c r="V187" s="12"/>
      <c r="W187" s="12"/>
      <c r="X187" s="12"/>
      <c r="Y187" s="12"/>
      <c r="Z187" s="12"/>
      <c r="AA187" s="12"/>
      <c r="AB187" s="12">
        <v>9078659.3000000007</v>
      </c>
      <c r="AC187" s="12"/>
      <c r="AD187" s="12"/>
      <c r="AE187" s="12"/>
      <c r="AF187" s="12"/>
      <c r="AG187" s="12"/>
      <c r="AH187" s="12">
        <v>8272737.7000000002</v>
      </c>
      <c r="AI187" s="12"/>
      <c r="AJ187" s="12"/>
      <c r="AK187" s="12"/>
      <c r="AL187" s="12"/>
      <c r="AM187" s="12"/>
      <c r="AN187" s="12"/>
      <c r="AO187" s="12">
        <f>AH187</f>
        <v>8272737.7000000002</v>
      </c>
      <c r="AP187" s="12"/>
      <c r="AQ187" s="12"/>
      <c r="AR187" s="12"/>
      <c r="AS187" s="12"/>
      <c r="AT187" s="12">
        <f t="shared" si="1"/>
        <v>62492866.620000005</v>
      </c>
      <c r="AU187" s="12"/>
      <c r="AV187" s="12"/>
      <c r="AW187" s="12"/>
    </row>
    <row r="188" spans="2:49" ht="43.5" customHeight="1" x14ac:dyDescent="0.25">
      <c r="B188" s="11" t="s">
        <v>214</v>
      </c>
      <c r="C188" s="11"/>
      <c r="D188" s="11"/>
      <c r="E188" s="12">
        <v>9564164.0800000001</v>
      </c>
      <c r="F188" s="12"/>
      <c r="G188" s="12"/>
      <c r="H188" s="12"/>
      <c r="I188" s="12">
        <v>9105093.6999999993</v>
      </c>
      <c r="J188" s="12"/>
      <c r="K188" s="12"/>
      <c r="L188" s="12"/>
      <c r="M188" s="12"/>
      <c r="N188" s="12">
        <f>N187</f>
        <v>9120914.8000000007</v>
      </c>
      <c r="O188" s="12"/>
      <c r="P188" s="12"/>
      <c r="Q188" s="12"/>
      <c r="R188" s="12"/>
      <c r="S188" s="12"/>
      <c r="T188" s="12"/>
      <c r="U188" s="12">
        <f>U187</f>
        <v>9078559.3399999999</v>
      </c>
      <c r="V188" s="12"/>
      <c r="W188" s="12"/>
      <c r="X188" s="12"/>
      <c r="Y188" s="12"/>
      <c r="Z188" s="12"/>
      <c r="AA188" s="12"/>
      <c r="AB188" s="12">
        <f>AB187</f>
        <v>9078659.3000000007</v>
      </c>
      <c r="AC188" s="12"/>
      <c r="AD188" s="12"/>
      <c r="AE188" s="12"/>
      <c r="AF188" s="12"/>
      <c r="AG188" s="12"/>
      <c r="AH188" s="12">
        <f>AH187</f>
        <v>8272737.7000000002</v>
      </c>
      <c r="AI188" s="12"/>
      <c r="AJ188" s="12"/>
      <c r="AK188" s="12"/>
      <c r="AL188" s="12"/>
      <c r="AM188" s="12"/>
      <c r="AN188" s="12"/>
      <c r="AO188" s="12">
        <f>AO187</f>
        <v>8272737.7000000002</v>
      </c>
      <c r="AP188" s="12"/>
      <c r="AQ188" s="12"/>
      <c r="AR188" s="12"/>
      <c r="AS188" s="12"/>
      <c r="AT188" s="12">
        <f t="shared" si="1"/>
        <v>62492866.620000005</v>
      </c>
      <c r="AU188" s="12"/>
      <c r="AV188" s="12"/>
      <c r="AW188" s="12"/>
    </row>
    <row r="189" spans="2:49" ht="31.5" customHeight="1" x14ac:dyDescent="0.25">
      <c r="B189" s="11" t="s">
        <v>215</v>
      </c>
      <c r="C189" s="11"/>
      <c r="D189" s="11"/>
      <c r="E189" s="12">
        <v>0</v>
      </c>
      <c r="F189" s="12"/>
      <c r="G189" s="12"/>
      <c r="H189" s="12"/>
      <c r="I189" s="12">
        <v>0</v>
      </c>
      <c r="J189" s="12"/>
      <c r="K189" s="12"/>
      <c r="L189" s="12"/>
      <c r="M189" s="12"/>
      <c r="N189" s="12">
        <v>0</v>
      </c>
      <c r="O189" s="12"/>
      <c r="P189" s="12"/>
      <c r="Q189" s="12"/>
      <c r="R189" s="12"/>
      <c r="S189" s="12"/>
      <c r="T189" s="12"/>
      <c r="U189" s="12">
        <v>0</v>
      </c>
      <c r="V189" s="12"/>
      <c r="W189" s="12"/>
      <c r="X189" s="12"/>
      <c r="Y189" s="12"/>
      <c r="Z189" s="12"/>
      <c r="AA189" s="12"/>
      <c r="AB189" s="12">
        <v>0</v>
      </c>
      <c r="AC189" s="12"/>
      <c r="AD189" s="12"/>
      <c r="AE189" s="12"/>
      <c r="AF189" s="12"/>
      <c r="AG189" s="12"/>
      <c r="AH189" s="12">
        <v>0</v>
      </c>
      <c r="AI189" s="12"/>
      <c r="AJ189" s="12"/>
      <c r="AK189" s="12"/>
      <c r="AL189" s="12"/>
      <c r="AM189" s="12"/>
      <c r="AN189" s="12"/>
      <c r="AO189" s="12">
        <v>0</v>
      </c>
      <c r="AP189" s="12"/>
      <c r="AQ189" s="12"/>
      <c r="AR189" s="12"/>
      <c r="AS189" s="12"/>
      <c r="AT189" s="12">
        <f t="shared" si="1"/>
        <v>0</v>
      </c>
      <c r="AU189" s="12"/>
      <c r="AV189" s="12"/>
      <c r="AW189" s="12"/>
    </row>
    <row r="190" spans="2:49" ht="47.25" customHeight="1" x14ac:dyDescent="0.25">
      <c r="B190" s="11" t="s">
        <v>216</v>
      </c>
      <c r="C190" s="11"/>
      <c r="D190" s="11"/>
      <c r="E190" s="12">
        <v>0</v>
      </c>
      <c r="F190" s="12"/>
      <c r="G190" s="12"/>
      <c r="H190" s="12"/>
      <c r="I190" s="12">
        <v>0</v>
      </c>
      <c r="J190" s="12"/>
      <c r="K190" s="12"/>
      <c r="L190" s="12"/>
      <c r="M190" s="12"/>
      <c r="N190" s="12">
        <v>0</v>
      </c>
      <c r="O190" s="12"/>
      <c r="P190" s="12"/>
      <c r="Q190" s="12"/>
      <c r="R190" s="12"/>
      <c r="S190" s="12"/>
      <c r="T190" s="12"/>
      <c r="U190" s="12">
        <v>0</v>
      </c>
      <c r="V190" s="12"/>
      <c r="W190" s="12"/>
      <c r="X190" s="12"/>
      <c r="Y190" s="12"/>
      <c r="Z190" s="12"/>
      <c r="AA190" s="12"/>
      <c r="AB190" s="12">
        <v>0</v>
      </c>
      <c r="AC190" s="12"/>
      <c r="AD190" s="12"/>
      <c r="AE190" s="12"/>
      <c r="AF190" s="12"/>
      <c r="AG190" s="12"/>
      <c r="AH190" s="12">
        <v>0</v>
      </c>
      <c r="AI190" s="12"/>
      <c r="AJ190" s="12"/>
      <c r="AK190" s="12"/>
      <c r="AL190" s="12"/>
      <c r="AM190" s="12"/>
      <c r="AN190" s="12"/>
      <c r="AO190" s="12">
        <v>0</v>
      </c>
      <c r="AP190" s="12"/>
      <c r="AQ190" s="12"/>
      <c r="AR190" s="12"/>
      <c r="AS190" s="12"/>
      <c r="AT190" s="12">
        <f t="shared" si="1"/>
        <v>0</v>
      </c>
      <c r="AU190" s="12"/>
      <c r="AV190" s="12"/>
      <c r="AW190" s="12"/>
    </row>
    <row r="191" spans="2:49" ht="31.5" customHeight="1" x14ac:dyDescent="0.25">
      <c r="B191" s="11" t="s">
        <v>217</v>
      </c>
      <c r="C191" s="11"/>
      <c r="D191" s="11"/>
      <c r="E191" s="12">
        <v>0</v>
      </c>
      <c r="F191" s="12"/>
      <c r="G191" s="12"/>
      <c r="H191" s="12"/>
      <c r="I191" s="12">
        <v>0</v>
      </c>
      <c r="J191" s="12"/>
      <c r="K191" s="12"/>
      <c r="L191" s="12"/>
      <c r="M191" s="12"/>
      <c r="N191" s="12">
        <v>0</v>
      </c>
      <c r="O191" s="12"/>
      <c r="P191" s="12"/>
      <c r="Q191" s="12"/>
      <c r="R191" s="12"/>
      <c r="S191" s="12"/>
      <c r="T191" s="12"/>
      <c r="U191" s="12">
        <v>0</v>
      </c>
      <c r="V191" s="12"/>
      <c r="W191" s="12"/>
      <c r="X191" s="12"/>
      <c r="Y191" s="12"/>
      <c r="Z191" s="12"/>
      <c r="AA191" s="12"/>
      <c r="AB191" s="12">
        <v>0</v>
      </c>
      <c r="AC191" s="12"/>
      <c r="AD191" s="12"/>
      <c r="AE191" s="12"/>
      <c r="AF191" s="12"/>
      <c r="AG191" s="12"/>
      <c r="AH191" s="12">
        <v>0</v>
      </c>
      <c r="AI191" s="12"/>
      <c r="AJ191" s="12"/>
      <c r="AK191" s="12"/>
      <c r="AL191" s="12"/>
      <c r="AM191" s="12"/>
      <c r="AN191" s="12"/>
      <c r="AO191" s="12">
        <v>0</v>
      </c>
      <c r="AP191" s="12"/>
      <c r="AQ191" s="12"/>
      <c r="AR191" s="12"/>
      <c r="AS191" s="12"/>
      <c r="AT191" s="12">
        <f t="shared" si="1"/>
        <v>0</v>
      </c>
      <c r="AU191" s="12"/>
      <c r="AV191" s="12"/>
      <c r="AW191" s="12"/>
    </row>
    <row r="192" spans="2:49" ht="63" customHeight="1" x14ac:dyDescent="0.25">
      <c r="B192" s="11" t="s">
        <v>218</v>
      </c>
      <c r="C192" s="11"/>
      <c r="D192" s="11"/>
      <c r="E192" s="12">
        <v>0</v>
      </c>
      <c r="F192" s="12"/>
      <c r="G192" s="12"/>
      <c r="H192" s="12"/>
      <c r="I192" s="12">
        <v>0</v>
      </c>
      <c r="J192" s="12"/>
      <c r="K192" s="12"/>
      <c r="L192" s="12"/>
      <c r="M192" s="12"/>
      <c r="N192" s="12">
        <v>0</v>
      </c>
      <c r="O192" s="12"/>
      <c r="P192" s="12"/>
      <c r="Q192" s="12"/>
      <c r="R192" s="12"/>
      <c r="S192" s="12"/>
      <c r="T192" s="12"/>
      <c r="U192" s="12">
        <v>0</v>
      </c>
      <c r="V192" s="12"/>
      <c r="W192" s="12"/>
      <c r="X192" s="12"/>
      <c r="Y192" s="12"/>
      <c r="Z192" s="12"/>
      <c r="AA192" s="12"/>
      <c r="AB192" s="12">
        <v>0</v>
      </c>
      <c r="AC192" s="12"/>
      <c r="AD192" s="12"/>
      <c r="AE192" s="12"/>
      <c r="AF192" s="12"/>
      <c r="AG192" s="12"/>
      <c r="AH192" s="12">
        <v>0</v>
      </c>
      <c r="AI192" s="12"/>
      <c r="AJ192" s="12"/>
      <c r="AK192" s="12"/>
      <c r="AL192" s="12"/>
      <c r="AM192" s="12"/>
      <c r="AN192" s="12"/>
      <c r="AO192" s="12">
        <v>0</v>
      </c>
      <c r="AP192" s="12"/>
      <c r="AQ192" s="12"/>
      <c r="AR192" s="12"/>
      <c r="AS192" s="12"/>
      <c r="AT192" s="12">
        <f t="shared" si="1"/>
        <v>0</v>
      </c>
      <c r="AU192" s="12"/>
      <c r="AV192" s="12"/>
      <c r="AW192" s="12"/>
    </row>
    <row r="193" spans="2:50" ht="78.75" customHeight="1" x14ac:dyDescent="0.25">
      <c r="B193" s="11" t="s">
        <v>219</v>
      </c>
      <c r="C193" s="11"/>
      <c r="D193" s="11"/>
      <c r="E193" s="12">
        <v>0</v>
      </c>
      <c r="F193" s="12"/>
      <c r="G193" s="12"/>
      <c r="H193" s="12"/>
      <c r="I193" s="12">
        <v>0</v>
      </c>
      <c r="J193" s="12"/>
      <c r="K193" s="12"/>
      <c r="L193" s="12"/>
      <c r="M193" s="12"/>
      <c r="N193" s="12">
        <v>0</v>
      </c>
      <c r="O193" s="12"/>
      <c r="P193" s="12"/>
      <c r="Q193" s="12"/>
      <c r="R193" s="12"/>
      <c r="S193" s="12"/>
      <c r="T193" s="12"/>
      <c r="U193" s="12">
        <v>0</v>
      </c>
      <c r="V193" s="12"/>
      <c r="W193" s="12"/>
      <c r="X193" s="12"/>
      <c r="Y193" s="12"/>
      <c r="Z193" s="12"/>
      <c r="AA193" s="12"/>
      <c r="AB193" s="12">
        <v>0</v>
      </c>
      <c r="AC193" s="12"/>
      <c r="AD193" s="12"/>
      <c r="AE193" s="12"/>
      <c r="AF193" s="12"/>
      <c r="AG193" s="12"/>
      <c r="AH193" s="12">
        <v>0</v>
      </c>
      <c r="AI193" s="12"/>
      <c r="AJ193" s="12"/>
      <c r="AK193" s="12"/>
      <c r="AL193" s="12"/>
      <c r="AM193" s="12"/>
      <c r="AN193" s="12"/>
      <c r="AO193" s="12">
        <v>0</v>
      </c>
      <c r="AP193" s="12"/>
      <c r="AQ193" s="12"/>
      <c r="AR193" s="12"/>
      <c r="AS193" s="12"/>
      <c r="AT193" s="12">
        <f t="shared" si="1"/>
        <v>0</v>
      </c>
      <c r="AU193" s="12"/>
      <c r="AV193" s="12"/>
      <c r="AW193" s="12"/>
    </row>
    <row r="194" spans="2:50" ht="31.5" customHeight="1" x14ac:dyDescent="0.25">
      <c r="B194" s="11" t="s">
        <v>220</v>
      </c>
      <c r="C194" s="11"/>
      <c r="D194" s="11"/>
      <c r="E194" s="12">
        <v>0</v>
      </c>
      <c r="F194" s="12"/>
      <c r="G194" s="12"/>
      <c r="H194" s="12"/>
      <c r="I194" s="12">
        <v>0</v>
      </c>
      <c r="J194" s="12"/>
      <c r="K194" s="12"/>
      <c r="L194" s="12"/>
      <c r="M194" s="12"/>
      <c r="N194" s="12">
        <v>0</v>
      </c>
      <c r="O194" s="12"/>
      <c r="P194" s="12"/>
      <c r="Q194" s="12"/>
      <c r="R194" s="12"/>
      <c r="S194" s="12"/>
      <c r="T194" s="12"/>
      <c r="U194" s="12">
        <v>0</v>
      </c>
      <c r="V194" s="12"/>
      <c r="W194" s="12"/>
      <c r="X194" s="12"/>
      <c r="Y194" s="12"/>
      <c r="Z194" s="12"/>
      <c r="AA194" s="12"/>
      <c r="AB194" s="12">
        <v>0</v>
      </c>
      <c r="AC194" s="12"/>
      <c r="AD194" s="12"/>
      <c r="AE194" s="12"/>
      <c r="AF194" s="12"/>
      <c r="AG194" s="12"/>
      <c r="AH194" s="12">
        <v>0</v>
      </c>
      <c r="AI194" s="12"/>
      <c r="AJ194" s="12"/>
      <c r="AK194" s="12"/>
      <c r="AL194" s="12"/>
      <c r="AM194" s="12"/>
      <c r="AN194" s="12"/>
      <c r="AO194" s="12">
        <v>0</v>
      </c>
      <c r="AP194" s="12"/>
      <c r="AQ194" s="12"/>
      <c r="AR194" s="12"/>
      <c r="AS194" s="12"/>
      <c r="AT194" s="12">
        <f t="shared" si="1"/>
        <v>0</v>
      </c>
      <c r="AU194" s="12"/>
      <c r="AV194" s="12"/>
      <c r="AW194" s="12"/>
    </row>
    <row r="195" spans="2:50" ht="15.75" customHeight="1" x14ac:dyDescent="0.25">
      <c r="B195" s="11" t="s">
        <v>221</v>
      </c>
      <c r="C195" s="11"/>
      <c r="D195" s="11"/>
      <c r="E195" s="12">
        <v>0</v>
      </c>
      <c r="F195" s="12"/>
      <c r="G195" s="12"/>
      <c r="H195" s="12"/>
      <c r="I195" s="12">
        <v>0</v>
      </c>
      <c r="J195" s="12"/>
      <c r="K195" s="12"/>
      <c r="L195" s="12"/>
      <c r="M195" s="12"/>
      <c r="N195" s="12">
        <v>0</v>
      </c>
      <c r="O195" s="12"/>
      <c r="P195" s="12"/>
      <c r="Q195" s="12"/>
      <c r="R195" s="12"/>
      <c r="S195" s="12"/>
      <c r="T195" s="12"/>
      <c r="U195" s="12">
        <v>0</v>
      </c>
      <c r="V195" s="12"/>
      <c r="W195" s="12"/>
      <c r="X195" s="12"/>
      <c r="Y195" s="12"/>
      <c r="Z195" s="12"/>
      <c r="AA195" s="12"/>
      <c r="AB195" s="12">
        <v>0</v>
      </c>
      <c r="AC195" s="12"/>
      <c r="AD195" s="12"/>
      <c r="AE195" s="12"/>
      <c r="AF195" s="12"/>
      <c r="AG195" s="12"/>
      <c r="AH195" s="12">
        <v>0</v>
      </c>
      <c r="AI195" s="12"/>
      <c r="AJ195" s="12"/>
      <c r="AK195" s="12"/>
      <c r="AL195" s="12"/>
      <c r="AM195" s="12"/>
      <c r="AN195" s="12"/>
      <c r="AO195" s="12">
        <v>0</v>
      </c>
      <c r="AP195" s="12"/>
      <c r="AQ195" s="12"/>
      <c r="AR195" s="12"/>
      <c r="AS195" s="12"/>
      <c r="AT195" s="12">
        <f t="shared" si="1"/>
        <v>0</v>
      </c>
      <c r="AU195" s="12"/>
      <c r="AV195" s="12"/>
      <c r="AW195" s="12"/>
    </row>
    <row r="196" spans="2:50" ht="15.75" customHeight="1" x14ac:dyDescent="0.25">
      <c r="B196" s="11" t="s">
        <v>222</v>
      </c>
      <c r="C196" s="11"/>
      <c r="D196" s="11"/>
      <c r="E196" s="12">
        <v>0</v>
      </c>
      <c r="F196" s="12"/>
      <c r="G196" s="12"/>
      <c r="H196" s="12"/>
      <c r="I196" s="12">
        <v>0</v>
      </c>
      <c r="J196" s="12"/>
      <c r="K196" s="12"/>
      <c r="L196" s="12"/>
      <c r="M196" s="12"/>
      <c r="N196" s="12">
        <v>0</v>
      </c>
      <c r="O196" s="12"/>
      <c r="P196" s="12"/>
      <c r="Q196" s="12"/>
      <c r="R196" s="12"/>
      <c r="S196" s="12"/>
      <c r="T196" s="12"/>
      <c r="U196" s="12">
        <v>0</v>
      </c>
      <c r="V196" s="12"/>
      <c r="W196" s="12"/>
      <c r="X196" s="12"/>
      <c r="Y196" s="12"/>
      <c r="Z196" s="12"/>
      <c r="AA196" s="12"/>
      <c r="AB196" s="12">
        <v>0</v>
      </c>
      <c r="AC196" s="12"/>
      <c r="AD196" s="12"/>
      <c r="AE196" s="12"/>
      <c r="AF196" s="12"/>
      <c r="AG196" s="12"/>
      <c r="AH196" s="12">
        <v>0</v>
      </c>
      <c r="AI196" s="12"/>
      <c r="AJ196" s="12"/>
      <c r="AK196" s="12"/>
      <c r="AL196" s="12"/>
      <c r="AM196" s="12"/>
      <c r="AN196" s="12"/>
      <c r="AO196" s="12">
        <v>0</v>
      </c>
      <c r="AP196" s="12"/>
      <c r="AQ196" s="12"/>
      <c r="AR196" s="12"/>
      <c r="AS196" s="12"/>
      <c r="AT196" s="12">
        <f t="shared" si="1"/>
        <v>0</v>
      </c>
      <c r="AU196" s="12"/>
      <c r="AV196" s="12"/>
      <c r="AW196" s="12"/>
    </row>
    <row r="197" spans="2:50" s="5" customFormat="1" ht="110.25" customHeight="1" x14ac:dyDescent="0.25">
      <c r="B197" s="11" t="s">
        <v>233</v>
      </c>
      <c r="C197" s="11"/>
      <c r="D197" s="11"/>
      <c r="E197" s="12">
        <v>32142.17</v>
      </c>
      <c r="F197" s="12"/>
      <c r="G197" s="12"/>
      <c r="H197" s="12"/>
      <c r="I197" s="12">
        <v>35698.339999999997</v>
      </c>
      <c r="J197" s="12"/>
      <c r="K197" s="12"/>
      <c r="L197" s="12"/>
      <c r="M197" s="12"/>
      <c r="N197" s="12">
        <v>33739.68</v>
      </c>
      <c r="O197" s="12"/>
      <c r="P197" s="12"/>
      <c r="Q197" s="12"/>
      <c r="R197" s="12"/>
      <c r="S197" s="12"/>
      <c r="T197" s="12"/>
      <c r="U197" s="12">
        <f>U198</f>
        <v>20670</v>
      </c>
      <c r="V197" s="12"/>
      <c r="W197" s="12"/>
      <c r="X197" s="12"/>
      <c r="Y197" s="12"/>
      <c r="Z197" s="12"/>
      <c r="AA197" s="12"/>
      <c r="AB197" s="12">
        <f>U197</f>
        <v>20670</v>
      </c>
      <c r="AC197" s="12"/>
      <c r="AD197" s="12"/>
      <c r="AE197" s="12"/>
      <c r="AF197" s="12"/>
      <c r="AG197" s="12"/>
      <c r="AH197" s="12">
        <v>0</v>
      </c>
      <c r="AI197" s="12"/>
      <c r="AJ197" s="12"/>
      <c r="AK197" s="12"/>
      <c r="AL197" s="12"/>
      <c r="AM197" s="12"/>
      <c r="AN197" s="12"/>
      <c r="AO197" s="12">
        <v>0</v>
      </c>
      <c r="AP197" s="12"/>
      <c r="AQ197" s="12"/>
      <c r="AR197" s="12"/>
      <c r="AS197" s="12"/>
      <c r="AT197" s="12">
        <f>SUM(E197:AS197)</f>
        <v>142920.19</v>
      </c>
      <c r="AU197" s="12"/>
      <c r="AV197" s="12"/>
      <c r="AW197" s="12"/>
    </row>
    <row r="198" spans="2:50" ht="31.5" customHeight="1" x14ac:dyDescent="0.25">
      <c r="B198" s="11" t="s">
        <v>214</v>
      </c>
      <c r="C198" s="11"/>
      <c r="D198" s="11"/>
      <c r="E198" s="12">
        <v>27250.98</v>
      </c>
      <c r="F198" s="12"/>
      <c r="G198" s="12"/>
      <c r="H198" s="12"/>
      <c r="I198" s="12">
        <v>27174</v>
      </c>
      <c r="J198" s="12"/>
      <c r="K198" s="12"/>
      <c r="L198" s="12"/>
      <c r="M198" s="12"/>
      <c r="N198" s="12">
        <v>26731.93</v>
      </c>
      <c r="O198" s="12"/>
      <c r="P198" s="12"/>
      <c r="Q198" s="12"/>
      <c r="R198" s="12"/>
      <c r="S198" s="12"/>
      <c r="T198" s="12"/>
      <c r="U198" s="12">
        <v>20670</v>
      </c>
      <c r="V198" s="12"/>
      <c r="W198" s="12"/>
      <c r="X198" s="12"/>
      <c r="Y198" s="12"/>
      <c r="Z198" s="12"/>
      <c r="AA198" s="12"/>
      <c r="AB198" s="12">
        <f>AB197</f>
        <v>20670</v>
      </c>
      <c r="AC198" s="12"/>
      <c r="AD198" s="12"/>
      <c r="AE198" s="12"/>
      <c r="AF198" s="12"/>
      <c r="AG198" s="12"/>
      <c r="AH198" s="12">
        <v>0</v>
      </c>
      <c r="AI198" s="12"/>
      <c r="AJ198" s="12"/>
      <c r="AK198" s="12"/>
      <c r="AL198" s="12"/>
      <c r="AM198" s="12"/>
      <c r="AN198" s="12"/>
      <c r="AO198" s="12">
        <v>0</v>
      </c>
      <c r="AP198" s="12"/>
      <c r="AQ198" s="12"/>
      <c r="AR198" s="12"/>
      <c r="AS198" s="12"/>
      <c r="AT198" s="12">
        <f t="shared" ref="AT198:AT206" si="2">SUM(E198:AS198)</f>
        <v>122496.91</v>
      </c>
      <c r="AU198" s="12"/>
      <c r="AV198" s="12"/>
      <c r="AW198" s="12"/>
    </row>
    <row r="199" spans="2:50" ht="31.5" customHeight="1" x14ac:dyDescent="0.25">
      <c r="B199" s="11" t="s">
        <v>215</v>
      </c>
      <c r="C199" s="11"/>
      <c r="D199" s="11"/>
      <c r="E199" s="12">
        <v>0</v>
      </c>
      <c r="F199" s="12"/>
      <c r="G199" s="12"/>
      <c r="H199" s="12"/>
      <c r="I199" s="12">
        <v>0</v>
      </c>
      <c r="J199" s="12"/>
      <c r="K199" s="12"/>
      <c r="L199" s="12"/>
      <c r="M199" s="12"/>
      <c r="N199" s="12">
        <v>0</v>
      </c>
      <c r="O199" s="12"/>
      <c r="P199" s="12"/>
      <c r="Q199" s="12"/>
      <c r="R199" s="12"/>
      <c r="S199" s="12"/>
      <c r="T199" s="12"/>
      <c r="U199" s="12">
        <v>0</v>
      </c>
      <c r="V199" s="12"/>
      <c r="W199" s="12"/>
      <c r="X199" s="12"/>
      <c r="Y199" s="12"/>
      <c r="Z199" s="12"/>
      <c r="AA199" s="12"/>
      <c r="AB199" s="12">
        <v>0</v>
      </c>
      <c r="AC199" s="12"/>
      <c r="AD199" s="12"/>
      <c r="AE199" s="12"/>
      <c r="AF199" s="12"/>
      <c r="AG199" s="12"/>
      <c r="AH199" s="12">
        <v>0</v>
      </c>
      <c r="AI199" s="12"/>
      <c r="AJ199" s="12"/>
      <c r="AK199" s="12"/>
      <c r="AL199" s="12"/>
      <c r="AM199" s="12"/>
      <c r="AN199" s="12"/>
      <c r="AO199" s="12">
        <v>0</v>
      </c>
      <c r="AP199" s="12"/>
      <c r="AQ199" s="12"/>
      <c r="AR199" s="12"/>
      <c r="AS199" s="12"/>
      <c r="AT199" s="12">
        <f t="shared" si="2"/>
        <v>0</v>
      </c>
      <c r="AU199" s="12"/>
      <c r="AV199" s="12"/>
      <c r="AW199" s="12"/>
    </row>
    <row r="200" spans="2:50" ht="47.25" customHeight="1" x14ac:dyDescent="0.25">
      <c r="B200" s="11" t="s">
        <v>216</v>
      </c>
      <c r="C200" s="11"/>
      <c r="D200" s="11"/>
      <c r="E200" s="12">
        <v>0</v>
      </c>
      <c r="F200" s="12"/>
      <c r="G200" s="12"/>
      <c r="H200" s="12"/>
      <c r="I200" s="12">
        <v>0</v>
      </c>
      <c r="J200" s="12"/>
      <c r="K200" s="12"/>
      <c r="L200" s="12"/>
      <c r="M200" s="12"/>
      <c r="N200" s="12">
        <v>0</v>
      </c>
      <c r="O200" s="12"/>
      <c r="P200" s="12"/>
      <c r="Q200" s="12"/>
      <c r="R200" s="12"/>
      <c r="S200" s="12"/>
      <c r="T200" s="12"/>
      <c r="U200" s="12">
        <v>0</v>
      </c>
      <c r="V200" s="12"/>
      <c r="W200" s="12"/>
      <c r="X200" s="12"/>
      <c r="Y200" s="12"/>
      <c r="Z200" s="12"/>
      <c r="AA200" s="12"/>
      <c r="AB200" s="12">
        <v>0</v>
      </c>
      <c r="AC200" s="12"/>
      <c r="AD200" s="12"/>
      <c r="AE200" s="12"/>
      <c r="AF200" s="12"/>
      <c r="AG200" s="12"/>
      <c r="AH200" s="12">
        <v>0</v>
      </c>
      <c r="AI200" s="12"/>
      <c r="AJ200" s="12"/>
      <c r="AK200" s="12"/>
      <c r="AL200" s="12"/>
      <c r="AM200" s="12"/>
      <c r="AN200" s="12"/>
      <c r="AO200" s="12">
        <v>0</v>
      </c>
      <c r="AP200" s="12"/>
      <c r="AQ200" s="12"/>
      <c r="AR200" s="12"/>
      <c r="AS200" s="12"/>
      <c r="AT200" s="12">
        <f t="shared" si="2"/>
        <v>0</v>
      </c>
      <c r="AU200" s="12"/>
      <c r="AV200" s="12"/>
      <c r="AW200" s="12"/>
    </row>
    <row r="201" spans="2:50" ht="31.5" customHeight="1" x14ac:dyDescent="0.25">
      <c r="B201" s="11" t="s">
        <v>217</v>
      </c>
      <c r="C201" s="11"/>
      <c r="D201" s="11"/>
      <c r="E201" s="12">
        <v>8920.48</v>
      </c>
      <c r="F201" s="12"/>
      <c r="G201" s="12"/>
      <c r="H201" s="12"/>
      <c r="I201" s="12">
        <v>6676.1</v>
      </c>
      <c r="J201" s="12"/>
      <c r="K201" s="12"/>
      <c r="L201" s="12"/>
      <c r="M201" s="12"/>
      <c r="N201" s="12">
        <v>6062.2</v>
      </c>
      <c r="O201" s="12"/>
      <c r="P201" s="12"/>
      <c r="Q201" s="12"/>
      <c r="R201" s="12"/>
      <c r="S201" s="12"/>
      <c r="T201" s="12"/>
      <c r="U201" s="12">
        <v>0</v>
      </c>
      <c r="V201" s="12"/>
      <c r="W201" s="12"/>
      <c r="X201" s="12"/>
      <c r="Y201" s="12"/>
      <c r="Z201" s="12"/>
      <c r="AA201" s="12"/>
      <c r="AB201" s="12">
        <v>0</v>
      </c>
      <c r="AC201" s="12"/>
      <c r="AD201" s="12"/>
      <c r="AE201" s="12"/>
      <c r="AF201" s="12"/>
      <c r="AG201" s="12"/>
      <c r="AH201" s="12">
        <v>0</v>
      </c>
      <c r="AI201" s="12"/>
      <c r="AJ201" s="12"/>
      <c r="AK201" s="12"/>
      <c r="AL201" s="12"/>
      <c r="AM201" s="12"/>
      <c r="AN201" s="12"/>
      <c r="AO201" s="12">
        <v>0</v>
      </c>
      <c r="AP201" s="12"/>
      <c r="AQ201" s="12"/>
      <c r="AR201" s="12"/>
      <c r="AS201" s="12"/>
      <c r="AT201" s="12">
        <f t="shared" si="2"/>
        <v>21658.78</v>
      </c>
      <c r="AU201" s="12"/>
      <c r="AV201" s="12"/>
      <c r="AW201" s="12"/>
    </row>
    <row r="202" spans="2:50" ht="63" customHeight="1" x14ac:dyDescent="0.25">
      <c r="B202" s="11" t="s">
        <v>218</v>
      </c>
      <c r="C202" s="11"/>
      <c r="D202" s="11"/>
      <c r="E202" s="12">
        <v>0</v>
      </c>
      <c r="F202" s="12"/>
      <c r="G202" s="12"/>
      <c r="H202" s="12"/>
      <c r="I202" s="12">
        <v>0</v>
      </c>
      <c r="J202" s="12"/>
      <c r="K202" s="12"/>
      <c r="L202" s="12"/>
      <c r="M202" s="12"/>
      <c r="N202" s="12">
        <v>0</v>
      </c>
      <c r="O202" s="12"/>
      <c r="P202" s="12"/>
      <c r="Q202" s="12"/>
      <c r="R202" s="12"/>
      <c r="S202" s="12"/>
      <c r="T202" s="12"/>
      <c r="U202" s="12">
        <v>0</v>
      </c>
      <c r="V202" s="12"/>
      <c r="W202" s="12"/>
      <c r="X202" s="12"/>
      <c r="Y202" s="12"/>
      <c r="Z202" s="12"/>
      <c r="AA202" s="12"/>
      <c r="AB202" s="12">
        <v>0</v>
      </c>
      <c r="AC202" s="12"/>
      <c r="AD202" s="12"/>
      <c r="AE202" s="12"/>
      <c r="AF202" s="12"/>
      <c r="AG202" s="12"/>
      <c r="AH202" s="12">
        <v>0</v>
      </c>
      <c r="AI202" s="12"/>
      <c r="AJ202" s="12"/>
      <c r="AK202" s="12"/>
      <c r="AL202" s="12"/>
      <c r="AM202" s="12"/>
      <c r="AN202" s="12"/>
      <c r="AO202" s="12">
        <v>0</v>
      </c>
      <c r="AP202" s="12"/>
      <c r="AQ202" s="12"/>
      <c r="AR202" s="12"/>
      <c r="AS202" s="12"/>
      <c r="AT202" s="12">
        <f t="shared" si="2"/>
        <v>0</v>
      </c>
      <c r="AU202" s="12"/>
      <c r="AV202" s="12"/>
      <c r="AW202" s="12"/>
    </row>
    <row r="203" spans="2:50" ht="78.75" customHeight="1" x14ac:dyDescent="0.25">
      <c r="B203" s="11" t="s">
        <v>219</v>
      </c>
      <c r="C203" s="11"/>
      <c r="D203" s="11"/>
      <c r="E203" s="12">
        <v>0</v>
      </c>
      <c r="F203" s="12"/>
      <c r="G203" s="12"/>
      <c r="H203" s="12"/>
      <c r="I203" s="12">
        <v>0</v>
      </c>
      <c r="J203" s="12"/>
      <c r="K203" s="12"/>
      <c r="L203" s="12"/>
      <c r="M203" s="12"/>
      <c r="N203" s="12">
        <v>0</v>
      </c>
      <c r="O203" s="12"/>
      <c r="P203" s="12"/>
      <c r="Q203" s="12"/>
      <c r="R203" s="12"/>
      <c r="S203" s="12"/>
      <c r="T203" s="12"/>
      <c r="U203" s="12">
        <v>0</v>
      </c>
      <c r="V203" s="12"/>
      <c r="W203" s="12"/>
      <c r="X203" s="12"/>
      <c r="Y203" s="12"/>
      <c r="Z203" s="12"/>
      <c r="AA203" s="12"/>
      <c r="AB203" s="12">
        <v>0</v>
      </c>
      <c r="AC203" s="12"/>
      <c r="AD203" s="12"/>
      <c r="AE203" s="12"/>
      <c r="AF203" s="12"/>
      <c r="AG203" s="12"/>
      <c r="AH203" s="12">
        <v>0</v>
      </c>
      <c r="AI203" s="12"/>
      <c r="AJ203" s="12"/>
      <c r="AK203" s="12"/>
      <c r="AL203" s="12"/>
      <c r="AM203" s="12"/>
      <c r="AN203" s="12"/>
      <c r="AO203" s="12">
        <v>0</v>
      </c>
      <c r="AP203" s="12"/>
      <c r="AQ203" s="12"/>
      <c r="AR203" s="12"/>
      <c r="AS203" s="12"/>
      <c r="AT203" s="12">
        <f t="shared" si="2"/>
        <v>0</v>
      </c>
      <c r="AU203" s="12"/>
      <c r="AV203" s="12"/>
      <c r="AW203" s="12"/>
    </row>
    <row r="204" spans="2:50" ht="31.5" customHeight="1" x14ac:dyDescent="0.25">
      <c r="B204" s="11" t="s">
        <v>220</v>
      </c>
      <c r="C204" s="11"/>
      <c r="D204" s="11"/>
      <c r="E204" s="12">
        <v>13811.67</v>
      </c>
      <c r="F204" s="12"/>
      <c r="G204" s="12"/>
      <c r="H204" s="12"/>
      <c r="I204" s="12">
        <v>15200.44</v>
      </c>
      <c r="J204" s="12"/>
      <c r="K204" s="12"/>
      <c r="L204" s="12"/>
      <c r="M204" s="12"/>
      <c r="N204" s="12">
        <v>13349.68</v>
      </c>
      <c r="O204" s="12"/>
      <c r="P204" s="12"/>
      <c r="Q204" s="12"/>
      <c r="R204" s="12"/>
      <c r="S204" s="12"/>
      <c r="T204" s="12"/>
      <c r="U204" s="12">
        <v>0</v>
      </c>
      <c r="V204" s="12"/>
      <c r="W204" s="12"/>
      <c r="X204" s="12"/>
      <c r="Y204" s="12"/>
      <c r="Z204" s="12"/>
      <c r="AA204" s="12"/>
      <c r="AB204" s="12">
        <v>0</v>
      </c>
      <c r="AC204" s="12"/>
      <c r="AD204" s="12"/>
      <c r="AE204" s="12"/>
      <c r="AF204" s="12"/>
      <c r="AG204" s="12"/>
      <c r="AH204" s="12">
        <v>0</v>
      </c>
      <c r="AI204" s="12"/>
      <c r="AJ204" s="12"/>
      <c r="AK204" s="12"/>
      <c r="AL204" s="12"/>
      <c r="AM204" s="12"/>
      <c r="AN204" s="12"/>
      <c r="AO204" s="12">
        <v>0</v>
      </c>
      <c r="AP204" s="12"/>
      <c r="AQ204" s="12"/>
      <c r="AR204" s="12"/>
      <c r="AS204" s="12"/>
      <c r="AT204" s="12">
        <f t="shared" si="2"/>
        <v>42361.79</v>
      </c>
      <c r="AU204" s="12"/>
      <c r="AV204" s="12"/>
      <c r="AW204" s="12"/>
    </row>
    <row r="205" spans="2:50" ht="15.75" customHeight="1" x14ac:dyDescent="0.25">
      <c r="B205" s="11" t="s">
        <v>221</v>
      </c>
      <c r="C205" s="11"/>
      <c r="D205" s="11"/>
      <c r="E205" s="12">
        <v>0</v>
      </c>
      <c r="F205" s="12"/>
      <c r="G205" s="12"/>
      <c r="H205" s="12"/>
      <c r="I205" s="12">
        <v>0</v>
      </c>
      <c r="J205" s="12"/>
      <c r="K205" s="12"/>
      <c r="L205" s="12"/>
      <c r="M205" s="12"/>
      <c r="N205" s="12">
        <v>0</v>
      </c>
      <c r="O205" s="12"/>
      <c r="P205" s="12"/>
      <c r="Q205" s="12"/>
      <c r="R205" s="12"/>
      <c r="S205" s="12"/>
      <c r="T205" s="12"/>
      <c r="U205" s="12">
        <v>0</v>
      </c>
      <c r="V205" s="12"/>
      <c r="W205" s="12"/>
      <c r="X205" s="12"/>
      <c r="Y205" s="12"/>
      <c r="Z205" s="12"/>
      <c r="AA205" s="12"/>
      <c r="AB205" s="12">
        <v>0</v>
      </c>
      <c r="AC205" s="12"/>
      <c r="AD205" s="12"/>
      <c r="AE205" s="12"/>
      <c r="AF205" s="12"/>
      <c r="AG205" s="12"/>
      <c r="AH205" s="12">
        <v>0</v>
      </c>
      <c r="AI205" s="12"/>
      <c r="AJ205" s="12"/>
      <c r="AK205" s="12"/>
      <c r="AL205" s="12"/>
      <c r="AM205" s="12"/>
      <c r="AN205" s="12"/>
      <c r="AO205" s="12">
        <v>0</v>
      </c>
      <c r="AP205" s="12"/>
      <c r="AQ205" s="12"/>
      <c r="AR205" s="12"/>
      <c r="AS205" s="12"/>
      <c r="AT205" s="12">
        <f t="shared" si="2"/>
        <v>0</v>
      </c>
      <c r="AU205" s="12"/>
      <c r="AV205" s="12"/>
      <c r="AW205" s="12"/>
    </row>
    <row r="206" spans="2:50" ht="15.75" customHeight="1" x14ac:dyDescent="0.25">
      <c r="B206" s="11" t="s">
        <v>222</v>
      </c>
      <c r="C206" s="11"/>
      <c r="D206" s="11"/>
      <c r="E206" s="12">
        <v>0</v>
      </c>
      <c r="F206" s="12"/>
      <c r="G206" s="12"/>
      <c r="H206" s="12"/>
      <c r="I206" s="12">
        <v>0</v>
      </c>
      <c r="J206" s="12"/>
      <c r="K206" s="12"/>
      <c r="L206" s="12"/>
      <c r="M206" s="12"/>
      <c r="N206" s="12">
        <v>0</v>
      </c>
      <c r="O206" s="12"/>
      <c r="P206" s="12"/>
      <c r="Q206" s="12"/>
      <c r="R206" s="12"/>
      <c r="S206" s="12"/>
      <c r="T206" s="12"/>
      <c r="U206" s="12">
        <v>0</v>
      </c>
      <c r="V206" s="12"/>
      <c r="W206" s="12"/>
      <c r="X206" s="12"/>
      <c r="Y206" s="12"/>
      <c r="Z206" s="12"/>
      <c r="AA206" s="12"/>
      <c r="AB206" s="12">
        <v>0</v>
      </c>
      <c r="AC206" s="12"/>
      <c r="AD206" s="12"/>
      <c r="AE206" s="12"/>
      <c r="AF206" s="12"/>
      <c r="AG206" s="12"/>
      <c r="AH206" s="12">
        <v>0</v>
      </c>
      <c r="AI206" s="12"/>
      <c r="AJ206" s="12"/>
      <c r="AK206" s="12"/>
      <c r="AL206" s="12"/>
      <c r="AM206" s="12"/>
      <c r="AN206" s="12"/>
      <c r="AO206" s="12">
        <v>0</v>
      </c>
      <c r="AP206" s="12"/>
      <c r="AQ206" s="12"/>
      <c r="AR206" s="12"/>
      <c r="AS206" s="12"/>
      <c r="AT206" s="12">
        <f t="shared" si="2"/>
        <v>0</v>
      </c>
      <c r="AU206" s="12"/>
      <c r="AV206" s="12"/>
      <c r="AW206" s="12"/>
    </row>
    <row r="207" spans="2:50" ht="15" customHeight="1" x14ac:dyDescent="0.25"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</row>
    <row r="208" spans="2:50" ht="15.75" customHeight="1" x14ac:dyDescent="0.25">
      <c r="B208" s="10" t="s">
        <v>234</v>
      </c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</row>
    <row r="209" spans="2:50" ht="15" customHeight="1" x14ac:dyDescent="0.25"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</row>
    <row r="210" spans="2:50" ht="15.75" customHeight="1" x14ac:dyDescent="0.25">
      <c r="B210" s="9" t="s">
        <v>235</v>
      </c>
      <c r="C210" s="9"/>
      <c r="D210" s="9" t="s">
        <v>22</v>
      </c>
      <c r="E210" s="9"/>
      <c r="F210" s="9"/>
      <c r="G210" s="9"/>
      <c r="H210" s="9"/>
      <c r="I210" s="9"/>
      <c r="J210" s="9"/>
      <c r="K210" s="9"/>
      <c r="L210" s="9"/>
      <c r="M210" s="9" t="s">
        <v>236</v>
      </c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</row>
    <row r="211" spans="2:50" ht="15.75" customHeight="1" x14ac:dyDescent="0.25">
      <c r="B211" s="9"/>
      <c r="C211" s="9"/>
      <c r="D211" s="9" t="s">
        <v>25</v>
      </c>
      <c r="E211" s="9"/>
      <c r="F211" s="9"/>
      <c r="G211" s="9"/>
      <c r="H211" s="9" t="s">
        <v>27</v>
      </c>
      <c r="I211" s="9"/>
      <c r="J211" s="9"/>
      <c r="K211" s="9"/>
      <c r="L211" s="9"/>
      <c r="M211" s="9">
        <v>2024</v>
      </c>
      <c r="N211" s="9"/>
      <c r="O211" s="9"/>
      <c r="P211" s="9"/>
      <c r="Q211" s="9"/>
      <c r="R211" s="9">
        <v>2025</v>
      </c>
      <c r="S211" s="9"/>
      <c r="T211" s="9"/>
      <c r="U211" s="9"/>
      <c r="V211" s="9"/>
      <c r="W211" s="9"/>
      <c r="X211" s="9"/>
      <c r="Y211" s="9">
        <v>2026</v>
      </c>
      <c r="Z211" s="9"/>
      <c r="AA211" s="9"/>
      <c r="AB211" s="9"/>
      <c r="AC211" s="9"/>
      <c r="AD211" s="9"/>
      <c r="AE211" s="9">
        <v>2027</v>
      </c>
      <c r="AF211" s="9"/>
      <c r="AG211" s="9"/>
      <c r="AH211" s="9"/>
      <c r="AI211" s="9"/>
      <c r="AJ211" s="9"/>
      <c r="AK211" s="9">
        <v>2028</v>
      </c>
      <c r="AL211" s="9"/>
      <c r="AM211" s="9"/>
      <c r="AN211" s="9"/>
      <c r="AO211" s="9"/>
      <c r="AP211" s="9"/>
      <c r="AQ211" s="9">
        <v>2029</v>
      </c>
      <c r="AR211" s="9"/>
      <c r="AS211" s="9"/>
      <c r="AT211" s="9"/>
      <c r="AU211" s="9"/>
      <c r="AV211" s="9">
        <v>2030</v>
      </c>
      <c r="AW211" s="9"/>
      <c r="AX211" s="9"/>
    </row>
    <row r="212" spans="2:50" ht="15.75" customHeight="1" x14ac:dyDescent="0.25">
      <c r="B212" s="9">
        <v>1</v>
      </c>
      <c r="C212" s="9"/>
      <c r="D212" s="9">
        <v>2</v>
      </c>
      <c r="E212" s="9"/>
      <c r="F212" s="9"/>
      <c r="G212" s="9"/>
      <c r="H212" s="9">
        <v>3</v>
      </c>
      <c r="I212" s="9"/>
      <c r="J212" s="9"/>
      <c r="K212" s="9"/>
      <c r="L212" s="9"/>
      <c r="M212" s="9">
        <v>4</v>
      </c>
      <c r="N212" s="9"/>
      <c r="O212" s="9"/>
      <c r="P212" s="9"/>
      <c r="Q212" s="9"/>
      <c r="R212" s="9">
        <v>5</v>
      </c>
      <c r="S212" s="9"/>
      <c r="T212" s="9"/>
      <c r="U212" s="9"/>
      <c r="V212" s="9"/>
      <c r="W212" s="9"/>
      <c r="X212" s="9"/>
      <c r="Y212" s="9">
        <v>6</v>
      </c>
      <c r="Z212" s="9"/>
      <c r="AA212" s="9"/>
      <c r="AB212" s="9"/>
      <c r="AC212" s="9"/>
      <c r="AD212" s="9"/>
      <c r="AE212" s="9">
        <v>7</v>
      </c>
      <c r="AF212" s="9"/>
      <c r="AG212" s="9"/>
      <c r="AH212" s="9"/>
      <c r="AI212" s="9"/>
      <c r="AJ212" s="9"/>
      <c r="AK212" s="9">
        <v>8</v>
      </c>
      <c r="AL212" s="9"/>
      <c r="AM212" s="9"/>
      <c r="AN212" s="9"/>
      <c r="AO212" s="9"/>
      <c r="AP212" s="9"/>
      <c r="AQ212" s="9">
        <v>9</v>
      </c>
      <c r="AR212" s="9"/>
      <c r="AS212" s="9"/>
      <c r="AT212" s="9"/>
      <c r="AU212" s="9"/>
      <c r="AV212" s="9">
        <v>10</v>
      </c>
      <c r="AW212" s="9"/>
      <c r="AX212" s="9"/>
    </row>
    <row r="213" spans="2:50" ht="15.75" customHeight="1" x14ac:dyDescent="0.25">
      <c r="B213" s="8" t="s">
        <v>237</v>
      </c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</row>
    <row r="214" spans="2:50" ht="15.75" customHeight="1" x14ac:dyDescent="0.25">
      <c r="B214" s="8" t="s">
        <v>238</v>
      </c>
      <c r="C214" s="8"/>
      <c r="D214" s="9" t="s">
        <v>110</v>
      </c>
      <c r="E214" s="9"/>
      <c r="F214" s="9"/>
      <c r="G214" s="9"/>
      <c r="H214" s="9">
        <v>2022</v>
      </c>
      <c r="I214" s="9"/>
      <c r="J214" s="9"/>
      <c r="K214" s="9"/>
      <c r="L214" s="9"/>
      <c r="M214" s="9" t="s">
        <v>111</v>
      </c>
      <c r="N214" s="9"/>
      <c r="O214" s="9"/>
      <c r="P214" s="9"/>
      <c r="Q214" s="9"/>
      <c r="R214" s="9">
        <v>6</v>
      </c>
      <c r="S214" s="9"/>
      <c r="T214" s="9"/>
      <c r="U214" s="9"/>
      <c r="V214" s="9"/>
      <c r="W214" s="9"/>
      <c r="X214" s="9"/>
      <c r="Y214" s="9" t="s">
        <v>110</v>
      </c>
      <c r="Z214" s="9"/>
      <c r="AA214" s="9"/>
      <c r="AB214" s="9"/>
      <c r="AC214" s="9"/>
      <c r="AD214" s="9"/>
      <c r="AE214" s="9" t="s">
        <v>70</v>
      </c>
      <c r="AF214" s="9"/>
      <c r="AG214" s="9"/>
      <c r="AH214" s="9"/>
      <c r="AI214" s="9"/>
      <c r="AJ214" s="9"/>
      <c r="AK214" s="9" t="s">
        <v>70</v>
      </c>
      <c r="AL214" s="9"/>
      <c r="AM214" s="9"/>
      <c r="AN214" s="9"/>
      <c r="AO214" s="9"/>
      <c r="AP214" s="9"/>
      <c r="AQ214" s="9" t="s">
        <v>70</v>
      </c>
      <c r="AR214" s="9"/>
      <c r="AS214" s="9"/>
      <c r="AT214" s="9"/>
      <c r="AU214" s="9"/>
      <c r="AV214" s="9" t="s">
        <v>70</v>
      </c>
      <c r="AW214" s="9"/>
      <c r="AX214" s="9"/>
    </row>
    <row r="215" spans="2:50" ht="15.75" customHeight="1" x14ac:dyDescent="0.25">
      <c r="B215" s="8" t="s">
        <v>239</v>
      </c>
      <c r="C215" s="8"/>
      <c r="D215" s="9" t="s">
        <v>110</v>
      </c>
      <c r="E215" s="9"/>
      <c r="F215" s="9"/>
      <c r="G215" s="9"/>
      <c r="H215" s="9">
        <v>2022</v>
      </c>
      <c r="I215" s="9"/>
      <c r="J215" s="9"/>
      <c r="K215" s="9"/>
      <c r="L215" s="9"/>
      <c r="M215" s="9" t="s">
        <v>240</v>
      </c>
      <c r="N215" s="9"/>
      <c r="O215" s="9"/>
      <c r="P215" s="9"/>
      <c r="Q215" s="9"/>
      <c r="R215" s="9" t="s">
        <v>240</v>
      </c>
      <c r="S215" s="9"/>
      <c r="T215" s="9"/>
      <c r="U215" s="9"/>
      <c r="V215" s="9"/>
      <c r="W215" s="9"/>
      <c r="X215" s="9"/>
      <c r="Y215" s="9" t="s">
        <v>70</v>
      </c>
      <c r="Z215" s="9"/>
      <c r="AA215" s="9"/>
      <c r="AB215" s="9"/>
      <c r="AC215" s="9"/>
      <c r="AD215" s="9"/>
      <c r="AE215" s="9" t="s">
        <v>70</v>
      </c>
      <c r="AF215" s="9"/>
      <c r="AG215" s="9"/>
      <c r="AH215" s="9"/>
      <c r="AI215" s="9"/>
      <c r="AJ215" s="9"/>
      <c r="AK215" s="9" t="s">
        <v>70</v>
      </c>
      <c r="AL215" s="9"/>
      <c r="AM215" s="9"/>
      <c r="AN215" s="9"/>
      <c r="AO215" s="9"/>
      <c r="AP215" s="9"/>
      <c r="AQ215" s="9" t="s">
        <v>70</v>
      </c>
      <c r="AR215" s="9"/>
      <c r="AS215" s="9"/>
      <c r="AT215" s="9"/>
      <c r="AU215" s="9"/>
      <c r="AV215" s="9" t="s">
        <v>70</v>
      </c>
      <c r="AW215" s="9"/>
      <c r="AX215" s="9"/>
    </row>
    <row r="216" spans="2:50" ht="15.75" customHeight="1" x14ac:dyDescent="0.25">
      <c r="B216" s="8" t="s">
        <v>241</v>
      </c>
      <c r="C216" s="8"/>
      <c r="D216" s="9" t="s">
        <v>110</v>
      </c>
      <c r="E216" s="9"/>
      <c r="F216" s="9"/>
      <c r="G216" s="9"/>
      <c r="H216" s="9">
        <v>2022</v>
      </c>
      <c r="I216" s="9"/>
      <c r="J216" s="9"/>
      <c r="K216" s="9"/>
      <c r="L216" s="9"/>
      <c r="M216" s="9" t="s">
        <v>242</v>
      </c>
      <c r="N216" s="9"/>
      <c r="O216" s="9"/>
      <c r="P216" s="9"/>
      <c r="Q216" s="9"/>
      <c r="R216" s="9" t="s">
        <v>243</v>
      </c>
      <c r="S216" s="9"/>
      <c r="T216" s="9"/>
      <c r="U216" s="9"/>
      <c r="V216" s="9"/>
      <c r="W216" s="9"/>
      <c r="X216" s="9"/>
      <c r="Y216" s="9" t="s">
        <v>70</v>
      </c>
      <c r="Z216" s="9"/>
      <c r="AA216" s="9"/>
      <c r="AB216" s="9"/>
      <c r="AC216" s="9"/>
      <c r="AD216" s="9"/>
      <c r="AE216" s="9" t="s">
        <v>70</v>
      </c>
      <c r="AF216" s="9"/>
      <c r="AG216" s="9"/>
      <c r="AH216" s="9"/>
      <c r="AI216" s="9"/>
      <c r="AJ216" s="9"/>
      <c r="AK216" s="9" t="s">
        <v>70</v>
      </c>
      <c r="AL216" s="9"/>
      <c r="AM216" s="9"/>
      <c r="AN216" s="9"/>
      <c r="AO216" s="9"/>
      <c r="AP216" s="9"/>
      <c r="AQ216" s="9" t="s">
        <v>70</v>
      </c>
      <c r="AR216" s="9"/>
      <c r="AS216" s="9"/>
      <c r="AT216" s="9"/>
      <c r="AU216" s="9"/>
      <c r="AV216" s="9" t="s">
        <v>70</v>
      </c>
      <c r="AW216" s="9"/>
      <c r="AX216" s="9"/>
    </row>
    <row r="217" spans="2:50" ht="15.75" customHeight="1" x14ac:dyDescent="0.25">
      <c r="B217" s="8" t="s">
        <v>244</v>
      </c>
      <c r="C217" s="8"/>
      <c r="D217" s="9" t="s">
        <v>110</v>
      </c>
      <c r="E217" s="9"/>
      <c r="F217" s="9"/>
      <c r="G217" s="9"/>
      <c r="H217" s="9">
        <v>2022</v>
      </c>
      <c r="I217" s="9"/>
      <c r="J217" s="9"/>
      <c r="K217" s="9"/>
      <c r="L217" s="9"/>
      <c r="M217" s="9" t="s">
        <v>243</v>
      </c>
      <c r="N217" s="9"/>
      <c r="O217" s="9"/>
      <c r="P217" s="9"/>
      <c r="Q217" s="9"/>
      <c r="R217" s="9" t="s">
        <v>110</v>
      </c>
      <c r="S217" s="9"/>
      <c r="T217" s="9"/>
      <c r="U217" s="9"/>
      <c r="V217" s="9"/>
      <c r="W217" s="9"/>
      <c r="X217" s="9"/>
      <c r="Y217" s="9" t="s">
        <v>70</v>
      </c>
      <c r="Z217" s="9"/>
      <c r="AA217" s="9"/>
      <c r="AB217" s="9"/>
      <c r="AC217" s="9"/>
      <c r="AD217" s="9"/>
      <c r="AE217" s="9" t="s">
        <v>70</v>
      </c>
      <c r="AF217" s="9"/>
      <c r="AG217" s="9"/>
      <c r="AH217" s="9"/>
      <c r="AI217" s="9"/>
      <c r="AJ217" s="9"/>
      <c r="AK217" s="9" t="s">
        <v>70</v>
      </c>
      <c r="AL217" s="9"/>
      <c r="AM217" s="9"/>
      <c r="AN217" s="9"/>
      <c r="AO217" s="9"/>
      <c r="AP217" s="9"/>
      <c r="AQ217" s="9" t="s">
        <v>70</v>
      </c>
      <c r="AR217" s="9"/>
      <c r="AS217" s="9"/>
      <c r="AT217" s="9"/>
      <c r="AU217" s="9"/>
      <c r="AV217" s="9" t="s">
        <v>70</v>
      </c>
      <c r="AW217" s="9"/>
      <c r="AX217" s="9"/>
    </row>
    <row r="218" spans="2:50" ht="15.75" customHeight="1" x14ac:dyDescent="0.25">
      <c r="B218" s="8" t="s">
        <v>245</v>
      </c>
      <c r="C218" s="8"/>
      <c r="D218" s="9" t="s">
        <v>110</v>
      </c>
      <c r="E218" s="9"/>
      <c r="F218" s="9"/>
      <c r="G218" s="9"/>
      <c r="H218" s="9">
        <v>2022</v>
      </c>
      <c r="I218" s="9"/>
      <c r="J218" s="9"/>
      <c r="K218" s="9"/>
      <c r="L218" s="9"/>
      <c r="M218" s="9" t="s">
        <v>240</v>
      </c>
      <c r="N218" s="9"/>
      <c r="O218" s="9"/>
      <c r="P218" s="9"/>
      <c r="Q218" s="9"/>
      <c r="R218" s="9">
        <v>0</v>
      </c>
      <c r="S218" s="9"/>
      <c r="T218" s="9"/>
      <c r="U218" s="9"/>
      <c r="V218" s="9"/>
      <c r="W218" s="9"/>
      <c r="X218" s="9"/>
      <c r="Y218" s="9" t="s">
        <v>70</v>
      </c>
      <c r="Z218" s="9"/>
      <c r="AA218" s="9"/>
      <c r="AB218" s="9"/>
      <c r="AC218" s="9"/>
      <c r="AD218" s="9"/>
      <c r="AE218" s="9" t="s">
        <v>70</v>
      </c>
      <c r="AF218" s="9"/>
      <c r="AG218" s="9"/>
      <c r="AH218" s="9"/>
      <c r="AI218" s="9"/>
      <c r="AJ218" s="9"/>
      <c r="AK218" s="9" t="s">
        <v>70</v>
      </c>
      <c r="AL218" s="9"/>
      <c r="AM218" s="9"/>
      <c r="AN218" s="9"/>
      <c r="AO218" s="9"/>
      <c r="AP218" s="9"/>
      <c r="AQ218" s="9" t="s">
        <v>70</v>
      </c>
      <c r="AR218" s="9"/>
      <c r="AS218" s="9"/>
      <c r="AT218" s="9"/>
      <c r="AU218" s="9"/>
      <c r="AV218" s="9" t="s">
        <v>70</v>
      </c>
      <c r="AW218" s="9"/>
      <c r="AX218" s="9"/>
    </row>
    <row r="219" spans="2:50" ht="15" customHeight="1" x14ac:dyDescent="0.25"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</row>
  </sheetData>
  <mergeCells count="1667">
    <mergeCell ref="B1:AW1"/>
    <mergeCell ref="B2:AW2"/>
    <mergeCell ref="B3:AW3"/>
    <mergeCell ref="B4:U4"/>
    <mergeCell ref="V4:AW4"/>
    <mergeCell ref="B5:AW5"/>
    <mergeCell ref="B6:U6"/>
    <mergeCell ref="V6:AW6"/>
    <mergeCell ref="B7:U7"/>
    <mergeCell ref="V7:AW7"/>
    <mergeCell ref="B8:U8"/>
    <mergeCell ref="V8:AW8"/>
    <mergeCell ref="B9:U9"/>
    <mergeCell ref="V9:AW9"/>
    <mergeCell ref="B10:U10"/>
    <mergeCell ref="V10:AW10"/>
    <mergeCell ref="V11:AW11"/>
    <mergeCell ref="B11:U11"/>
    <mergeCell ref="B12:U12"/>
    <mergeCell ref="V12:AW12"/>
    <mergeCell ref="B13:U13"/>
    <mergeCell ref="V13:AW13"/>
    <mergeCell ref="B14:U14"/>
    <mergeCell ref="V14:AW14"/>
    <mergeCell ref="B15:U15"/>
    <mergeCell ref="V15:AW15"/>
    <mergeCell ref="B16:AW16"/>
    <mergeCell ref="C17:E17"/>
    <mergeCell ref="G17:I17"/>
    <mergeCell ref="J17:K17"/>
    <mergeCell ref="L17:N17"/>
    <mergeCell ref="O17:P17"/>
    <mergeCell ref="Q17:AK17"/>
    <mergeCell ref="AL17:AQ17"/>
    <mergeCell ref="AR17:AU17"/>
    <mergeCell ref="AV17:AW17"/>
    <mergeCell ref="B18:B19"/>
    <mergeCell ref="C18:E19"/>
    <mergeCell ref="F18:F19"/>
    <mergeCell ref="G18:I19"/>
    <mergeCell ref="J18:K19"/>
    <mergeCell ref="L18:P18"/>
    <mergeCell ref="Q18:AK18"/>
    <mergeCell ref="AL18:AQ19"/>
    <mergeCell ref="AR18:AU19"/>
    <mergeCell ref="AV18:AW19"/>
    <mergeCell ref="L19:N19"/>
    <mergeCell ref="O19:P19"/>
    <mergeCell ref="Q19:S19"/>
    <mergeCell ref="T19:V19"/>
    <mergeCell ref="W19:Z19"/>
    <mergeCell ref="AA19:AC19"/>
    <mergeCell ref="AD19:AF19"/>
    <mergeCell ref="AG19:AH19"/>
    <mergeCell ref="AI19:AK19"/>
    <mergeCell ref="C20:E20"/>
    <mergeCell ref="G20:I20"/>
    <mergeCell ref="J20:K20"/>
    <mergeCell ref="L20:N20"/>
    <mergeCell ref="O20:P20"/>
    <mergeCell ref="Q20:S20"/>
    <mergeCell ref="T20:V20"/>
    <mergeCell ref="W20:Z20"/>
    <mergeCell ref="AA20:AC20"/>
    <mergeCell ref="AD20:AF20"/>
    <mergeCell ref="AG20:AH20"/>
    <mergeCell ref="AI20:AK20"/>
    <mergeCell ref="AL20:AQ20"/>
    <mergeCell ref="AR20:AU20"/>
    <mergeCell ref="AV20:AW20"/>
    <mergeCell ref="B21:AW21"/>
    <mergeCell ref="C22:E22"/>
    <mergeCell ref="G22:I22"/>
    <mergeCell ref="J22:K22"/>
    <mergeCell ref="L22:N22"/>
    <mergeCell ref="O22:P22"/>
    <mergeCell ref="Q22:S22"/>
    <mergeCell ref="T22:V22"/>
    <mergeCell ref="W22:Z22"/>
    <mergeCell ref="AA22:AC22"/>
    <mergeCell ref="AD22:AF22"/>
    <mergeCell ref="AG22:AH22"/>
    <mergeCell ref="AI22:AK22"/>
    <mergeCell ref="AL22:AQ22"/>
    <mergeCell ref="AR22:AU22"/>
    <mergeCell ref="AV22:AW22"/>
    <mergeCell ref="C23:E23"/>
    <mergeCell ref="G23:I23"/>
    <mergeCell ref="J23:K23"/>
    <mergeCell ref="L23:N23"/>
    <mergeCell ref="O23:P23"/>
    <mergeCell ref="Q23:S23"/>
    <mergeCell ref="T23:V23"/>
    <mergeCell ref="W23:Z23"/>
    <mergeCell ref="AA23:AC23"/>
    <mergeCell ref="AD23:AF23"/>
    <mergeCell ref="AG23:AH23"/>
    <mergeCell ref="AI23:AK23"/>
    <mergeCell ref="AL23:AQ23"/>
    <mergeCell ref="AR23:AU23"/>
    <mergeCell ref="AV23:AW23"/>
    <mergeCell ref="C24:E24"/>
    <mergeCell ref="G24:I24"/>
    <mergeCell ref="J24:K24"/>
    <mergeCell ref="L24:N24"/>
    <mergeCell ref="O24:P24"/>
    <mergeCell ref="Q24:S24"/>
    <mergeCell ref="T24:V24"/>
    <mergeCell ref="W24:Z24"/>
    <mergeCell ref="AA24:AC24"/>
    <mergeCell ref="AD24:AF24"/>
    <mergeCell ref="AG24:AH24"/>
    <mergeCell ref="AI24:AK24"/>
    <mergeCell ref="AL24:AQ24"/>
    <mergeCell ref="AR24:AU24"/>
    <mergeCell ref="AV24:AW24"/>
    <mergeCell ref="C25:E25"/>
    <mergeCell ref="G25:I25"/>
    <mergeCell ref="J25:K25"/>
    <mergeCell ref="L25:N25"/>
    <mergeCell ref="O25:P25"/>
    <mergeCell ref="Q25:S25"/>
    <mergeCell ref="T25:V25"/>
    <mergeCell ref="W25:Z25"/>
    <mergeCell ref="AA25:AC25"/>
    <mergeCell ref="AD25:AF25"/>
    <mergeCell ref="AG25:AH25"/>
    <mergeCell ref="AI25:AK25"/>
    <mergeCell ref="AL25:AQ25"/>
    <mergeCell ref="AR25:AU25"/>
    <mergeCell ref="AV25:AW25"/>
    <mergeCell ref="C26:E26"/>
    <mergeCell ref="G26:I26"/>
    <mergeCell ref="J26:K26"/>
    <mergeCell ref="L26:N26"/>
    <mergeCell ref="O26:P26"/>
    <mergeCell ref="Q26:S26"/>
    <mergeCell ref="T26:V26"/>
    <mergeCell ref="W26:Z26"/>
    <mergeCell ref="AA26:AC26"/>
    <mergeCell ref="AD26:AF26"/>
    <mergeCell ref="AG26:AH26"/>
    <mergeCell ref="AI26:AK26"/>
    <mergeCell ref="AL26:AQ26"/>
    <mergeCell ref="AR26:AU26"/>
    <mergeCell ref="AV26:AW26"/>
    <mergeCell ref="C27:E27"/>
    <mergeCell ref="G27:I27"/>
    <mergeCell ref="J27:K27"/>
    <mergeCell ref="L27:N27"/>
    <mergeCell ref="O27:P27"/>
    <mergeCell ref="Q27:S27"/>
    <mergeCell ref="T27:V27"/>
    <mergeCell ref="W27:Z27"/>
    <mergeCell ref="AA27:AC27"/>
    <mergeCell ref="AD27:AF27"/>
    <mergeCell ref="AG27:AH27"/>
    <mergeCell ref="AI27:AK27"/>
    <mergeCell ref="AL27:AQ27"/>
    <mergeCell ref="AR27:AU27"/>
    <mergeCell ref="AV27:AW27"/>
    <mergeCell ref="C28:E28"/>
    <mergeCell ref="G28:I28"/>
    <mergeCell ref="J28:K28"/>
    <mergeCell ref="L28:N28"/>
    <mergeCell ref="O28:P28"/>
    <mergeCell ref="Q28:S28"/>
    <mergeCell ref="T28:V28"/>
    <mergeCell ref="W28:Z28"/>
    <mergeCell ref="AA28:AC28"/>
    <mergeCell ref="AD28:AF28"/>
    <mergeCell ref="AG28:AH28"/>
    <mergeCell ref="AI28:AK28"/>
    <mergeCell ref="AL28:AQ28"/>
    <mergeCell ref="AR28:AU28"/>
    <mergeCell ref="AV28:AW28"/>
    <mergeCell ref="C29:E29"/>
    <mergeCell ref="G29:I29"/>
    <mergeCell ref="J29:K29"/>
    <mergeCell ref="L29:N29"/>
    <mergeCell ref="O29:P29"/>
    <mergeCell ref="Q29:S29"/>
    <mergeCell ref="T29:V29"/>
    <mergeCell ref="W29:Z29"/>
    <mergeCell ref="AA29:AC29"/>
    <mergeCell ref="AD29:AF29"/>
    <mergeCell ref="AG29:AH29"/>
    <mergeCell ref="AI29:AK29"/>
    <mergeCell ref="AL29:AQ29"/>
    <mergeCell ref="AR29:AU29"/>
    <mergeCell ref="AV29:AW29"/>
    <mergeCell ref="C30:E30"/>
    <mergeCell ref="G30:I30"/>
    <mergeCell ref="J30:K30"/>
    <mergeCell ref="L30:N30"/>
    <mergeCell ref="O30:P30"/>
    <mergeCell ref="Q30:S30"/>
    <mergeCell ref="T30:V30"/>
    <mergeCell ref="W30:Z30"/>
    <mergeCell ref="AA30:AC30"/>
    <mergeCell ref="AD30:AF30"/>
    <mergeCell ref="AG30:AH30"/>
    <mergeCell ref="AI30:AK30"/>
    <mergeCell ref="AL30:AQ30"/>
    <mergeCell ref="AR30:AU30"/>
    <mergeCell ref="AV30:AW30"/>
    <mergeCell ref="C31:E31"/>
    <mergeCell ref="G31:I31"/>
    <mergeCell ref="J31:K31"/>
    <mergeCell ref="L31:N31"/>
    <mergeCell ref="O31:P31"/>
    <mergeCell ref="Q31:S31"/>
    <mergeCell ref="T31:V31"/>
    <mergeCell ref="W31:Z31"/>
    <mergeCell ref="AA31:AC31"/>
    <mergeCell ref="AD31:AF31"/>
    <mergeCell ref="AG31:AH31"/>
    <mergeCell ref="AI31:AK31"/>
    <mergeCell ref="AL31:AQ31"/>
    <mergeCell ref="AR31:AU31"/>
    <mergeCell ref="AV31:AW31"/>
    <mergeCell ref="C32:E32"/>
    <mergeCell ref="G32:I32"/>
    <mergeCell ref="J32:K32"/>
    <mergeCell ref="L32:N32"/>
    <mergeCell ref="O32:P32"/>
    <mergeCell ref="Q32:S32"/>
    <mergeCell ref="T32:V32"/>
    <mergeCell ref="W32:Z32"/>
    <mergeCell ref="AA32:AC32"/>
    <mergeCell ref="AD32:AF32"/>
    <mergeCell ref="AG32:AH32"/>
    <mergeCell ref="AI32:AK32"/>
    <mergeCell ref="AL32:AQ32"/>
    <mergeCell ref="AR32:AU32"/>
    <mergeCell ref="AV32:AW32"/>
    <mergeCell ref="C33:E33"/>
    <mergeCell ref="G33:I33"/>
    <mergeCell ref="J33:K33"/>
    <mergeCell ref="L33:N33"/>
    <mergeCell ref="O33:P33"/>
    <mergeCell ref="Q33:S33"/>
    <mergeCell ref="T33:V33"/>
    <mergeCell ref="W33:Z33"/>
    <mergeCell ref="AA33:AC33"/>
    <mergeCell ref="AD33:AF33"/>
    <mergeCell ref="AG33:AH33"/>
    <mergeCell ref="AI33:AK33"/>
    <mergeCell ref="AL33:AQ33"/>
    <mergeCell ref="AR33:AU33"/>
    <mergeCell ref="AV33:AW33"/>
    <mergeCell ref="B34:AW34"/>
    <mergeCell ref="C35:E35"/>
    <mergeCell ref="F35:I35"/>
    <mergeCell ref="J35:O35"/>
    <mergeCell ref="P35:R35"/>
    <mergeCell ref="S35:U35"/>
    <mergeCell ref="V35:Y35"/>
    <mergeCell ref="Z35:AB35"/>
    <mergeCell ref="AC35:AE35"/>
    <mergeCell ref="AF35:AI35"/>
    <mergeCell ref="AJ35:AM35"/>
    <mergeCell ref="AN35:AO35"/>
    <mergeCell ref="AP35:AR35"/>
    <mergeCell ref="AS35:AT35"/>
    <mergeCell ref="AU35:AV35"/>
    <mergeCell ref="B36:B37"/>
    <mergeCell ref="C36:E37"/>
    <mergeCell ref="F36:I37"/>
    <mergeCell ref="J36:O37"/>
    <mergeCell ref="P36:AV36"/>
    <mergeCell ref="AW36:AW37"/>
    <mergeCell ref="P37:R37"/>
    <mergeCell ref="S37:U37"/>
    <mergeCell ref="V37:Y37"/>
    <mergeCell ref="Z37:AB37"/>
    <mergeCell ref="AC37:AE37"/>
    <mergeCell ref="AF37:AI37"/>
    <mergeCell ref="AJ37:AM37"/>
    <mergeCell ref="AN37:AO37"/>
    <mergeCell ref="AP37:AR37"/>
    <mergeCell ref="AS37:AT37"/>
    <mergeCell ref="AU37:AV37"/>
    <mergeCell ref="C38:E38"/>
    <mergeCell ref="F38:I38"/>
    <mergeCell ref="J38:O38"/>
    <mergeCell ref="P38:R38"/>
    <mergeCell ref="S38:U38"/>
    <mergeCell ref="V38:Y38"/>
    <mergeCell ref="Z38:AB38"/>
    <mergeCell ref="AC38:AE38"/>
    <mergeCell ref="AF38:AI38"/>
    <mergeCell ref="AJ38:AM38"/>
    <mergeCell ref="AN38:AO38"/>
    <mergeCell ref="AP38:AR38"/>
    <mergeCell ref="AS38:AT38"/>
    <mergeCell ref="AU38:AV38"/>
    <mergeCell ref="C39:AW39"/>
    <mergeCell ref="C40:E40"/>
    <mergeCell ref="F40:I40"/>
    <mergeCell ref="J40:O40"/>
    <mergeCell ref="P40:R40"/>
    <mergeCell ref="S40:U40"/>
    <mergeCell ref="V40:Y40"/>
    <mergeCell ref="Z40:AB40"/>
    <mergeCell ref="AC40:AE40"/>
    <mergeCell ref="AF40:AI40"/>
    <mergeCell ref="AJ40:AM40"/>
    <mergeCell ref="AN40:AO40"/>
    <mergeCell ref="AP40:AR40"/>
    <mergeCell ref="AS40:AT40"/>
    <mergeCell ref="AU40:AV40"/>
    <mergeCell ref="C41:E41"/>
    <mergeCell ref="F41:I41"/>
    <mergeCell ref="J41:O41"/>
    <mergeCell ref="P41:R41"/>
    <mergeCell ref="S41:U41"/>
    <mergeCell ref="V41:Y41"/>
    <mergeCell ref="Z41:AB41"/>
    <mergeCell ref="AC41:AE41"/>
    <mergeCell ref="AF41:AI41"/>
    <mergeCell ref="AJ41:AM41"/>
    <mergeCell ref="AN41:AO41"/>
    <mergeCell ref="AP41:AR41"/>
    <mergeCell ref="AS41:AT41"/>
    <mergeCell ref="AU41:AV41"/>
    <mergeCell ref="C42:E42"/>
    <mergeCell ref="F42:I42"/>
    <mergeCell ref="J42:O42"/>
    <mergeCell ref="P42:R42"/>
    <mergeCell ref="S42:U42"/>
    <mergeCell ref="V42:Y42"/>
    <mergeCell ref="Z42:AB42"/>
    <mergeCell ref="AC42:AE42"/>
    <mergeCell ref="AF42:AI42"/>
    <mergeCell ref="AJ42:AM42"/>
    <mergeCell ref="AN42:AO42"/>
    <mergeCell ref="AP42:AR42"/>
    <mergeCell ref="AS42:AT42"/>
    <mergeCell ref="AU42:AV42"/>
    <mergeCell ref="C43:E43"/>
    <mergeCell ref="F43:I43"/>
    <mergeCell ref="J43:O43"/>
    <mergeCell ref="P43:R43"/>
    <mergeCell ref="S43:U43"/>
    <mergeCell ref="V43:Y43"/>
    <mergeCell ref="Z43:AB43"/>
    <mergeCell ref="AC43:AE43"/>
    <mergeCell ref="AF43:AI43"/>
    <mergeCell ref="AJ43:AM43"/>
    <mergeCell ref="AN43:AO43"/>
    <mergeCell ref="AP43:AR43"/>
    <mergeCell ref="AS43:AT43"/>
    <mergeCell ref="AU43:AV43"/>
    <mergeCell ref="C44:E44"/>
    <mergeCell ref="F44:I44"/>
    <mergeCell ref="J44:O44"/>
    <mergeCell ref="P44:R44"/>
    <mergeCell ref="S44:U44"/>
    <mergeCell ref="V44:Y44"/>
    <mergeCell ref="Z44:AB44"/>
    <mergeCell ref="AC44:AE44"/>
    <mergeCell ref="AF44:AI44"/>
    <mergeCell ref="AJ44:AM44"/>
    <mergeCell ref="AN44:AO44"/>
    <mergeCell ref="AP44:AR44"/>
    <mergeCell ref="AS44:AT44"/>
    <mergeCell ref="AU44:AV44"/>
    <mergeCell ref="C45:E45"/>
    <mergeCell ref="F45:I45"/>
    <mergeCell ref="J45:O45"/>
    <mergeCell ref="P45:R45"/>
    <mergeCell ref="S45:U45"/>
    <mergeCell ref="V45:Y45"/>
    <mergeCell ref="Z45:AB45"/>
    <mergeCell ref="AC45:AE45"/>
    <mergeCell ref="AF45:AI45"/>
    <mergeCell ref="AJ45:AM45"/>
    <mergeCell ref="AN45:AO45"/>
    <mergeCell ref="AP45:AR45"/>
    <mergeCell ref="AS45:AT45"/>
    <mergeCell ref="AU45:AV45"/>
    <mergeCell ref="C46:E46"/>
    <mergeCell ref="F46:I46"/>
    <mergeCell ref="J46:O46"/>
    <mergeCell ref="P46:R46"/>
    <mergeCell ref="S46:U46"/>
    <mergeCell ref="V46:Y46"/>
    <mergeCell ref="Z46:AB46"/>
    <mergeCell ref="AC46:AE46"/>
    <mergeCell ref="AF46:AI46"/>
    <mergeCell ref="AJ46:AM46"/>
    <mergeCell ref="AN46:AO46"/>
    <mergeCell ref="AP46:AR46"/>
    <mergeCell ref="AS46:AT46"/>
    <mergeCell ref="AU46:AV46"/>
    <mergeCell ref="C47:E47"/>
    <mergeCell ref="F47:I47"/>
    <mergeCell ref="J47:O47"/>
    <mergeCell ref="P47:R47"/>
    <mergeCell ref="S47:U47"/>
    <mergeCell ref="V47:Y47"/>
    <mergeCell ref="Z47:AB47"/>
    <mergeCell ref="AC47:AE47"/>
    <mergeCell ref="AF47:AI47"/>
    <mergeCell ref="AJ47:AM47"/>
    <mergeCell ref="AN47:AO47"/>
    <mergeCell ref="AP47:AR47"/>
    <mergeCell ref="AS47:AT47"/>
    <mergeCell ref="AU47:AV47"/>
    <mergeCell ref="C48:E48"/>
    <mergeCell ref="F48:I48"/>
    <mergeCell ref="J48:O48"/>
    <mergeCell ref="P48:R48"/>
    <mergeCell ref="S48:U48"/>
    <mergeCell ref="V48:Y48"/>
    <mergeCell ref="Z48:AB48"/>
    <mergeCell ref="AC48:AE48"/>
    <mergeCell ref="AF48:AI48"/>
    <mergeCell ref="AJ48:AM48"/>
    <mergeCell ref="AN48:AO48"/>
    <mergeCell ref="AP48:AR48"/>
    <mergeCell ref="AS48:AT48"/>
    <mergeCell ref="AU48:AV48"/>
    <mergeCell ref="C49:E49"/>
    <mergeCell ref="F49:I49"/>
    <mergeCell ref="J49:O49"/>
    <mergeCell ref="P49:R49"/>
    <mergeCell ref="S49:U49"/>
    <mergeCell ref="V49:Y49"/>
    <mergeCell ref="Z49:AB49"/>
    <mergeCell ref="AC49:AE49"/>
    <mergeCell ref="AF49:AI49"/>
    <mergeCell ref="AJ49:AM49"/>
    <mergeCell ref="AN49:AO49"/>
    <mergeCell ref="AP49:AR49"/>
    <mergeCell ref="AS49:AT49"/>
    <mergeCell ref="AU49:AV49"/>
    <mergeCell ref="C50:E50"/>
    <mergeCell ref="F50:I50"/>
    <mergeCell ref="J50:O50"/>
    <mergeCell ref="P50:R50"/>
    <mergeCell ref="S50:U50"/>
    <mergeCell ref="V50:Y50"/>
    <mergeCell ref="Z50:AB50"/>
    <mergeCell ref="AC50:AE50"/>
    <mergeCell ref="AF50:AI50"/>
    <mergeCell ref="AJ50:AM50"/>
    <mergeCell ref="AN50:AO50"/>
    <mergeCell ref="AP50:AR50"/>
    <mergeCell ref="AS50:AT50"/>
    <mergeCell ref="AU50:AV50"/>
    <mergeCell ref="C51:E51"/>
    <mergeCell ref="F51:I51"/>
    <mergeCell ref="J51:O51"/>
    <mergeCell ref="P51:R51"/>
    <mergeCell ref="S51:U51"/>
    <mergeCell ref="V51:Y51"/>
    <mergeCell ref="Z51:AB51"/>
    <mergeCell ref="AC51:AE51"/>
    <mergeCell ref="AF51:AI51"/>
    <mergeCell ref="AJ51:AM51"/>
    <mergeCell ref="AN51:AO51"/>
    <mergeCell ref="AP51:AR51"/>
    <mergeCell ref="AS51:AT51"/>
    <mergeCell ref="AU51:AV51"/>
    <mergeCell ref="B52:AW52"/>
    <mergeCell ref="C53:J53"/>
    <mergeCell ref="K53:W53"/>
    <mergeCell ref="X53:AL53"/>
    <mergeCell ref="AM53:AW53"/>
    <mergeCell ref="C54:J54"/>
    <mergeCell ref="K54:AL54"/>
    <mergeCell ref="AM54:AW54"/>
    <mergeCell ref="C55:J55"/>
    <mergeCell ref="K55:AL55"/>
    <mergeCell ref="AM55:AW55"/>
    <mergeCell ref="C56:AW56"/>
    <mergeCell ref="C57:AW57"/>
    <mergeCell ref="C58:W58"/>
    <mergeCell ref="X58:AW58"/>
    <mergeCell ref="C59:J59"/>
    <mergeCell ref="K59:AL59"/>
    <mergeCell ref="AM59:AW59"/>
    <mergeCell ref="C60:AW60"/>
    <mergeCell ref="C61:W61"/>
    <mergeCell ref="X61:AW61"/>
    <mergeCell ref="C62:J62"/>
    <mergeCell ref="K62:AL62"/>
    <mergeCell ref="AM62:AW62"/>
    <mergeCell ref="C63:AW63"/>
    <mergeCell ref="C64:W64"/>
    <mergeCell ref="X64:AW64"/>
    <mergeCell ref="C65:J65"/>
    <mergeCell ref="K65:AL65"/>
    <mergeCell ref="AM65:AW65"/>
    <mergeCell ref="C66:J66"/>
    <mergeCell ref="K66:AL66"/>
    <mergeCell ref="AM66:AW66"/>
    <mergeCell ref="C67:J67"/>
    <mergeCell ref="K67:AL67"/>
    <mergeCell ref="AM67:AW67"/>
    <mergeCell ref="C68:AW68"/>
    <mergeCell ref="C69:W69"/>
    <mergeCell ref="X69:AW69"/>
    <mergeCell ref="C70:J70"/>
    <mergeCell ref="K70:AL70"/>
    <mergeCell ref="AM70:AW70"/>
    <mergeCell ref="C71:J71"/>
    <mergeCell ref="K71:AL71"/>
    <mergeCell ref="AM71:AW71"/>
    <mergeCell ref="C72:J72"/>
    <mergeCell ref="K72:AL72"/>
    <mergeCell ref="AM72:AW72"/>
    <mergeCell ref="C73:AW73"/>
    <mergeCell ref="C74:W74"/>
    <mergeCell ref="X74:AW74"/>
    <mergeCell ref="C75:J75"/>
    <mergeCell ref="K75:AL75"/>
    <mergeCell ref="AM75:AW75"/>
    <mergeCell ref="C76:AW76"/>
    <mergeCell ref="C77:W77"/>
    <mergeCell ref="X77:AW77"/>
    <mergeCell ref="C78:J78"/>
    <mergeCell ref="K78:AL78"/>
    <mergeCell ref="AM78:AW78"/>
    <mergeCell ref="C79:AW79"/>
    <mergeCell ref="C80:W80"/>
    <mergeCell ref="X80:AW80"/>
    <mergeCell ref="C81:J81"/>
    <mergeCell ref="K81:AL81"/>
    <mergeCell ref="AM81:AW81"/>
    <mergeCell ref="C82:AW82"/>
    <mergeCell ref="C83:W83"/>
    <mergeCell ref="X83:AW83"/>
    <mergeCell ref="C84:J84"/>
    <mergeCell ref="K84:AL84"/>
    <mergeCell ref="AM84:AW84"/>
    <mergeCell ref="C85:J85"/>
    <mergeCell ref="K85:AL85"/>
    <mergeCell ref="AM85:AW85"/>
    <mergeCell ref="C86:J86"/>
    <mergeCell ref="K86:AL86"/>
    <mergeCell ref="AM86:AW86"/>
    <mergeCell ref="C87:AW87"/>
    <mergeCell ref="C88:W88"/>
    <mergeCell ref="X88:AW88"/>
    <mergeCell ref="C89:J89"/>
    <mergeCell ref="K89:AL89"/>
    <mergeCell ref="AM89:AW89"/>
    <mergeCell ref="C90:J90"/>
    <mergeCell ref="K90:W90"/>
    <mergeCell ref="X90:AL90"/>
    <mergeCell ref="AM90:AW90"/>
    <mergeCell ref="B91:AW91"/>
    <mergeCell ref="B92:D92"/>
    <mergeCell ref="E92:AS92"/>
    <mergeCell ref="AT92:AW92"/>
    <mergeCell ref="B93:D94"/>
    <mergeCell ref="E93:AW93"/>
    <mergeCell ref="E94:H94"/>
    <mergeCell ref="I94:M94"/>
    <mergeCell ref="N94:T94"/>
    <mergeCell ref="U94:AA94"/>
    <mergeCell ref="AB94:AG94"/>
    <mergeCell ref="AH94:AN94"/>
    <mergeCell ref="AO94:AS94"/>
    <mergeCell ref="AT94:AW94"/>
    <mergeCell ref="B95:D95"/>
    <mergeCell ref="E95:H95"/>
    <mergeCell ref="I95:M95"/>
    <mergeCell ref="N95:T95"/>
    <mergeCell ref="U95:AA95"/>
    <mergeCell ref="AB95:AG95"/>
    <mergeCell ref="AH95:AN95"/>
    <mergeCell ref="AO95:AS95"/>
    <mergeCell ref="AT95:AW95"/>
    <mergeCell ref="B96:D96"/>
    <mergeCell ref="E96:H96"/>
    <mergeCell ref="I96:M96"/>
    <mergeCell ref="N96:T96"/>
    <mergeCell ref="U96:AA96"/>
    <mergeCell ref="AB96:AG96"/>
    <mergeCell ref="AH96:AN96"/>
    <mergeCell ref="AO96:AS96"/>
    <mergeCell ref="AT96:AW96"/>
    <mergeCell ref="B97:D97"/>
    <mergeCell ref="E97:H97"/>
    <mergeCell ref="I97:M97"/>
    <mergeCell ref="N97:T97"/>
    <mergeCell ref="U97:AA97"/>
    <mergeCell ref="AB97:AG97"/>
    <mergeCell ref="AH97:AN97"/>
    <mergeCell ref="AO97:AS97"/>
    <mergeCell ref="AT97:AW97"/>
    <mergeCell ref="B98:D98"/>
    <mergeCell ref="E98:H98"/>
    <mergeCell ref="I98:M98"/>
    <mergeCell ref="N98:T98"/>
    <mergeCell ref="U98:AA98"/>
    <mergeCell ref="AB98:AG98"/>
    <mergeCell ref="AH98:AN98"/>
    <mergeCell ref="AO98:AS98"/>
    <mergeCell ref="AT98:AW98"/>
    <mergeCell ref="B99:D99"/>
    <mergeCell ref="E99:H99"/>
    <mergeCell ref="I99:M99"/>
    <mergeCell ref="N99:T99"/>
    <mergeCell ref="U99:AA99"/>
    <mergeCell ref="AB99:AG99"/>
    <mergeCell ref="AH99:AN99"/>
    <mergeCell ref="AO99:AS99"/>
    <mergeCell ref="AT99:AW99"/>
    <mergeCell ref="B100:D100"/>
    <mergeCell ref="E100:H100"/>
    <mergeCell ref="I100:M100"/>
    <mergeCell ref="N100:T100"/>
    <mergeCell ref="U100:AA100"/>
    <mergeCell ref="AB100:AG100"/>
    <mergeCell ref="AH100:AN100"/>
    <mergeCell ref="AO100:AS100"/>
    <mergeCell ref="AT100:AW100"/>
    <mergeCell ref="B101:D101"/>
    <mergeCell ref="E101:H101"/>
    <mergeCell ref="I101:M101"/>
    <mergeCell ref="N101:T101"/>
    <mergeCell ref="U101:AA101"/>
    <mergeCell ref="AB101:AG101"/>
    <mergeCell ref="AH101:AN101"/>
    <mergeCell ref="AO101:AS101"/>
    <mergeCell ref="AT101:AW101"/>
    <mergeCell ref="B102:D102"/>
    <mergeCell ref="E102:H102"/>
    <mergeCell ref="I102:M102"/>
    <mergeCell ref="N102:T102"/>
    <mergeCell ref="U102:AA102"/>
    <mergeCell ref="AB102:AG102"/>
    <mergeCell ref="AH102:AN102"/>
    <mergeCell ref="AO102:AS102"/>
    <mergeCell ref="AT102:AW102"/>
    <mergeCell ref="B103:D103"/>
    <mergeCell ref="E103:H103"/>
    <mergeCell ref="I103:M103"/>
    <mergeCell ref="N103:T103"/>
    <mergeCell ref="U103:AA103"/>
    <mergeCell ref="AB103:AG103"/>
    <mergeCell ref="AH103:AN103"/>
    <mergeCell ref="AO103:AS103"/>
    <mergeCell ref="AT103:AW103"/>
    <mergeCell ref="B104:D104"/>
    <mergeCell ref="E104:H104"/>
    <mergeCell ref="I104:M104"/>
    <mergeCell ref="N104:T104"/>
    <mergeCell ref="U104:AA104"/>
    <mergeCell ref="AB104:AG104"/>
    <mergeCell ref="AH104:AN104"/>
    <mergeCell ref="AO104:AS104"/>
    <mergeCell ref="AT104:AW104"/>
    <mergeCell ref="B105:D105"/>
    <mergeCell ref="E105:H105"/>
    <mergeCell ref="I105:M105"/>
    <mergeCell ref="N105:T105"/>
    <mergeCell ref="U105:AA105"/>
    <mergeCell ref="AB105:AG105"/>
    <mergeCell ref="AH105:AN105"/>
    <mergeCell ref="AO105:AS105"/>
    <mergeCell ref="AT105:AW105"/>
    <mergeCell ref="B106:D106"/>
    <mergeCell ref="E106:H106"/>
    <mergeCell ref="I106:M106"/>
    <mergeCell ref="N106:T106"/>
    <mergeCell ref="U106:AA106"/>
    <mergeCell ref="AB106:AG106"/>
    <mergeCell ref="AH106:AN106"/>
    <mergeCell ref="AO106:AS106"/>
    <mergeCell ref="AT106:AW106"/>
    <mergeCell ref="B107:D107"/>
    <mergeCell ref="E107:H107"/>
    <mergeCell ref="I107:M107"/>
    <mergeCell ref="N107:T107"/>
    <mergeCell ref="U107:AA107"/>
    <mergeCell ref="AB107:AG107"/>
    <mergeCell ref="AH107:AN107"/>
    <mergeCell ref="AO107:AS107"/>
    <mergeCell ref="AT107:AW107"/>
    <mergeCell ref="B108:D108"/>
    <mergeCell ref="E108:H108"/>
    <mergeCell ref="I108:M108"/>
    <mergeCell ref="N108:T108"/>
    <mergeCell ref="U108:AA108"/>
    <mergeCell ref="AB108:AG108"/>
    <mergeCell ref="AH108:AN108"/>
    <mergeCell ref="AO108:AS108"/>
    <mergeCell ref="AT108:AW108"/>
    <mergeCell ref="B109:D109"/>
    <mergeCell ref="E109:H109"/>
    <mergeCell ref="I109:M109"/>
    <mergeCell ref="N109:T109"/>
    <mergeCell ref="U109:AA109"/>
    <mergeCell ref="AB109:AG109"/>
    <mergeCell ref="AH109:AN109"/>
    <mergeCell ref="AO109:AS109"/>
    <mergeCell ref="AT109:AW109"/>
    <mergeCell ref="B110:D110"/>
    <mergeCell ref="E110:H110"/>
    <mergeCell ref="I110:M110"/>
    <mergeCell ref="N110:T110"/>
    <mergeCell ref="U110:AA110"/>
    <mergeCell ref="AB110:AG110"/>
    <mergeCell ref="AH110:AN110"/>
    <mergeCell ref="AO110:AS110"/>
    <mergeCell ref="AT110:AW110"/>
    <mergeCell ref="B111:D111"/>
    <mergeCell ref="E111:H111"/>
    <mergeCell ref="I111:M111"/>
    <mergeCell ref="N111:T111"/>
    <mergeCell ref="U111:AA111"/>
    <mergeCell ref="AB111:AG111"/>
    <mergeCell ref="AH111:AN111"/>
    <mergeCell ref="AO111:AS111"/>
    <mergeCell ref="AT111:AW111"/>
    <mergeCell ref="B112:D112"/>
    <mergeCell ref="E112:H112"/>
    <mergeCell ref="I112:M112"/>
    <mergeCell ref="N112:T112"/>
    <mergeCell ref="U112:AA112"/>
    <mergeCell ref="AB112:AG112"/>
    <mergeCell ref="AH112:AN112"/>
    <mergeCell ref="AO112:AS112"/>
    <mergeCell ref="AT112:AW112"/>
    <mergeCell ref="B113:D113"/>
    <mergeCell ref="E113:H113"/>
    <mergeCell ref="I113:M113"/>
    <mergeCell ref="N113:T113"/>
    <mergeCell ref="U113:AA113"/>
    <mergeCell ref="AB113:AG113"/>
    <mergeCell ref="AH113:AN113"/>
    <mergeCell ref="AO113:AS113"/>
    <mergeCell ref="AT113:AW113"/>
    <mergeCell ref="B114:D114"/>
    <mergeCell ref="E114:H114"/>
    <mergeCell ref="I114:M114"/>
    <mergeCell ref="N114:T114"/>
    <mergeCell ref="U114:AA114"/>
    <mergeCell ref="AB114:AG114"/>
    <mergeCell ref="AH114:AN114"/>
    <mergeCell ref="AO114:AS114"/>
    <mergeCell ref="AT114:AW114"/>
    <mergeCell ref="B115:D115"/>
    <mergeCell ref="E115:H115"/>
    <mergeCell ref="I115:M115"/>
    <mergeCell ref="N115:T115"/>
    <mergeCell ref="U115:AA115"/>
    <mergeCell ref="AB115:AG115"/>
    <mergeCell ref="AH115:AN115"/>
    <mergeCell ref="AO115:AS115"/>
    <mergeCell ref="AT115:AW115"/>
    <mergeCell ref="B116:D116"/>
    <mergeCell ref="E116:H116"/>
    <mergeCell ref="I116:M116"/>
    <mergeCell ref="N116:T116"/>
    <mergeCell ref="U116:AA116"/>
    <mergeCell ref="AB116:AG116"/>
    <mergeCell ref="AH116:AN116"/>
    <mergeCell ref="AO116:AS116"/>
    <mergeCell ref="AT116:AW116"/>
    <mergeCell ref="B117:D117"/>
    <mergeCell ref="E117:H117"/>
    <mergeCell ref="I117:M117"/>
    <mergeCell ref="N117:T117"/>
    <mergeCell ref="U117:AA117"/>
    <mergeCell ref="AB117:AG117"/>
    <mergeCell ref="AH117:AN117"/>
    <mergeCell ref="AO117:AS117"/>
    <mergeCell ref="AT117:AW117"/>
    <mergeCell ref="B118:D118"/>
    <mergeCell ref="E118:H118"/>
    <mergeCell ref="I118:M118"/>
    <mergeCell ref="N118:T118"/>
    <mergeCell ref="U118:AA118"/>
    <mergeCell ref="AB118:AG118"/>
    <mergeCell ref="AH118:AN118"/>
    <mergeCell ref="AO118:AS118"/>
    <mergeCell ref="AT118:AW118"/>
    <mergeCell ref="B119:D119"/>
    <mergeCell ref="E119:H119"/>
    <mergeCell ref="I119:M119"/>
    <mergeCell ref="N119:T119"/>
    <mergeCell ref="U119:AA119"/>
    <mergeCell ref="AB119:AG119"/>
    <mergeCell ref="AH119:AN119"/>
    <mergeCell ref="AO119:AS119"/>
    <mergeCell ref="AT119:AW119"/>
    <mergeCell ref="B120:D120"/>
    <mergeCell ref="E120:H120"/>
    <mergeCell ref="I120:M120"/>
    <mergeCell ref="N120:T120"/>
    <mergeCell ref="U120:AA120"/>
    <mergeCell ref="AB120:AG120"/>
    <mergeCell ref="AH120:AN120"/>
    <mergeCell ref="AO120:AS120"/>
    <mergeCell ref="AT120:AW120"/>
    <mergeCell ref="B121:D121"/>
    <mergeCell ref="E121:H121"/>
    <mergeCell ref="I121:M121"/>
    <mergeCell ref="N121:T121"/>
    <mergeCell ref="U121:AA121"/>
    <mergeCell ref="AB121:AG121"/>
    <mergeCell ref="AH121:AN121"/>
    <mergeCell ref="AO121:AS121"/>
    <mergeCell ref="AT121:AW121"/>
    <mergeCell ref="B122:D122"/>
    <mergeCell ref="E122:H122"/>
    <mergeCell ref="I122:M122"/>
    <mergeCell ref="N122:T122"/>
    <mergeCell ref="U122:AA122"/>
    <mergeCell ref="AB122:AG122"/>
    <mergeCell ref="AH122:AN122"/>
    <mergeCell ref="AO122:AS122"/>
    <mergeCell ref="AT122:AW122"/>
    <mergeCell ref="B123:D123"/>
    <mergeCell ref="E123:H123"/>
    <mergeCell ref="I123:M123"/>
    <mergeCell ref="N123:T123"/>
    <mergeCell ref="U123:AA123"/>
    <mergeCell ref="AB123:AG123"/>
    <mergeCell ref="AH123:AN123"/>
    <mergeCell ref="AO123:AS123"/>
    <mergeCell ref="AT123:AW123"/>
    <mergeCell ref="B124:D124"/>
    <mergeCell ref="E124:H124"/>
    <mergeCell ref="I124:M124"/>
    <mergeCell ref="N124:T124"/>
    <mergeCell ref="U124:AA124"/>
    <mergeCell ref="AB124:AG124"/>
    <mergeCell ref="AH124:AN124"/>
    <mergeCell ref="AO124:AS124"/>
    <mergeCell ref="AT124:AW124"/>
    <mergeCell ref="B125:D125"/>
    <mergeCell ref="E125:H125"/>
    <mergeCell ref="I125:M125"/>
    <mergeCell ref="N125:T125"/>
    <mergeCell ref="U125:AA125"/>
    <mergeCell ref="AB125:AG125"/>
    <mergeCell ref="AH125:AN125"/>
    <mergeCell ref="AO125:AS125"/>
    <mergeCell ref="AT125:AW125"/>
    <mergeCell ref="B126:D126"/>
    <mergeCell ref="E126:H126"/>
    <mergeCell ref="I126:M126"/>
    <mergeCell ref="N126:T126"/>
    <mergeCell ref="U126:AA126"/>
    <mergeCell ref="AB126:AG126"/>
    <mergeCell ref="AH126:AN126"/>
    <mergeCell ref="AO126:AS126"/>
    <mergeCell ref="AT126:AW126"/>
    <mergeCell ref="B127:D127"/>
    <mergeCell ref="E127:H127"/>
    <mergeCell ref="I127:M127"/>
    <mergeCell ref="N127:T127"/>
    <mergeCell ref="U127:AA127"/>
    <mergeCell ref="AB127:AG127"/>
    <mergeCell ref="AH127:AN127"/>
    <mergeCell ref="AO127:AS127"/>
    <mergeCell ref="AT127:AW127"/>
    <mergeCell ref="B128:D128"/>
    <mergeCell ref="E128:H128"/>
    <mergeCell ref="I128:M128"/>
    <mergeCell ref="N128:T128"/>
    <mergeCell ref="U128:AA128"/>
    <mergeCell ref="AB128:AG128"/>
    <mergeCell ref="AH128:AN128"/>
    <mergeCell ref="AO128:AS128"/>
    <mergeCell ref="AT128:AW128"/>
    <mergeCell ref="B129:D129"/>
    <mergeCell ref="E129:H129"/>
    <mergeCell ref="I129:M129"/>
    <mergeCell ref="N129:T129"/>
    <mergeCell ref="U129:AA129"/>
    <mergeCell ref="AB129:AG129"/>
    <mergeCell ref="AH129:AN129"/>
    <mergeCell ref="AO129:AS129"/>
    <mergeCell ref="AT129:AW129"/>
    <mergeCell ref="B130:D130"/>
    <mergeCell ref="E130:H130"/>
    <mergeCell ref="I130:M130"/>
    <mergeCell ref="N130:T130"/>
    <mergeCell ref="U130:AA130"/>
    <mergeCell ref="AB130:AG130"/>
    <mergeCell ref="AH130:AN130"/>
    <mergeCell ref="AO130:AS130"/>
    <mergeCell ref="AT130:AW130"/>
    <mergeCell ref="B131:D131"/>
    <mergeCell ref="E131:H131"/>
    <mergeCell ref="I131:M131"/>
    <mergeCell ref="N131:T131"/>
    <mergeCell ref="U131:AA131"/>
    <mergeCell ref="AB131:AG131"/>
    <mergeCell ref="AH131:AN131"/>
    <mergeCell ref="AO131:AS131"/>
    <mergeCell ref="AT131:AW131"/>
    <mergeCell ref="B132:D132"/>
    <mergeCell ref="E132:H132"/>
    <mergeCell ref="I132:M132"/>
    <mergeCell ref="N132:T132"/>
    <mergeCell ref="U132:AA132"/>
    <mergeCell ref="AB132:AG132"/>
    <mergeCell ref="AH132:AN132"/>
    <mergeCell ref="AO132:AS132"/>
    <mergeCell ref="AT132:AW132"/>
    <mergeCell ref="B133:D133"/>
    <mergeCell ref="E133:H133"/>
    <mergeCell ref="I133:M133"/>
    <mergeCell ref="N133:T133"/>
    <mergeCell ref="U133:AA133"/>
    <mergeCell ref="AB133:AG133"/>
    <mergeCell ref="AH133:AN133"/>
    <mergeCell ref="AO133:AS133"/>
    <mergeCell ref="AT133:AW133"/>
    <mergeCell ref="B134:D134"/>
    <mergeCell ref="E134:H134"/>
    <mergeCell ref="I134:M134"/>
    <mergeCell ref="N134:T134"/>
    <mergeCell ref="U134:AA134"/>
    <mergeCell ref="AB134:AG134"/>
    <mergeCell ref="AH134:AN134"/>
    <mergeCell ref="AO134:AS134"/>
    <mergeCell ref="AT134:AW134"/>
    <mergeCell ref="B135:D135"/>
    <mergeCell ref="E135:H135"/>
    <mergeCell ref="I135:M135"/>
    <mergeCell ref="N135:T135"/>
    <mergeCell ref="U135:AA135"/>
    <mergeCell ref="AB135:AG135"/>
    <mergeCell ref="AH135:AN135"/>
    <mergeCell ref="AO135:AS135"/>
    <mergeCell ref="AT135:AW135"/>
    <mergeCell ref="B136:D136"/>
    <mergeCell ref="E136:H136"/>
    <mergeCell ref="I136:M136"/>
    <mergeCell ref="N136:T136"/>
    <mergeCell ref="U136:AA136"/>
    <mergeCell ref="AB136:AG136"/>
    <mergeCell ref="AH136:AN136"/>
    <mergeCell ref="AO136:AS136"/>
    <mergeCell ref="AT136:AW136"/>
    <mergeCell ref="B137:D137"/>
    <mergeCell ref="E137:H137"/>
    <mergeCell ref="I137:M137"/>
    <mergeCell ref="N137:T137"/>
    <mergeCell ref="U137:AA137"/>
    <mergeCell ref="AB137:AG137"/>
    <mergeCell ref="AH137:AN137"/>
    <mergeCell ref="AO137:AS137"/>
    <mergeCell ref="AT137:AW137"/>
    <mergeCell ref="B138:D138"/>
    <mergeCell ref="E138:H138"/>
    <mergeCell ref="I138:M138"/>
    <mergeCell ref="N138:T138"/>
    <mergeCell ref="U138:AA138"/>
    <mergeCell ref="AB138:AG138"/>
    <mergeCell ref="AH138:AN138"/>
    <mergeCell ref="AO138:AS138"/>
    <mergeCell ref="AT138:AW138"/>
    <mergeCell ref="B139:D139"/>
    <mergeCell ref="E139:H139"/>
    <mergeCell ref="I139:M139"/>
    <mergeCell ref="N139:T139"/>
    <mergeCell ref="U139:AA139"/>
    <mergeCell ref="AB139:AG139"/>
    <mergeCell ref="AH139:AN139"/>
    <mergeCell ref="AO139:AS139"/>
    <mergeCell ref="AT139:AW139"/>
    <mergeCell ref="B140:D140"/>
    <mergeCell ref="E140:H140"/>
    <mergeCell ref="I140:M140"/>
    <mergeCell ref="N140:T140"/>
    <mergeCell ref="U140:AA140"/>
    <mergeCell ref="AB140:AG140"/>
    <mergeCell ref="AH140:AN140"/>
    <mergeCell ref="AO140:AS140"/>
    <mergeCell ref="AT140:AW140"/>
    <mergeCell ref="B141:D141"/>
    <mergeCell ref="E141:H141"/>
    <mergeCell ref="I141:M141"/>
    <mergeCell ref="N141:T141"/>
    <mergeCell ref="U141:AA141"/>
    <mergeCell ref="AB141:AG141"/>
    <mergeCell ref="AH141:AN141"/>
    <mergeCell ref="AO141:AS141"/>
    <mergeCell ref="AT141:AW141"/>
    <mergeCell ref="B142:D142"/>
    <mergeCell ref="E142:H142"/>
    <mergeCell ref="I142:M142"/>
    <mergeCell ref="N142:T142"/>
    <mergeCell ref="U142:AA142"/>
    <mergeCell ref="AB142:AG142"/>
    <mergeCell ref="AH142:AN142"/>
    <mergeCell ref="AO142:AS142"/>
    <mergeCell ref="AT142:AW142"/>
    <mergeCell ref="B143:D143"/>
    <mergeCell ref="E143:H143"/>
    <mergeCell ref="I143:M143"/>
    <mergeCell ref="N143:T143"/>
    <mergeCell ref="U143:AA143"/>
    <mergeCell ref="AB143:AG143"/>
    <mergeCell ref="AH143:AN143"/>
    <mergeCell ref="AO143:AS143"/>
    <mergeCell ref="AT143:AW143"/>
    <mergeCell ref="B144:D144"/>
    <mergeCell ref="E144:H144"/>
    <mergeCell ref="I144:M144"/>
    <mergeCell ref="N144:T144"/>
    <mergeCell ref="U144:AA144"/>
    <mergeCell ref="AB144:AG144"/>
    <mergeCell ref="AH144:AN144"/>
    <mergeCell ref="AO144:AS144"/>
    <mergeCell ref="AT144:AW144"/>
    <mergeCell ref="B145:D145"/>
    <mergeCell ref="E145:H145"/>
    <mergeCell ref="I145:M145"/>
    <mergeCell ref="N145:T145"/>
    <mergeCell ref="U145:AA145"/>
    <mergeCell ref="AB145:AG145"/>
    <mergeCell ref="AH145:AN145"/>
    <mergeCell ref="AO145:AS145"/>
    <mergeCell ref="AT145:AW145"/>
    <mergeCell ref="B146:D146"/>
    <mergeCell ref="E146:H146"/>
    <mergeCell ref="I146:M146"/>
    <mergeCell ref="N146:T146"/>
    <mergeCell ref="U146:AA146"/>
    <mergeCell ref="AB146:AG146"/>
    <mergeCell ref="AH146:AN146"/>
    <mergeCell ref="AO146:AS146"/>
    <mergeCell ref="AT146:AW146"/>
    <mergeCell ref="B147:D147"/>
    <mergeCell ref="E147:H147"/>
    <mergeCell ref="I147:M147"/>
    <mergeCell ref="N147:T147"/>
    <mergeCell ref="U147:AA147"/>
    <mergeCell ref="AB147:AG147"/>
    <mergeCell ref="AH147:AN147"/>
    <mergeCell ref="AO147:AS147"/>
    <mergeCell ref="AT147:AW147"/>
    <mergeCell ref="B148:D148"/>
    <mergeCell ref="E148:H148"/>
    <mergeCell ref="I148:M148"/>
    <mergeCell ref="N148:T148"/>
    <mergeCell ref="U148:AA148"/>
    <mergeCell ref="AB148:AG148"/>
    <mergeCell ref="AH148:AN148"/>
    <mergeCell ref="AO148:AS148"/>
    <mergeCell ref="AT148:AW148"/>
    <mergeCell ref="B149:D149"/>
    <mergeCell ref="E149:H149"/>
    <mergeCell ref="I149:M149"/>
    <mergeCell ref="N149:T149"/>
    <mergeCell ref="U149:AA149"/>
    <mergeCell ref="AB149:AG149"/>
    <mergeCell ref="AH149:AN149"/>
    <mergeCell ref="AO149:AS149"/>
    <mergeCell ref="AT149:AW149"/>
    <mergeCell ref="B150:D150"/>
    <mergeCell ref="E150:H150"/>
    <mergeCell ref="I150:M150"/>
    <mergeCell ref="N150:T150"/>
    <mergeCell ref="U150:AA150"/>
    <mergeCell ref="AB150:AG150"/>
    <mergeCell ref="AH150:AN150"/>
    <mergeCell ref="AO150:AS150"/>
    <mergeCell ref="AT150:AW150"/>
    <mergeCell ref="B151:D151"/>
    <mergeCell ref="E151:H151"/>
    <mergeCell ref="I151:M151"/>
    <mergeCell ref="N151:T151"/>
    <mergeCell ref="U151:AA151"/>
    <mergeCell ref="AB151:AG151"/>
    <mergeCell ref="AH151:AN151"/>
    <mergeCell ref="AO151:AS151"/>
    <mergeCell ref="AT151:AW151"/>
    <mergeCell ref="B152:D152"/>
    <mergeCell ref="E152:H152"/>
    <mergeCell ref="I152:M152"/>
    <mergeCell ref="N152:T152"/>
    <mergeCell ref="U152:AA152"/>
    <mergeCell ref="AB152:AG152"/>
    <mergeCell ref="AH152:AN152"/>
    <mergeCell ref="AO152:AS152"/>
    <mergeCell ref="AT152:AW152"/>
    <mergeCell ref="B153:D153"/>
    <mergeCell ref="E153:H153"/>
    <mergeCell ref="I153:M153"/>
    <mergeCell ref="N153:T153"/>
    <mergeCell ref="U153:AA153"/>
    <mergeCell ref="AB153:AG153"/>
    <mergeCell ref="AH153:AN153"/>
    <mergeCell ref="AO153:AS153"/>
    <mergeCell ref="AT153:AW153"/>
    <mergeCell ref="B154:D154"/>
    <mergeCell ref="E154:H154"/>
    <mergeCell ref="I154:M154"/>
    <mergeCell ref="N154:T154"/>
    <mergeCell ref="U154:AA154"/>
    <mergeCell ref="AB154:AG154"/>
    <mergeCell ref="AH154:AN154"/>
    <mergeCell ref="AO154:AS154"/>
    <mergeCell ref="AT154:AW154"/>
    <mergeCell ref="B155:D155"/>
    <mergeCell ref="E155:H155"/>
    <mergeCell ref="I155:M155"/>
    <mergeCell ref="N155:T155"/>
    <mergeCell ref="U155:AA155"/>
    <mergeCell ref="AB155:AG155"/>
    <mergeCell ref="AH155:AN155"/>
    <mergeCell ref="AO155:AS155"/>
    <mergeCell ref="AT155:AW155"/>
    <mergeCell ref="B156:D156"/>
    <mergeCell ref="E156:H156"/>
    <mergeCell ref="I156:M156"/>
    <mergeCell ref="N156:T156"/>
    <mergeCell ref="U156:AA156"/>
    <mergeCell ref="AB156:AG156"/>
    <mergeCell ref="AH156:AN156"/>
    <mergeCell ref="AO156:AS156"/>
    <mergeCell ref="AT156:AW156"/>
    <mergeCell ref="B157:D157"/>
    <mergeCell ref="E157:H157"/>
    <mergeCell ref="I157:M157"/>
    <mergeCell ref="N157:T157"/>
    <mergeCell ref="U157:AA157"/>
    <mergeCell ref="AB157:AG157"/>
    <mergeCell ref="AH157:AN157"/>
    <mergeCell ref="AO157:AS157"/>
    <mergeCell ref="AT157:AW157"/>
    <mergeCell ref="B158:D158"/>
    <mergeCell ref="E158:H158"/>
    <mergeCell ref="I158:M158"/>
    <mergeCell ref="N158:T158"/>
    <mergeCell ref="U158:AA158"/>
    <mergeCell ref="AB158:AG158"/>
    <mergeCell ref="AH158:AN158"/>
    <mergeCell ref="AO158:AS158"/>
    <mergeCell ref="AT158:AW158"/>
    <mergeCell ref="B159:D159"/>
    <mergeCell ref="E159:H159"/>
    <mergeCell ref="I159:M159"/>
    <mergeCell ref="N159:T159"/>
    <mergeCell ref="U159:AA159"/>
    <mergeCell ref="AB159:AG159"/>
    <mergeCell ref="AH159:AN159"/>
    <mergeCell ref="AO159:AS159"/>
    <mergeCell ref="AT159:AW159"/>
    <mergeCell ref="B160:D160"/>
    <mergeCell ref="E160:H160"/>
    <mergeCell ref="I160:M160"/>
    <mergeCell ref="N160:T160"/>
    <mergeCell ref="U160:AA160"/>
    <mergeCell ref="AB160:AG160"/>
    <mergeCell ref="AH160:AN160"/>
    <mergeCell ref="AO160:AS160"/>
    <mergeCell ref="AT160:AW160"/>
    <mergeCell ref="B161:D161"/>
    <mergeCell ref="E161:H161"/>
    <mergeCell ref="I161:M161"/>
    <mergeCell ref="N161:T161"/>
    <mergeCell ref="U161:AA161"/>
    <mergeCell ref="AB161:AG161"/>
    <mergeCell ref="AH161:AN161"/>
    <mergeCell ref="AO161:AS161"/>
    <mergeCell ref="AT161:AW161"/>
    <mergeCell ref="B162:D162"/>
    <mergeCell ref="E162:H162"/>
    <mergeCell ref="I162:M162"/>
    <mergeCell ref="N162:T162"/>
    <mergeCell ref="U162:AA162"/>
    <mergeCell ref="AB162:AG162"/>
    <mergeCell ref="AH162:AN162"/>
    <mergeCell ref="AO162:AS162"/>
    <mergeCell ref="AT162:AW162"/>
    <mergeCell ref="B163:D163"/>
    <mergeCell ref="E163:H163"/>
    <mergeCell ref="I163:M163"/>
    <mergeCell ref="N163:T163"/>
    <mergeCell ref="U163:AA163"/>
    <mergeCell ref="AB163:AG163"/>
    <mergeCell ref="AH163:AN163"/>
    <mergeCell ref="AO163:AS163"/>
    <mergeCell ref="AT163:AW163"/>
    <mergeCell ref="B164:D164"/>
    <mergeCell ref="E164:H164"/>
    <mergeCell ref="I164:M164"/>
    <mergeCell ref="N164:T164"/>
    <mergeCell ref="U164:AA164"/>
    <mergeCell ref="AB164:AG164"/>
    <mergeCell ref="AH164:AN164"/>
    <mergeCell ref="AO164:AS164"/>
    <mergeCell ref="AT164:AW164"/>
    <mergeCell ref="B165:D165"/>
    <mergeCell ref="E165:H165"/>
    <mergeCell ref="I165:M165"/>
    <mergeCell ref="N165:T165"/>
    <mergeCell ref="U165:AA165"/>
    <mergeCell ref="AB165:AG165"/>
    <mergeCell ref="AH165:AN165"/>
    <mergeCell ref="AO165:AS165"/>
    <mergeCell ref="AT165:AW165"/>
    <mergeCell ref="B166:D166"/>
    <mergeCell ref="E166:H166"/>
    <mergeCell ref="I166:M166"/>
    <mergeCell ref="N166:T166"/>
    <mergeCell ref="U166:AA166"/>
    <mergeCell ref="AB166:AG166"/>
    <mergeCell ref="AH166:AN166"/>
    <mergeCell ref="AO166:AS166"/>
    <mergeCell ref="AT166:AW166"/>
    <mergeCell ref="B167:D167"/>
    <mergeCell ref="E167:H167"/>
    <mergeCell ref="I167:M167"/>
    <mergeCell ref="N167:T167"/>
    <mergeCell ref="U167:AA167"/>
    <mergeCell ref="AB167:AG167"/>
    <mergeCell ref="AH167:AN167"/>
    <mergeCell ref="AO167:AS167"/>
    <mergeCell ref="AT167:AW167"/>
    <mergeCell ref="B168:D168"/>
    <mergeCell ref="E168:H168"/>
    <mergeCell ref="I168:M168"/>
    <mergeCell ref="N168:T168"/>
    <mergeCell ref="U168:AA168"/>
    <mergeCell ref="AB168:AG168"/>
    <mergeCell ref="AH168:AN168"/>
    <mergeCell ref="AO168:AS168"/>
    <mergeCell ref="AT168:AW168"/>
    <mergeCell ref="B169:D169"/>
    <mergeCell ref="E169:H169"/>
    <mergeCell ref="I169:M169"/>
    <mergeCell ref="N169:T169"/>
    <mergeCell ref="U169:AA169"/>
    <mergeCell ref="AB169:AG169"/>
    <mergeCell ref="AH169:AN169"/>
    <mergeCell ref="AO169:AS169"/>
    <mergeCell ref="AT169:AW169"/>
    <mergeCell ref="B170:D170"/>
    <mergeCell ref="E170:H170"/>
    <mergeCell ref="I170:M170"/>
    <mergeCell ref="N170:T170"/>
    <mergeCell ref="U170:AA170"/>
    <mergeCell ref="AB170:AG170"/>
    <mergeCell ref="AH170:AN170"/>
    <mergeCell ref="AO170:AS170"/>
    <mergeCell ref="AT170:AW170"/>
    <mergeCell ref="B171:D171"/>
    <mergeCell ref="E171:H171"/>
    <mergeCell ref="I171:M171"/>
    <mergeCell ref="N171:T171"/>
    <mergeCell ref="U171:AA171"/>
    <mergeCell ref="AB171:AG171"/>
    <mergeCell ref="AH171:AN171"/>
    <mergeCell ref="AO171:AS171"/>
    <mergeCell ref="AT171:AW171"/>
    <mergeCell ref="B172:D172"/>
    <mergeCell ref="E172:H172"/>
    <mergeCell ref="I172:M172"/>
    <mergeCell ref="N172:T172"/>
    <mergeCell ref="U172:AA172"/>
    <mergeCell ref="AB172:AG172"/>
    <mergeCell ref="AH172:AN172"/>
    <mergeCell ref="AO172:AS172"/>
    <mergeCell ref="AT172:AW172"/>
    <mergeCell ref="B173:D173"/>
    <mergeCell ref="E173:H173"/>
    <mergeCell ref="I173:M173"/>
    <mergeCell ref="N173:T173"/>
    <mergeCell ref="U173:AA173"/>
    <mergeCell ref="AB173:AG173"/>
    <mergeCell ref="AH173:AN173"/>
    <mergeCell ref="AO173:AS173"/>
    <mergeCell ref="AT173:AW173"/>
    <mergeCell ref="B174:D174"/>
    <mergeCell ref="E174:H174"/>
    <mergeCell ref="I174:M174"/>
    <mergeCell ref="N174:T174"/>
    <mergeCell ref="U174:AA174"/>
    <mergeCell ref="AB174:AG174"/>
    <mergeCell ref="AH174:AN174"/>
    <mergeCell ref="AO174:AS174"/>
    <mergeCell ref="AT174:AW174"/>
    <mergeCell ref="B175:D175"/>
    <mergeCell ref="E175:H175"/>
    <mergeCell ref="I175:M175"/>
    <mergeCell ref="N175:T175"/>
    <mergeCell ref="U175:AA175"/>
    <mergeCell ref="AB175:AG175"/>
    <mergeCell ref="AH175:AN175"/>
    <mergeCell ref="AO175:AS175"/>
    <mergeCell ref="AT175:AW175"/>
    <mergeCell ref="B176:D176"/>
    <mergeCell ref="E176:H176"/>
    <mergeCell ref="I176:M176"/>
    <mergeCell ref="N176:T176"/>
    <mergeCell ref="U176:AA176"/>
    <mergeCell ref="AB176:AG176"/>
    <mergeCell ref="AH176:AN176"/>
    <mergeCell ref="AO176:AS176"/>
    <mergeCell ref="AT176:AW176"/>
    <mergeCell ref="B177:D177"/>
    <mergeCell ref="E177:H177"/>
    <mergeCell ref="I177:M177"/>
    <mergeCell ref="N177:T177"/>
    <mergeCell ref="U177:AA177"/>
    <mergeCell ref="AB177:AG177"/>
    <mergeCell ref="AH177:AN177"/>
    <mergeCell ref="AO177:AS177"/>
    <mergeCell ref="AT177:AW177"/>
    <mergeCell ref="B178:D178"/>
    <mergeCell ref="E178:H178"/>
    <mergeCell ref="I178:M178"/>
    <mergeCell ref="N178:T178"/>
    <mergeCell ref="U178:AA178"/>
    <mergeCell ref="AB178:AG178"/>
    <mergeCell ref="AH178:AN178"/>
    <mergeCell ref="AO178:AS178"/>
    <mergeCell ref="AT178:AW178"/>
    <mergeCell ref="B179:D179"/>
    <mergeCell ref="E179:H179"/>
    <mergeCell ref="I179:M179"/>
    <mergeCell ref="N179:T179"/>
    <mergeCell ref="U179:AA179"/>
    <mergeCell ref="AB179:AG179"/>
    <mergeCell ref="AH179:AN179"/>
    <mergeCell ref="AO179:AS179"/>
    <mergeCell ref="AT179:AW179"/>
    <mergeCell ref="B180:D180"/>
    <mergeCell ref="E180:H180"/>
    <mergeCell ref="I180:M180"/>
    <mergeCell ref="N180:T180"/>
    <mergeCell ref="U180:AA180"/>
    <mergeCell ref="AB180:AG180"/>
    <mergeCell ref="AH180:AN180"/>
    <mergeCell ref="AO180:AS180"/>
    <mergeCell ref="AT180:AW180"/>
    <mergeCell ref="B181:D181"/>
    <mergeCell ref="E181:H181"/>
    <mergeCell ref="I181:M181"/>
    <mergeCell ref="N181:T181"/>
    <mergeCell ref="U181:AA181"/>
    <mergeCell ref="AB181:AG181"/>
    <mergeCell ref="AH181:AN181"/>
    <mergeCell ref="AO181:AS181"/>
    <mergeCell ref="AT181:AW181"/>
    <mergeCell ref="B182:D182"/>
    <mergeCell ref="E182:H182"/>
    <mergeCell ref="I182:M182"/>
    <mergeCell ref="N182:T182"/>
    <mergeCell ref="U182:AA182"/>
    <mergeCell ref="AB182:AG182"/>
    <mergeCell ref="AH182:AN182"/>
    <mergeCell ref="AO182:AS182"/>
    <mergeCell ref="AT182:AW182"/>
    <mergeCell ref="B183:D183"/>
    <mergeCell ref="E183:H183"/>
    <mergeCell ref="I183:M183"/>
    <mergeCell ref="N183:T183"/>
    <mergeCell ref="U183:AA183"/>
    <mergeCell ref="AB183:AG183"/>
    <mergeCell ref="AH183:AN183"/>
    <mergeCell ref="AO183:AS183"/>
    <mergeCell ref="AT183:AW183"/>
    <mergeCell ref="B184:D184"/>
    <mergeCell ref="E184:H184"/>
    <mergeCell ref="I184:M184"/>
    <mergeCell ref="N184:T184"/>
    <mergeCell ref="U184:AA184"/>
    <mergeCell ref="AB184:AG184"/>
    <mergeCell ref="AH184:AN184"/>
    <mergeCell ref="AO184:AS184"/>
    <mergeCell ref="AT184:AW184"/>
    <mergeCell ref="B185:D185"/>
    <mergeCell ref="E185:H185"/>
    <mergeCell ref="I185:M185"/>
    <mergeCell ref="N185:T185"/>
    <mergeCell ref="U185:AA185"/>
    <mergeCell ref="AB185:AG185"/>
    <mergeCell ref="AH185:AN185"/>
    <mergeCell ref="AO185:AS185"/>
    <mergeCell ref="AT185:AW185"/>
    <mergeCell ref="B186:D186"/>
    <mergeCell ref="E186:H186"/>
    <mergeCell ref="I186:M186"/>
    <mergeCell ref="N186:T186"/>
    <mergeCell ref="U186:AA186"/>
    <mergeCell ref="AB186:AG186"/>
    <mergeCell ref="AH186:AN186"/>
    <mergeCell ref="AO186:AS186"/>
    <mergeCell ref="AT186:AW186"/>
    <mergeCell ref="B187:D187"/>
    <mergeCell ref="E187:H187"/>
    <mergeCell ref="I187:M187"/>
    <mergeCell ref="N187:T187"/>
    <mergeCell ref="U187:AA187"/>
    <mergeCell ref="AB187:AG187"/>
    <mergeCell ref="AH187:AN187"/>
    <mergeCell ref="AO187:AS187"/>
    <mergeCell ref="AT187:AW187"/>
    <mergeCell ref="B188:D188"/>
    <mergeCell ref="E188:H188"/>
    <mergeCell ref="I188:M188"/>
    <mergeCell ref="N188:T188"/>
    <mergeCell ref="U188:AA188"/>
    <mergeCell ref="AB188:AG188"/>
    <mergeCell ref="AH188:AN188"/>
    <mergeCell ref="AO188:AS188"/>
    <mergeCell ref="AT188:AW188"/>
    <mergeCell ref="B189:D189"/>
    <mergeCell ref="E189:H189"/>
    <mergeCell ref="I189:M189"/>
    <mergeCell ref="N189:T189"/>
    <mergeCell ref="U189:AA189"/>
    <mergeCell ref="AB189:AG189"/>
    <mergeCell ref="AH189:AN189"/>
    <mergeCell ref="AO189:AS189"/>
    <mergeCell ref="AT189:AW189"/>
    <mergeCell ref="B190:D190"/>
    <mergeCell ref="E190:H190"/>
    <mergeCell ref="I190:M190"/>
    <mergeCell ref="N190:T190"/>
    <mergeCell ref="U190:AA190"/>
    <mergeCell ref="AB190:AG190"/>
    <mergeCell ref="AH190:AN190"/>
    <mergeCell ref="AO190:AS190"/>
    <mergeCell ref="AT190:AW190"/>
    <mergeCell ref="B191:D191"/>
    <mergeCell ref="E191:H191"/>
    <mergeCell ref="I191:M191"/>
    <mergeCell ref="N191:T191"/>
    <mergeCell ref="U191:AA191"/>
    <mergeCell ref="AB191:AG191"/>
    <mergeCell ref="AH191:AN191"/>
    <mergeCell ref="AO191:AS191"/>
    <mergeCell ref="AT191:AW191"/>
    <mergeCell ref="B192:D192"/>
    <mergeCell ref="E192:H192"/>
    <mergeCell ref="I192:M192"/>
    <mergeCell ref="N192:T192"/>
    <mergeCell ref="U192:AA192"/>
    <mergeCell ref="AB192:AG192"/>
    <mergeCell ref="AH192:AN192"/>
    <mergeCell ref="AO192:AS192"/>
    <mergeCell ref="AT192:AW192"/>
    <mergeCell ref="B193:D193"/>
    <mergeCell ref="E193:H193"/>
    <mergeCell ref="I193:M193"/>
    <mergeCell ref="N193:T193"/>
    <mergeCell ref="U193:AA193"/>
    <mergeCell ref="AB193:AG193"/>
    <mergeCell ref="AH193:AN193"/>
    <mergeCell ref="AO193:AS193"/>
    <mergeCell ref="AT193:AW193"/>
    <mergeCell ref="B194:D194"/>
    <mergeCell ref="E194:H194"/>
    <mergeCell ref="I194:M194"/>
    <mergeCell ref="N194:T194"/>
    <mergeCell ref="U194:AA194"/>
    <mergeCell ref="AB194:AG194"/>
    <mergeCell ref="AH194:AN194"/>
    <mergeCell ref="AO194:AS194"/>
    <mergeCell ref="AT194:AW194"/>
    <mergeCell ref="B195:D195"/>
    <mergeCell ref="E195:H195"/>
    <mergeCell ref="I195:M195"/>
    <mergeCell ref="N195:T195"/>
    <mergeCell ref="U195:AA195"/>
    <mergeCell ref="AB195:AG195"/>
    <mergeCell ref="AH195:AN195"/>
    <mergeCell ref="AO195:AS195"/>
    <mergeCell ref="AT195:AW195"/>
    <mergeCell ref="B196:D196"/>
    <mergeCell ref="E196:H196"/>
    <mergeCell ref="I196:M196"/>
    <mergeCell ref="N196:T196"/>
    <mergeCell ref="U196:AA196"/>
    <mergeCell ref="AB196:AG196"/>
    <mergeCell ref="AH196:AN196"/>
    <mergeCell ref="AO196:AS196"/>
    <mergeCell ref="AT196:AW196"/>
    <mergeCell ref="B197:D197"/>
    <mergeCell ref="E197:H197"/>
    <mergeCell ref="I197:M197"/>
    <mergeCell ref="N197:T197"/>
    <mergeCell ref="U197:AA197"/>
    <mergeCell ref="AB197:AG197"/>
    <mergeCell ref="AH197:AN197"/>
    <mergeCell ref="AO197:AS197"/>
    <mergeCell ref="AT197:AW197"/>
    <mergeCell ref="B198:D198"/>
    <mergeCell ref="E198:H198"/>
    <mergeCell ref="I198:M198"/>
    <mergeCell ref="N198:T198"/>
    <mergeCell ref="U198:AA198"/>
    <mergeCell ref="AB198:AG198"/>
    <mergeCell ref="AH198:AN198"/>
    <mergeCell ref="AO198:AS198"/>
    <mergeCell ref="AT198:AW198"/>
    <mergeCell ref="B199:D199"/>
    <mergeCell ref="E199:H199"/>
    <mergeCell ref="I199:M199"/>
    <mergeCell ref="N199:T199"/>
    <mergeCell ref="U199:AA199"/>
    <mergeCell ref="AB199:AG199"/>
    <mergeCell ref="AH199:AN199"/>
    <mergeCell ref="AO199:AS199"/>
    <mergeCell ref="AT199:AW199"/>
    <mergeCell ref="B200:D200"/>
    <mergeCell ref="E200:H200"/>
    <mergeCell ref="I200:M200"/>
    <mergeCell ref="N200:T200"/>
    <mergeCell ref="U200:AA200"/>
    <mergeCell ref="AB200:AG200"/>
    <mergeCell ref="AH200:AN200"/>
    <mergeCell ref="AO200:AS200"/>
    <mergeCell ref="AT200:AW200"/>
    <mergeCell ref="B201:D201"/>
    <mergeCell ref="E201:H201"/>
    <mergeCell ref="I201:M201"/>
    <mergeCell ref="N201:T201"/>
    <mergeCell ref="U201:AA201"/>
    <mergeCell ref="AB201:AG201"/>
    <mergeCell ref="AH201:AN201"/>
    <mergeCell ref="AO201:AS201"/>
    <mergeCell ref="AT201:AW201"/>
    <mergeCell ref="B202:D202"/>
    <mergeCell ref="E202:H202"/>
    <mergeCell ref="I202:M202"/>
    <mergeCell ref="N202:T202"/>
    <mergeCell ref="U202:AA202"/>
    <mergeCell ref="AB202:AG202"/>
    <mergeCell ref="AH202:AN202"/>
    <mergeCell ref="AO202:AS202"/>
    <mergeCell ref="AT202:AW202"/>
    <mergeCell ref="B203:D203"/>
    <mergeCell ref="E203:H203"/>
    <mergeCell ref="I203:M203"/>
    <mergeCell ref="N203:T203"/>
    <mergeCell ref="U203:AA203"/>
    <mergeCell ref="AB203:AG203"/>
    <mergeCell ref="AH203:AN203"/>
    <mergeCell ref="AO203:AS203"/>
    <mergeCell ref="AT203:AW203"/>
    <mergeCell ref="B204:D204"/>
    <mergeCell ref="E204:H204"/>
    <mergeCell ref="I204:M204"/>
    <mergeCell ref="N204:T204"/>
    <mergeCell ref="U204:AA204"/>
    <mergeCell ref="AB204:AG204"/>
    <mergeCell ref="AH204:AN204"/>
    <mergeCell ref="AO204:AS204"/>
    <mergeCell ref="AT204:AW204"/>
    <mergeCell ref="B205:D205"/>
    <mergeCell ref="E205:H205"/>
    <mergeCell ref="I205:M205"/>
    <mergeCell ref="N205:T205"/>
    <mergeCell ref="U205:AA205"/>
    <mergeCell ref="AB205:AG205"/>
    <mergeCell ref="AH205:AN205"/>
    <mergeCell ref="AO205:AS205"/>
    <mergeCell ref="AT205:AW205"/>
    <mergeCell ref="B206:D206"/>
    <mergeCell ref="E206:H206"/>
    <mergeCell ref="I206:M206"/>
    <mergeCell ref="N206:T206"/>
    <mergeCell ref="U206:AA206"/>
    <mergeCell ref="AB206:AG206"/>
    <mergeCell ref="AH206:AN206"/>
    <mergeCell ref="AO206:AS206"/>
    <mergeCell ref="AT206:AW206"/>
    <mergeCell ref="B207:D207"/>
    <mergeCell ref="E207:H207"/>
    <mergeCell ref="I207:M207"/>
    <mergeCell ref="B208:AX208"/>
    <mergeCell ref="B209:C209"/>
    <mergeCell ref="D209:G209"/>
    <mergeCell ref="H209:L209"/>
    <mergeCell ref="M209:AX209"/>
    <mergeCell ref="B210:C211"/>
    <mergeCell ref="D210:L210"/>
    <mergeCell ref="M210:AX210"/>
    <mergeCell ref="D211:G211"/>
    <mergeCell ref="H211:L211"/>
    <mergeCell ref="M211:Q211"/>
    <mergeCell ref="R211:X211"/>
    <mergeCell ref="Y211:AD211"/>
    <mergeCell ref="AE211:AJ211"/>
    <mergeCell ref="AK211:AP211"/>
    <mergeCell ref="AQ211:AU211"/>
    <mergeCell ref="AV211:AX211"/>
    <mergeCell ref="B212:C212"/>
    <mergeCell ref="D212:G212"/>
    <mergeCell ref="H212:L212"/>
    <mergeCell ref="M212:Q212"/>
    <mergeCell ref="R212:X212"/>
    <mergeCell ref="Y212:AD212"/>
    <mergeCell ref="AE212:AJ212"/>
    <mergeCell ref="AK212:AP212"/>
    <mergeCell ref="AQ212:AU212"/>
    <mergeCell ref="AV212:AX212"/>
    <mergeCell ref="B213:AX213"/>
    <mergeCell ref="B214:C214"/>
    <mergeCell ref="D214:G214"/>
    <mergeCell ref="H214:L214"/>
    <mergeCell ref="M214:Q214"/>
    <mergeCell ref="R214:X214"/>
    <mergeCell ref="Y214:AD214"/>
    <mergeCell ref="AE214:AJ214"/>
    <mergeCell ref="AK214:AP214"/>
    <mergeCell ref="AQ214:AU214"/>
    <mergeCell ref="AV214:AX214"/>
    <mergeCell ref="B215:C215"/>
    <mergeCell ref="D215:G215"/>
    <mergeCell ref="H215:L215"/>
    <mergeCell ref="M215:Q215"/>
    <mergeCell ref="R215:X215"/>
    <mergeCell ref="Y215:AD215"/>
    <mergeCell ref="AE215:AJ215"/>
    <mergeCell ref="AK215:AP215"/>
    <mergeCell ref="AQ215:AU215"/>
    <mergeCell ref="AV215:AX215"/>
    <mergeCell ref="B216:C216"/>
    <mergeCell ref="D216:G216"/>
    <mergeCell ref="H216:L216"/>
    <mergeCell ref="M216:Q216"/>
    <mergeCell ref="R216:X216"/>
    <mergeCell ref="Y216:AD216"/>
    <mergeCell ref="AE216:AJ216"/>
    <mergeCell ref="AK216:AP216"/>
    <mergeCell ref="AQ216:AU216"/>
    <mergeCell ref="AV216:AX216"/>
    <mergeCell ref="B219:C219"/>
    <mergeCell ref="D219:G219"/>
    <mergeCell ref="H219:L219"/>
    <mergeCell ref="M219:Q219"/>
    <mergeCell ref="R219:X219"/>
    <mergeCell ref="Y219:AD219"/>
    <mergeCell ref="AE219:AJ219"/>
    <mergeCell ref="AK219:AP219"/>
    <mergeCell ref="AQ219:AU219"/>
    <mergeCell ref="AV219:AX219"/>
    <mergeCell ref="B217:C217"/>
    <mergeCell ref="D217:G217"/>
    <mergeCell ref="H217:L217"/>
    <mergeCell ref="M217:Q217"/>
    <mergeCell ref="R217:X217"/>
    <mergeCell ref="Y217:AD217"/>
    <mergeCell ref="AE217:AJ217"/>
    <mergeCell ref="AK217:AP217"/>
    <mergeCell ref="AQ217:AU217"/>
    <mergeCell ref="AV217:AX217"/>
    <mergeCell ref="B218:C218"/>
    <mergeCell ref="D218:G218"/>
    <mergeCell ref="H218:L218"/>
    <mergeCell ref="M218:Q218"/>
    <mergeCell ref="R218:X218"/>
    <mergeCell ref="Y218:AD218"/>
    <mergeCell ref="AE218:AJ218"/>
    <mergeCell ref="AK218:AP218"/>
    <mergeCell ref="AQ218:AU218"/>
    <mergeCell ref="AV218:AX218"/>
  </mergeCells>
  <pageMargins left="0.78749999999999998" right="0.78749999999999998" top="0.78749999999999998" bottom="0.78749999999999998" header="0.511811023622047" footer="0.511811023622047"/>
  <pageSetup paperSize="9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Старостина Рузанна Левоновна</cp:lastModifiedBy>
  <cp:lastPrinted>2025-08-25T09:19:14Z</cp:lastPrinted>
  <dcterms:created xsi:type="dcterms:W3CDTF">2025-08-05T05:37:06Z</dcterms:created>
  <dcterms:modified xsi:type="dcterms:W3CDTF">2025-08-25T09:19:23Z</dcterms:modified>
</cp:coreProperties>
</file>