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7305" firstSheet="2" activeTab="2"/>
  </bookViews>
  <sheets>
    <sheet name="Отбор 2026-2028" sheetId="52" state="hidden" r:id="rId1"/>
    <sheet name="Доп_отбор 2026-2028" sheetId="55" state="hidden" r:id="rId2"/>
    <sheet name="Итого_отбор 2026-2028" sheetId="56" r:id="rId3"/>
  </sheets>
  <definedNames>
    <definedName name="_xlnm._FilterDatabase" localSheetId="1" hidden="1">'Доп_отбор 2026-2028'!$A$1:$AA$571</definedName>
    <definedName name="_xlnm._FilterDatabase" localSheetId="2" hidden="1">'Итого_отбор 2026-2028'!$A$5:$AA$575</definedName>
    <definedName name="_xlnm._FilterDatabase" localSheetId="0" hidden="1">'Отбор 2026-2028'!$A$1:$AA$571</definedName>
    <definedName name="_xlnm.Print_Titles" localSheetId="2">'Итого_отбор 2026-2028'!$5:$5</definedName>
  </definedNames>
  <calcPr calcId="145621"/>
</workbook>
</file>

<file path=xl/calcChain.xml><?xml version="1.0" encoding="utf-8"?>
<calcChain xmlns="http://schemas.openxmlformats.org/spreadsheetml/2006/main">
  <c r="J79" i="55" l="1"/>
  <c r="J569" i="55" s="1"/>
  <c r="J268" i="55"/>
  <c r="J570" i="55" s="1"/>
  <c r="J457" i="55"/>
  <c r="J571" i="55" s="1"/>
  <c r="J572" i="56" l="1"/>
  <c r="I572" i="56"/>
  <c r="H572" i="56"/>
  <c r="G572" i="56"/>
  <c r="F572" i="56"/>
  <c r="E572" i="56"/>
  <c r="J571" i="56"/>
  <c r="I571" i="56"/>
  <c r="H571" i="56"/>
  <c r="G571" i="56"/>
  <c r="F571" i="56"/>
  <c r="E571" i="56"/>
  <c r="J570" i="56"/>
  <c r="I570" i="56"/>
  <c r="H570" i="56"/>
  <c r="G570" i="56"/>
  <c r="F570" i="56"/>
  <c r="E570" i="56"/>
  <c r="J569" i="56"/>
  <c r="I569" i="56"/>
  <c r="H569" i="56"/>
  <c r="G569" i="56"/>
  <c r="F569" i="56"/>
  <c r="E569" i="56"/>
  <c r="J568" i="56"/>
  <c r="I568" i="56"/>
  <c r="H568" i="56"/>
  <c r="G568" i="56"/>
  <c r="F568" i="56"/>
  <c r="E568" i="56"/>
  <c r="J567" i="56"/>
  <c r="I567" i="56"/>
  <c r="H567" i="56"/>
  <c r="G567" i="56"/>
  <c r="F567" i="56"/>
  <c r="E567" i="56"/>
  <c r="J566" i="56"/>
  <c r="I566" i="56"/>
  <c r="H566" i="56"/>
  <c r="G566" i="56"/>
  <c r="F566" i="56"/>
  <c r="E566" i="56"/>
  <c r="J565" i="56"/>
  <c r="I565" i="56"/>
  <c r="H565" i="56"/>
  <c r="G565" i="56"/>
  <c r="F565" i="56"/>
  <c r="E565" i="56"/>
  <c r="J564" i="56"/>
  <c r="I564" i="56"/>
  <c r="H564" i="56"/>
  <c r="G564" i="56"/>
  <c r="F564" i="56"/>
  <c r="E564" i="56"/>
  <c r="J563" i="56"/>
  <c r="I563" i="56"/>
  <c r="H563" i="56"/>
  <c r="G563" i="56"/>
  <c r="F563" i="56"/>
  <c r="E563" i="56"/>
  <c r="J562" i="56"/>
  <c r="I562" i="56"/>
  <c r="H562" i="56"/>
  <c r="G562" i="56"/>
  <c r="F562" i="56"/>
  <c r="E562" i="56"/>
  <c r="J561" i="56"/>
  <c r="I561" i="56"/>
  <c r="H561" i="56"/>
  <c r="G561" i="56"/>
  <c r="F561" i="56"/>
  <c r="E561" i="56"/>
  <c r="J560" i="56"/>
  <c r="I560" i="56"/>
  <c r="H560" i="56"/>
  <c r="G560" i="56"/>
  <c r="F560" i="56"/>
  <c r="E560" i="56"/>
  <c r="J559" i="56"/>
  <c r="I559" i="56"/>
  <c r="H559" i="56"/>
  <c r="G559" i="56"/>
  <c r="F559" i="56"/>
  <c r="E559" i="56"/>
  <c r="J558" i="56"/>
  <c r="I558" i="56"/>
  <c r="H558" i="56"/>
  <c r="G558" i="56"/>
  <c r="F558" i="56"/>
  <c r="E558" i="56"/>
  <c r="J557" i="56"/>
  <c r="I557" i="56"/>
  <c r="H557" i="56"/>
  <c r="G557" i="56"/>
  <c r="F557" i="56"/>
  <c r="E557" i="56"/>
  <c r="J556" i="56"/>
  <c r="I556" i="56"/>
  <c r="H556" i="56"/>
  <c r="G556" i="56"/>
  <c r="F556" i="56"/>
  <c r="E556" i="56"/>
  <c r="J555" i="56"/>
  <c r="I555" i="56"/>
  <c r="H555" i="56"/>
  <c r="G555" i="56"/>
  <c r="F555" i="56"/>
  <c r="E555" i="56"/>
  <c r="J554" i="56"/>
  <c r="I554" i="56"/>
  <c r="H554" i="56"/>
  <c r="G554" i="56"/>
  <c r="F554" i="56"/>
  <c r="E554" i="56"/>
  <c r="J553" i="56"/>
  <c r="I553" i="56"/>
  <c r="H553" i="56"/>
  <c r="G553" i="56"/>
  <c r="F553" i="56"/>
  <c r="E553" i="56"/>
  <c r="J552" i="56"/>
  <c r="I552" i="56"/>
  <c r="H552" i="56"/>
  <c r="G552" i="56"/>
  <c r="F552" i="56"/>
  <c r="E552" i="56"/>
  <c r="J551" i="56"/>
  <c r="I551" i="56"/>
  <c r="H551" i="56"/>
  <c r="G551" i="56"/>
  <c r="F551" i="56"/>
  <c r="E551" i="56"/>
  <c r="J550" i="56"/>
  <c r="I550" i="56"/>
  <c r="H550" i="56"/>
  <c r="G550" i="56"/>
  <c r="F550" i="56"/>
  <c r="E550" i="56"/>
  <c r="J549" i="56"/>
  <c r="I549" i="56"/>
  <c r="H549" i="56"/>
  <c r="G549" i="56"/>
  <c r="F549" i="56"/>
  <c r="E549" i="56"/>
  <c r="J548" i="56"/>
  <c r="I548" i="56"/>
  <c r="H548" i="56"/>
  <c r="G548" i="56"/>
  <c r="F548" i="56"/>
  <c r="E548" i="56"/>
  <c r="J547" i="56"/>
  <c r="I547" i="56"/>
  <c r="H547" i="56"/>
  <c r="G547" i="56"/>
  <c r="F547" i="56"/>
  <c r="E547" i="56"/>
  <c r="J546" i="56"/>
  <c r="I546" i="56"/>
  <c r="H546" i="56"/>
  <c r="G546" i="56"/>
  <c r="F546" i="56"/>
  <c r="E546" i="56"/>
  <c r="J545" i="56"/>
  <c r="I545" i="56"/>
  <c r="H545" i="56"/>
  <c r="G545" i="56"/>
  <c r="F545" i="56"/>
  <c r="E545" i="56"/>
  <c r="J544" i="56"/>
  <c r="I544" i="56"/>
  <c r="H544" i="56"/>
  <c r="G544" i="56"/>
  <c r="F544" i="56"/>
  <c r="E544" i="56"/>
  <c r="J543" i="56"/>
  <c r="I543" i="56"/>
  <c r="H543" i="56"/>
  <c r="G543" i="56"/>
  <c r="F543" i="56"/>
  <c r="E543" i="56"/>
  <c r="J542" i="56"/>
  <c r="I542" i="56"/>
  <c r="H542" i="56"/>
  <c r="G542" i="56"/>
  <c r="F542" i="56"/>
  <c r="E542" i="56"/>
  <c r="J541" i="56"/>
  <c r="I541" i="56"/>
  <c r="H541" i="56"/>
  <c r="G541" i="56"/>
  <c r="F541" i="56"/>
  <c r="E541" i="56"/>
  <c r="J540" i="56"/>
  <c r="I540" i="56"/>
  <c r="H540" i="56"/>
  <c r="G540" i="56"/>
  <c r="F540" i="56"/>
  <c r="E540" i="56"/>
  <c r="J539" i="56"/>
  <c r="I539" i="56"/>
  <c r="H539" i="56"/>
  <c r="G539" i="56"/>
  <c r="F539" i="56"/>
  <c r="E539" i="56"/>
  <c r="J538" i="56"/>
  <c r="I538" i="56"/>
  <c r="H538" i="56"/>
  <c r="G538" i="56"/>
  <c r="F538" i="56"/>
  <c r="E538" i="56"/>
  <c r="J537" i="56"/>
  <c r="I537" i="56"/>
  <c r="H537" i="56"/>
  <c r="G537" i="56"/>
  <c r="F537" i="56"/>
  <c r="E537" i="56"/>
  <c r="J536" i="56"/>
  <c r="I536" i="56"/>
  <c r="H536" i="56"/>
  <c r="G536" i="56"/>
  <c r="F536" i="56"/>
  <c r="E536" i="56"/>
  <c r="J535" i="56"/>
  <c r="I535" i="56"/>
  <c r="H535" i="56"/>
  <c r="G535" i="56"/>
  <c r="F535" i="56"/>
  <c r="E535" i="56"/>
  <c r="J534" i="56"/>
  <c r="I534" i="56"/>
  <c r="H534" i="56"/>
  <c r="G534" i="56"/>
  <c r="F534" i="56"/>
  <c r="E534" i="56"/>
  <c r="J533" i="56"/>
  <c r="I533" i="56"/>
  <c r="H533" i="56"/>
  <c r="G533" i="56"/>
  <c r="F533" i="56"/>
  <c r="E533" i="56"/>
  <c r="J532" i="56"/>
  <c r="I532" i="56"/>
  <c r="H532" i="56"/>
  <c r="G532" i="56"/>
  <c r="F532" i="56"/>
  <c r="E532" i="56"/>
  <c r="J531" i="56"/>
  <c r="I531" i="56"/>
  <c r="H531" i="56"/>
  <c r="G531" i="56"/>
  <c r="F531" i="56"/>
  <c r="E531" i="56"/>
  <c r="J530" i="56"/>
  <c r="I530" i="56"/>
  <c r="H530" i="56"/>
  <c r="G530" i="56"/>
  <c r="F530" i="56"/>
  <c r="E530" i="56"/>
  <c r="J529" i="56"/>
  <c r="I529" i="56"/>
  <c r="H529" i="56"/>
  <c r="G529" i="56"/>
  <c r="F529" i="56"/>
  <c r="E529" i="56"/>
  <c r="J528" i="56"/>
  <c r="I528" i="56"/>
  <c r="H528" i="56"/>
  <c r="G528" i="56"/>
  <c r="F528" i="56"/>
  <c r="E528" i="56"/>
  <c r="J527" i="56"/>
  <c r="I527" i="56"/>
  <c r="H527" i="56"/>
  <c r="G527" i="56"/>
  <c r="F527" i="56"/>
  <c r="E527" i="56"/>
  <c r="J526" i="56"/>
  <c r="I526" i="56"/>
  <c r="H526" i="56"/>
  <c r="G526" i="56"/>
  <c r="F526" i="56"/>
  <c r="E526" i="56"/>
  <c r="J525" i="56"/>
  <c r="I525" i="56"/>
  <c r="H525" i="56"/>
  <c r="G525" i="56"/>
  <c r="F525" i="56"/>
  <c r="E525" i="56"/>
  <c r="J524" i="56"/>
  <c r="I524" i="56"/>
  <c r="H524" i="56"/>
  <c r="G524" i="56"/>
  <c r="F524" i="56"/>
  <c r="E524" i="56"/>
  <c r="J523" i="56"/>
  <c r="I523" i="56"/>
  <c r="H523" i="56"/>
  <c r="G523" i="56"/>
  <c r="F523" i="56"/>
  <c r="E523" i="56"/>
  <c r="J522" i="56"/>
  <c r="I522" i="56"/>
  <c r="H522" i="56"/>
  <c r="G522" i="56"/>
  <c r="F522" i="56"/>
  <c r="E522" i="56"/>
  <c r="J521" i="56"/>
  <c r="I521" i="56"/>
  <c r="H521" i="56"/>
  <c r="G521" i="56"/>
  <c r="F521" i="56"/>
  <c r="E521" i="56"/>
  <c r="J520" i="56"/>
  <c r="I520" i="56"/>
  <c r="H520" i="56"/>
  <c r="G520" i="56"/>
  <c r="F520" i="56"/>
  <c r="E520" i="56"/>
  <c r="J519" i="56"/>
  <c r="I519" i="56"/>
  <c r="H519" i="56"/>
  <c r="G519" i="56"/>
  <c r="F519" i="56"/>
  <c r="E519" i="56"/>
  <c r="J518" i="56"/>
  <c r="I518" i="56"/>
  <c r="H518" i="56"/>
  <c r="G518" i="56"/>
  <c r="F518" i="56"/>
  <c r="E518" i="56"/>
  <c r="J517" i="56"/>
  <c r="I517" i="56"/>
  <c r="H517" i="56"/>
  <c r="G517" i="56"/>
  <c r="F517" i="56"/>
  <c r="E517" i="56"/>
  <c r="J516" i="56"/>
  <c r="I516" i="56"/>
  <c r="H516" i="56"/>
  <c r="G516" i="56"/>
  <c r="F516" i="56"/>
  <c r="E516" i="56"/>
  <c r="J515" i="56"/>
  <c r="I515" i="56"/>
  <c r="H515" i="56"/>
  <c r="G515" i="56"/>
  <c r="F515" i="56"/>
  <c r="E515" i="56"/>
  <c r="J514" i="56"/>
  <c r="I514" i="56"/>
  <c r="H514" i="56"/>
  <c r="G514" i="56"/>
  <c r="F514" i="56"/>
  <c r="E514" i="56"/>
  <c r="J513" i="56"/>
  <c r="I513" i="56"/>
  <c r="H513" i="56"/>
  <c r="G513" i="56"/>
  <c r="F513" i="56"/>
  <c r="E513" i="56"/>
  <c r="J512" i="56"/>
  <c r="I512" i="56"/>
  <c r="H512" i="56"/>
  <c r="G512" i="56"/>
  <c r="F512" i="56"/>
  <c r="E512" i="56"/>
  <c r="J511" i="56"/>
  <c r="I511" i="56"/>
  <c r="H511" i="56"/>
  <c r="G511" i="56"/>
  <c r="F511" i="56"/>
  <c r="E511" i="56"/>
  <c r="J510" i="56"/>
  <c r="I510" i="56"/>
  <c r="H510" i="56"/>
  <c r="G510" i="56"/>
  <c r="F510" i="56"/>
  <c r="E510" i="56"/>
  <c r="J509" i="56"/>
  <c r="I509" i="56"/>
  <c r="H509" i="56"/>
  <c r="G509" i="56"/>
  <c r="F509" i="56"/>
  <c r="E509" i="56"/>
  <c r="J508" i="56"/>
  <c r="I508" i="56"/>
  <c r="H508" i="56"/>
  <c r="G508" i="56"/>
  <c r="F508" i="56"/>
  <c r="E508" i="56"/>
  <c r="J507" i="56"/>
  <c r="I507" i="56"/>
  <c r="H507" i="56"/>
  <c r="G507" i="56"/>
  <c r="F507" i="56"/>
  <c r="E507" i="56"/>
  <c r="J506" i="56"/>
  <c r="I506" i="56"/>
  <c r="H506" i="56"/>
  <c r="G506" i="56"/>
  <c r="F506" i="56"/>
  <c r="E506" i="56"/>
  <c r="J505" i="56"/>
  <c r="I505" i="56"/>
  <c r="H505" i="56"/>
  <c r="G505" i="56"/>
  <c r="F505" i="56"/>
  <c r="E505" i="56"/>
  <c r="J504" i="56"/>
  <c r="I504" i="56"/>
  <c r="H504" i="56"/>
  <c r="G504" i="56"/>
  <c r="F504" i="56"/>
  <c r="E504" i="56"/>
  <c r="J503" i="56"/>
  <c r="I503" i="56"/>
  <c r="H503" i="56"/>
  <c r="G503" i="56"/>
  <c r="F503" i="56"/>
  <c r="E503" i="56"/>
  <c r="J502" i="56"/>
  <c r="I502" i="56"/>
  <c r="H502" i="56"/>
  <c r="G502" i="56"/>
  <c r="F502" i="56"/>
  <c r="E502" i="56"/>
  <c r="J501" i="56"/>
  <c r="I501" i="56"/>
  <c r="H501" i="56"/>
  <c r="G501" i="56"/>
  <c r="F501" i="56"/>
  <c r="E501" i="56"/>
  <c r="J500" i="56"/>
  <c r="I500" i="56"/>
  <c r="H500" i="56"/>
  <c r="G500" i="56"/>
  <c r="F500" i="56"/>
  <c r="E500" i="56"/>
  <c r="J499" i="56"/>
  <c r="I499" i="56"/>
  <c r="H499" i="56"/>
  <c r="G499" i="56"/>
  <c r="F499" i="56"/>
  <c r="E499" i="56"/>
  <c r="J498" i="56"/>
  <c r="I498" i="56"/>
  <c r="H498" i="56"/>
  <c r="G498" i="56"/>
  <c r="F498" i="56"/>
  <c r="E498" i="56"/>
  <c r="J497" i="56"/>
  <c r="I497" i="56"/>
  <c r="H497" i="56"/>
  <c r="G497" i="56"/>
  <c r="F497" i="56"/>
  <c r="E497" i="56"/>
  <c r="J496" i="56"/>
  <c r="I496" i="56"/>
  <c r="H496" i="56"/>
  <c r="G496" i="56"/>
  <c r="F496" i="56"/>
  <c r="E496" i="56"/>
  <c r="J495" i="56"/>
  <c r="I495" i="56"/>
  <c r="H495" i="56"/>
  <c r="G495" i="56"/>
  <c r="F495" i="56"/>
  <c r="E495" i="56"/>
  <c r="J494" i="56"/>
  <c r="I494" i="56"/>
  <c r="H494" i="56"/>
  <c r="G494" i="56"/>
  <c r="F494" i="56"/>
  <c r="E494" i="56"/>
  <c r="J493" i="56"/>
  <c r="I493" i="56"/>
  <c r="H493" i="56"/>
  <c r="G493" i="56"/>
  <c r="F493" i="56"/>
  <c r="E493" i="56"/>
  <c r="J492" i="56"/>
  <c r="I492" i="56"/>
  <c r="H492" i="56"/>
  <c r="G492" i="56"/>
  <c r="F492" i="56"/>
  <c r="E492" i="56"/>
  <c r="J491" i="56"/>
  <c r="I491" i="56"/>
  <c r="H491" i="56"/>
  <c r="G491" i="56"/>
  <c r="F491" i="56"/>
  <c r="E491" i="56"/>
  <c r="J490" i="56"/>
  <c r="I490" i="56"/>
  <c r="H490" i="56"/>
  <c r="G490" i="56"/>
  <c r="F490" i="56"/>
  <c r="E490" i="56"/>
  <c r="J489" i="56"/>
  <c r="I489" i="56"/>
  <c r="H489" i="56"/>
  <c r="G489" i="56"/>
  <c r="F489" i="56"/>
  <c r="E489" i="56"/>
  <c r="J488" i="56"/>
  <c r="I488" i="56"/>
  <c r="H488" i="56"/>
  <c r="G488" i="56"/>
  <c r="F488" i="56"/>
  <c r="E488" i="56"/>
  <c r="J487" i="56"/>
  <c r="I487" i="56"/>
  <c r="H487" i="56"/>
  <c r="G487" i="56"/>
  <c r="F487" i="56"/>
  <c r="E487" i="56"/>
  <c r="J486" i="56"/>
  <c r="I486" i="56"/>
  <c r="H486" i="56"/>
  <c r="G486" i="56"/>
  <c r="F486" i="56"/>
  <c r="E486" i="56"/>
  <c r="J485" i="56"/>
  <c r="I485" i="56"/>
  <c r="H485" i="56"/>
  <c r="G485" i="56"/>
  <c r="F485" i="56"/>
  <c r="E485" i="56"/>
  <c r="J484" i="56"/>
  <c r="I484" i="56"/>
  <c r="H484" i="56"/>
  <c r="G484" i="56"/>
  <c r="F484" i="56"/>
  <c r="E484" i="56"/>
  <c r="J483" i="56"/>
  <c r="I483" i="56"/>
  <c r="H483" i="56"/>
  <c r="G483" i="56"/>
  <c r="F483" i="56"/>
  <c r="E483" i="56"/>
  <c r="J482" i="56"/>
  <c r="I482" i="56"/>
  <c r="H482" i="56"/>
  <c r="G482" i="56"/>
  <c r="F482" i="56"/>
  <c r="E482" i="56"/>
  <c r="J481" i="56"/>
  <c r="I481" i="56"/>
  <c r="H481" i="56"/>
  <c r="G481" i="56"/>
  <c r="F481" i="56"/>
  <c r="E481" i="56"/>
  <c r="J480" i="56"/>
  <c r="I480" i="56"/>
  <c r="H480" i="56"/>
  <c r="G480" i="56"/>
  <c r="F480" i="56"/>
  <c r="E480" i="56"/>
  <c r="J479" i="56"/>
  <c r="I479" i="56"/>
  <c r="H479" i="56"/>
  <c r="G479" i="56"/>
  <c r="F479" i="56"/>
  <c r="E479" i="56"/>
  <c r="J478" i="56"/>
  <c r="I478" i="56"/>
  <c r="H478" i="56"/>
  <c r="G478" i="56"/>
  <c r="F478" i="56"/>
  <c r="E478" i="56"/>
  <c r="J477" i="56"/>
  <c r="I477" i="56"/>
  <c r="H477" i="56"/>
  <c r="G477" i="56"/>
  <c r="F477" i="56"/>
  <c r="E477" i="56"/>
  <c r="J476" i="56"/>
  <c r="I476" i="56"/>
  <c r="H476" i="56"/>
  <c r="G476" i="56"/>
  <c r="F476" i="56"/>
  <c r="E476" i="56"/>
  <c r="J475" i="56"/>
  <c r="I475" i="56"/>
  <c r="H475" i="56"/>
  <c r="G475" i="56"/>
  <c r="F475" i="56"/>
  <c r="E475" i="56"/>
  <c r="J474" i="56"/>
  <c r="I474" i="56"/>
  <c r="H474" i="56"/>
  <c r="G474" i="56"/>
  <c r="F474" i="56"/>
  <c r="E474" i="56"/>
  <c r="J473" i="56"/>
  <c r="I473" i="56"/>
  <c r="H473" i="56"/>
  <c r="G473" i="56"/>
  <c r="F473" i="56"/>
  <c r="E473" i="56"/>
  <c r="J472" i="56"/>
  <c r="I472" i="56"/>
  <c r="H472" i="56"/>
  <c r="G472" i="56"/>
  <c r="F472" i="56"/>
  <c r="E472" i="56"/>
  <c r="J471" i="56"/>
  <c r="I471" i="56"/>
  <c r="H471" i="56"/>
  <c r="G471" i="56"/>
  <c r="F471" i="56"/>
  <c r="E471" i="56"/>
  <c r="J470" i="56"/>
  <c r="I470" i="56"/>
  <c r="H470" i="56"/>
  <c r="G470" i="56"/>
  <c r="F470" i="56"/>
  <c r="E470" i="56"/>
  <c r="J469" i="56"/>
  <c r="I469" i="56"/>
  <c r="H469" i="56"/>
  <c r="G469" i="56"/>
  <c r="F469" i="56"/>
  <c r="E469" i="56"/>
  <c r="J468" i="56"/>
  <c r="I468" i="56"/>
  <c r="H468" i="56"/>
  <c r="G468" i="56"/>
  <c r="F468" i="56"/>
  <c r="E468" i="56"/>
  <c r="J467" i="56"/>
  <c r="I467" i="56"/>
  <c r="H467" i="56"/>
  <c r="G467" i="56"/>
  <c r="F467" i="56"/>
  <c r="E467" i="56"/>
  <c r="J466" i="56"/>
  <c r="I466" i="56"/>
  <c r="H466" i="56"/>
  <c r="G466" i="56"/>
  <c r="F466" i="56"/>
  <c r="E466" i="56"/>
  <c r="J465" i="56"/>
  <c r="I465" i="56"/>
  <c r="H465" i="56"/>
  <c r="G465" i="56"/>
  <c r="F465" i="56"/>
  <c r="E465" i="56"/>
  <c r="J464" i="56"/>
  <c r="I464" i="56"/>
  <c r="H464" i="56"/>
  <c r="G464" i="56"/>
  <c r="F464" i="56"/>
  <c r="E464" i="56"/>
  <c r="J463" i="56"/>
  <c r="I463" i="56"/>
  <c r="H463" i="56"/>
  <c r="G463" i="56"/>
  <c r="F463" i="56"/>
  <c r="E463" i="56"/>
  <c r="J462" i="56"/>
  <c r="I462" i="56"/>
  <c r="H462" i="56"/>
  <c r="G462" i="56"/>
  <c r="F462" i="56"/>
  <c r="E462" i="56"/>
  <c r="J460" i="56"/>
  <c r="I460" i="56"/>
  <c r="H460" i="56"/>
  <c r="G460" i="56"/>
  <c r="F460" i="56"/>
  <c r="E460" i="56"/>
  <c r="J459" i="56"/>
  <c r="I459" i="56"/>
  <c r="H459" i="56"/>
  <c r="G459" i="56"/>
  <c r="F459" i="56"/>
  <c r="E459" i="56"/>
  <c r="J458" i="56"/>
  <c r="I458" i="56"/>
  <c r="H458" i="56"/>
  <c r="G458" i="56"/>
  <c r="F458" i="56"/>
  <c r="E458" i="56"/>
  <c r="J457" i="56"/>
  <c r="I457" i="56"/>
  <c r="H457" i="56"/>
  <c r="G457" i="56"/>
  <c r="F457" i="56"/>
  <c r="E457" i="56"/>
  <c r="J456" i="56"/>
  <c r="I456" i="56"/>
  <c r="H456" i="56"/>
  <c r="G456" i="56"/>
  <c r="F456" i="56"/>
  <c r="E456" i="56"/>
  <c r="J455" i="56"/>
  <c r="I455" i="56"/>
  <c r="H455" i="56"/>
  <c r="G455" i="56"/>
  <c r="F455" i="56"/>
  <c r="E455" i="56"/>
  <c r="J454" i="56"/>
  <c r="I454" i="56"/>
  <c r="H454" i="56"/>
  <c r="G454" i="56"/>
  <c r="F454" i="56"/>
  <c r="E454" i="56"/>
  <c r="J453" i="56"/>
  <c r="I453" i="56"/>
  <c r="H453" i="56"/>
  <c r="G453" i="56"/>
  <c r="F453" i="56"/>
  <c r="E453" i="56"/>
  <c r="J452" i="56"/>
  <c r="I452" i="56"/>
  <c r="H452" i="56"/>
  <c r="G452" i="56"/>
  <c r="F452" i="56"/>
  <c r="E452" i="56"/>
  <c r="J451" i="56"/>
  <c r="I451" i="56"/>
  <c r="H451" i="56"/>
  <c r="G451" i="56"/>
  <c r="F451" i="56"/>
  <c r="E451" i="56"/>
  <c r="J450" i="56"/>
  <c r="I450" i="56"/>
  <c r="H450" i="56"/>
  <c r="G450" i="56"/>
  <c r="F450" i="56"/>
  <c r="E450" i="56"/>
  <c r="J449" i="56"/>
  <c r="I449" i="56"/>
  <c r="H449" i="56"/>
  <c r="G449" i="56"/>
  <c r="F449" i="56"/>
  <c r="E449" i="56"/>
  <c r="J448" i="56"/>
  <c r="I448" i="56"/>
  <c r="H448" i="56"/>
  <c r="G448" i="56"/>
  <c r="F448" i="56"/>
  <c r="E448" i="56"/>
  <c r="J447" i="56"/>
  <c r="I447" i="56"/>
  <c r="H447" i="56"/>
  <c r="G447" i="56"/>
  <c r="F447" i="56"/>
  <c r="E447" i="56"/>
  <c r="J446" i="56"/>
  <c r="I446" i="56"/>
  <c r="H446" i="56"/>
  <c r="G446" i="56"/>
  <c r="F446" i="56"/>
  <c r="E446" i="56"/>
  <c r="J445" i="56"/>
  <c r="I445" i="56"/>
  <c r="H445" i="56"/>
  <c r="G445" i="56"/>
  <c r="F445" i="56"/>
  <c r="E445" i="56"/>
  <c r="J444" i="56"/>
  <c r="I444" i="56"/>
  <c r="H444" i="56"/>
  <c r="G444" i="56"/>
  <c r="F444" i="56"/>
  <c r="E444" i="56"/>
  <c r="J443" i="56"/>
  <c r="I443" i="56"/>
  <c r="H443" i="56"/>
  <c r="G443" i="56"/>
  <c r="F443" i="56"/>
  <c r="E443" i="56"/>
  <c r="J442" i="56"/>
  <c r="I442" i="56"/>
  <c r="H442" i="56"/>
  <c r="G442" i="56"/>
  <c r="F442" i="56"/>
  <c r="E442" i="56"/>
  <c r="J441" i="56"/>
  <c r="I441" i="56"/>
  <c r="H441" i="56"/>
  <c r="G441" i="56"/>
  <c r="F441" i="56"/>
  <c r="E441" i="56"/>
  <c r="J440" i="56"/>
  <c r="I440" i="56"/>
  <c r="H440" i="56"/>
  <c r="G440" i="56"/>
  <c r="F440" i="56"/>
  <c r="E440" i="56"/>
  <c r="J439" i="56"/>
  <c r="I439" i="56"/>
  <c r="H439" i="56"/>
  <c r="G439" i="56"/>
  <c r="F439" i="56"/>
  <c r="E439" i="56"/>
  <c r="J438" i="56"/>
  <c r="I438" i="56"/>
  <c r="H438" i="56"/>
  <c r="G438" i="56"/>
  <c r="F438" i="56"/>
  <c r="E438" i="56"/>
  <c r="J437" i="56"/>
  <c r="I437" i="56"/>
  <c r="H437" i="56"/>
  <c r="G437" i="56"/>
  <c r="F437" i="56"/>
  <c r="E437" i="56"/>
  <c r="J436" i="56"/>
  <c r="I436" i="56"/>
  <c r="H436" i="56"/>
  <c r="G436" i="56"/>
  <c r="F436" i="56"/>
  <c r="E436" i="56"/>
  <c r="J435" i="56"/>
  <c r="I435" i="56"/>
  <c r="H435" i="56"/>
  <c r="G435" i="56"/>
  <c r="F435" i="56"/>
  <c r="E435" i="56"/>
  <c r="J434" i="56"/>
  <c r="I434" i="56"/>
  <c r="H434" i="56"/>
  <c r="G434" i="56"/>
  <c r="F434" i="56"/>
  <c r="E434" i="56"/>
  <c r="J433" i="56"/>
  <c r="I433" i="56"/>
  <c r="H433" i="56"/>
  <c r="G433" i="56"/>
  <c r="F433" i="56"/>
  <c r="E433" i="56"/>
  <c r="J432" i="56"/>
  <c r="I432" i="56"/>
  <c r="H432" i="56"/>
  <c r="G432" i="56"/>
  <c r="F432" i="56"/>
  <c r="E432" i="56"/>
  <c r="J431" i="56"/>
  <c r="I431" i="56"/>
  <c r="H431" i="56"/>
  <c r="G431" i="56"/>
  <c r="F431" i="56"/>
  <c r="E431" i="56"/>
  <c r="J430" i="56"/>
  <c r="I430" i="56"/>
  <c r="H430" i="56"/>
  <c r="G430" i="56"/>
  <c r="F430" i="56"/>
  <c r="E430" i="56"/>
  <c r="J429" i="56"/>
  <c r="I429" i="56"/>
  <c r="H429" i="56"/>
  <c r="G429" i="56"/>
  <c r="F429" i="56"/>
  <c r="E429" i="56"/>
  <c r="J428" i="56"/>
  <c r="I428" i="56"/>
  <c r="H428" i="56"/>
  <c r="G428" i="56"/>
  <c r="F428" i="56"/>
  <c r="E428" i="56"/>
  <c r="J427" i="56"/>
  <c r="I427" i="56"/>
  <c r="H427" i="56"/>
  <c r="G427" i="56"/>
  <c r="F427" i="56"/>
  <c r="E427" i="56"/>
  <c r="J426" i="56"/>
  <c r="I426" i="56"/>
  <c r="H426" i="56"/>
  <c r="G426" i="56"/>
  <c r="F426" i="56"/>
  <c r="E426" i="56"/>
  <c r="J425" i="56"/>
  <c r="I425" i="56"/>
  <c r="H425" i="56"/>
  <c r="G425" i="56"/>
  <c r="F425" i="56"/>
  <c r="E425" i="56"/>
  <c r="J424" i="56"/>
  <c r="I424" i="56"/>
  <c r="H424" i="56"/>
  <c r="G424" i="56"/>
  <c r="F424" i="56"/>
  <c r="E424" i="56"/>
  <c r="J423" i="56"/>
  <c r="I423" i="56"/>
  <c r="H423" i="56"/>
  <c r="G423" i="56"/>
  <c r="F423" i="56"/>
  <c r="E423" i="56"/>
  <c r="J422" i="56"/>
  <c r="I422" i="56"/>
  <c r="H422" i="56"/>
  <c r="G422" i="56"/>
  <c r="F422" i="56"/>
  <c r="E422" i="56"/>
  <c r="J421" i="56"/>
  <c r="I421" i="56"/>
  <c r="H421" i="56"/>
  <c r="G421" i="56"/>
  <c r="F421" i="56"/>
  <c r="E421" i="56"/>
  <c r="J420" i="56"/>
  <c r="I420" i="56"/>
  <c r="H420" i="56"/>
  <c r="G420" i="56"/>
  <c r="F420" i="56"/>
  <c r="E420" i="56"/>
  <c r="J419" i="56"/>
  <c r="I419" i="56"/>
  <c r="H419" i="56"/>
  <c r="G419" i="56"/>
  <c r="F419" i="56"/>
  <c r="E419" i="56"/>
  <c r="J418" i="56"/>
  <c r="I418" i="56"/>
  <c r="H418" i="56"/>
  <c r="G418" i="56"/>
  <c r="F418" i="56"/>
  <c r="E418" i="56"/>
  <c r="J417" i="56"/>
  <c r="I417" i="56"/>
  <c r="H417" i="56"/>
  <c r="G417" i="56"/>
  <c r="F417" i="56"/>
  <c r="E417" i="56"/>
  <c r="J416" i="56"/>
  <c r="I416" i="56"/>
  <c r="H416" i="56"/>
  <c r="G416" i="56"/>
  <c r="F416" i="56"/>
  <c r="E416" i="56"/>
  <c r="J415" i="56"/>
  <c r="I415" i="56"/>
  <c r="H415" i="56"/>
  <c r="G415" i="56"/>
  <c r="F415" i="56"/>
  <c r="E415" i="56"/>
  <c r="J414" i="56"/>
  <c r="I414" i="56"/>
  <c r="H414" i="56"/>
  <c r="G414" i="56"/>
  <c r="F414" i="56"/>
  <c r="E414" i="56"/>
  <c r="J413" i="56"/>
  <c r="I413" i="56"/>
  <c r="H413" i="56"/>
  <c r="G413" i="56"/>
  <c r="F413" i="56"/>
  <c r="E413" i="56"/>
  <c r="J412" i="56"/>
  <c r="I412" i="56"/>
  <c r="H412" i="56"/>
  <c r="G412" i="56"/>
  <c r="F412" i="56"/>
  <c r="E412" i="56"/>
  <c r="J411" i="56"/>
  <c r="I411" i="56"/>
  <c r="H411" i="56"/>
  <c r="G411" i="56"/>
  <c r="F411" i="56"/>
  <c r="E411" i="56"/>
  <c r="J410" i="56"/>
  <c r="I410" i="56"/>
  <c r="H410" i="56"/>
  <c r="G410" i="56"/>
  <c r="F410" i="56"/>
  <c r="E410" i="56"/>
  <c r="J409" i="56"/>
  <c r="I409" i="56"/>
  <c r="H409" i="56"/>
  <c r="G409" i="56"/>
  <c r="F409" i="56"/>
  <c r="E409" i="56"/>
  <c r="J408" i="56"/>
  <c r="I408" i="56"/>
  <c r="H408" i="56"/>
  <c r="G408" i="56"/>
  <c r="F408" i="56"/>
  <c r="E408" i="56"/>
  <c r="J407" i="56"/>
  <c r="I407" i="56"/>
  <c r="H407" i="56"/>
  <c r="G407" i="56"/>
  <c r="F407" i="56"/>
  <c r="E407" i="56"/>
  <c r="J406" i="56"/>
  <c r="I406" i="56"/>
  <c r="H406" i="56"/>
  <c r="G406" i="56"/>
  <c r="F406" i="56"/>
  <c r="E406" i="56"/>
  <c r="J405" i="56"/>
  <c r="I405" i="56"/>
  <c r="H405" i="56"/>
  <c r="G405" i="56"/>
  <c r="F405" i="56"/>
  <c r="E405" i="56"/>
  <c r="J404" i="56"/>
  <c r="I404" i="56"/>
  <c r="H404" i="56"/>
  <c r="G404" i="56"/>
  <c r="F404" i="56"/>
  <c r="E404" i="56"/>
  <c r="J403" i="56"/>
  <c r="I403" i="56"/>
  <c r="H403" i="56"/>
  <c r="G403" i="56"/>
  <c r="F403" i="56"/>
  <c r="E403" i="56"/>
  <c r="J402" i="56"/>
  <c r="I402" i="56"/>
  <c r="H402" i="56"/>
  <c r="G402" i="56"/>
  <c r="F402" i="56"/>
  <c r="E402" i="56"/>
  <c r="J401" i="56"/>
  <c r="I401" i="56"/>
  <c r="H401" i="56"/>
  <c r="G401" i="56"/>
  <c r="F401" i="56"/>
  <c r="E401" i="56"/>
  <c r="J400" i="56"/>
  <c r="I400" i="56"/>
  <c r="H400" i="56"/>
  <c r="G400" i="56"/>
  <c r="F400" i="56"/>
  <c r="E400" i="56"/>
  <c r="J399" i="56"/>
  <c r="I399" i="56"/>
  <c r="H399" i="56"/>
  <c r="G399" i="56"/>
  <c r="F399" i="56"/>
  <c r="E399" i="56"/>
  <c r="J398" i="56"/>
  <c r="I398" i="56"/>
  <c r="H398" i="56"/>
  <c r="G398" i="56"/>
  <c r="F398" i="56"/>
  <c r="E398" i="56"/>
  <c r="J397" i="56"/>
  <c r="I397" i="56"/>
  <c r="H397" i="56"/>
  <c r="G397" i="56"/>
  <c r="F397" i="56"/>
  <c r="E397" i="56"/>
  <c r="J396" i="56"/>
  <c r="I396" i="56"/>
  <c r="H396" i="56"/>
  <c r="G396" i="56"/>
  <c r="F396" i="56"/>
  <c r="E396" i="56"/>
  <c r="J395" i="56"/>
  <c r="I395" i="56"/>
  <c r="H395" i="56"/>
  <c r="G395" i="56"/>
  <c r="F395" i="56"/>
  <c r="E395" i="56"/>
  <c r="J394" i="56"/>
  <c r="I394" i="56"/>
  <c r="H394" i="56"/>
  <c r="G394" i="56"/>
  <c r="F394" i="56"/>
  <c r="E394" i="56"/>
  <c r="J393" i="56"/>
  <c r="I393" i="56"/>
  <c r="H393" i="56"/>
  <c r="G393" i="56"/>
  <c r="F393" i="56"/>
  <c r="E393" i="56"/>
  <c r="J392" i="56"/>
  <c r="I392" i="56"/>
  <c r="H392" i="56"/>
  <c r="G392" i="56"/>
  <c r="F392" i="56"/>
  <c r="E392" i="56"/>
  <c r="J391" i="56"/>
  <c r="I391" i="56"/>
  <c r="H391" i="56"/>
  <c r="G391" i="56"/>
  <c r="F391" i="56"/>
  <c r="E391" i="56"/>
  <c r="J390" i="56"/>
  <c r="I390" i="56"/>
  <c r="H390" i="56"/>
  <c r="G390" i="56"/>
  <c r="F390" i="56"/>
  <c r="E390" i="56"/>
  <c r="J389" i="56"/>
  <c r="I389" i="56"/>
  <c r="H389" i="56"/>
  <c r="G389" i="56"/>
  <c r="F389" i="56"/>
  <c r="E389" i="56"/>
  <c r="J388" i="56"/>
  <c r="I388" i="56"/>
  <c r="H388" i="56"/>
  <c r="G388" i="56"/>
  <c r="F388" i="56"/>
  <c r="E388" i="56"/>
  <c r="J387" i="56"/>
  <c r="I387" i="56"/>
  <c r="H387" i="56"/>
  <c r="G387" i="56"/>
  <c r="F387" i="56"/>
  <c r="E387" i="56"/>
  <c r="J386" i="56"/>
  <c r="I386" i="56"/>
  <c r="H386" i="56"/>
  <c r="G386" i="56"/>
  <c r="F386" i="56"/>
  <c r="E386" i="56"/>
  <c r="J385" i="56"/>
  <c r="I385" i="56"/>
  <c r="H385" i="56"/>
  <c r="G385" i="56"/>
  <c r="F385" i="56"/>
  <c r="E385" i="56"/>
  <c r="J384" i="56"/>
  <c r="I384" i="56"/>
  <c r="H384" i="56"/>
  <c r="G384" i="56"/>
  <c r="F384" i="56"/>
  <c r="E384" i="56"/>
  <c r="J383" i="56"/>
  <c r="I383" i="56"/>
  <c r="H383" i="56"/>
  <c r="G383" i="56"/>
  <c r="F383" i="56"/>
  <c r="E383" i="56"/>
  <c r="J382" i="56"/>
  <c r="I382" i="56"/>
  <c r="H382" i="56"/>
  <c r="G382" i="56"/>
  <c r="F382" i="56"/>
  <c r="E382" i="56"/>
  <c r="J381" i="56"/>
  <c r="I381" i="56"/>
  <c r="H381" i="56"/>
  <c r="G381" i="56"/>
  <c r="F381" i="56"/>
  <c r="E381" i="56"/>
  <c r="J380" i="56"/>
  <c r="I380" i="56"/>
  <c r="H380" i="56"/>
  <c r="G380" i="56"/>
  <c r="F380" i="56"/>
  <c r="E380" i="56"/>
  <c r="J379" i="56"/>
  <c r="I379" i="56"/>
  <c r="H379" i="56"/>
  <c r="G379" i="56"/>
  <c r="F379" i="56"/>
  <c r="E379" i="56"/>
  <c r="J378" i="56"/>
  <c r="I378" i="56"/>
  <c r="H378" i="56"/>
  <c r="G378" i="56"/>
  <c r="F378" i="56"/>
  <c r="E378" i="56"/>
  <c r="J377" i="56"/>
  <c r="I377" i="56"/>
  <c r="H377" i="56"/>
  <c r="G377" i="56"/>
  <c r="F377" i="56"/>
  <c r="E377" i="56"/>
  <c r="J376" i="56"/>
  <c r="I376" i="56"/>
  <c r="H376" i="56"/>
  <c r="G376" i="56"/>
  <c r="F376" i="56"/>
  <c r="E376" i="56"/>
  <c r="J375" i="56"/>
  <c r="I375" i="56"/>
  <c r="H375" i="56"/>
  <c r="G375" i="56"/>
  <c r="F375" i="56"/>
  <c r="E375" i="56"/>
  <c r="J374" i="56"/>
  <c r="I374" i="56"/>
  <c r="H374" i="56"/>
  <c r="G374" i="56"/>
  <c r="F374" i="56"/>
  <c r="E374" i="56"/>
  <c r="J373" i="56"/>
  <c r="I373" i="56"/>
  <c r="H373" i="56"/>
  <c r="G373" i="56"/>
  <c r="F373" i="56"/>
  <c r="E373" i="56"/>
  <c r="J372" i="56"/>
  <c r="I372" i="56"/>
  <c r="H372" i="56"/>
  <c r="G372" i="56"/>
  <c r="F372" i="56"/>
  <c r="E372" i="56"/>
  <c r="J371" i="56"/>
  <c r="I371" i="56"/>
  <c r="H371" i="56"/>
  <c r="G371" i="56"/>
  <c r="F371" i="56"/>
  <c r="E371" i="56"/>
  <c r="J370" i="56"/>
  <c r="I370" i="56"/>
  <c r="H370" i="56"/>
  <c r="G370" i="56"/>
  <c r="F370" i="56"/>
  <c r="E370" i="56"/>
  <c r="J369" i="56"/>
  <c r="I369" i="56"/>
  <c r="H369" i="56"/>
  <c r="G369" i="56"/>
  <c r="F369" i="56"/>
  <c r="E369" i="56"/>
  <c r="J368" i="56"/>
  <c r="I368" i="56"/>
  <c r="H368" i="56"/>
  <c r="G368" i="56"/>
  <c r="F368" i="56"/>
  <c r="E368" i="56"/>
  <c r="J367" i="56"/>
  <c r="I367" i="56"/>
  <c r="H367" i="56"/>
  <c r="G367" i="56"/>
  <c r="F367" i="56"/>
  <c r="E367" i="56"/>
  <c r="J366" i="56"/>
  <c r="I366" i="56"/>
  <c r="H366" i="56"/>
  <c r="G366" i="56"/>
  <c r="F366" i="56"/>
  <c r="E366" i="56"/>
  <c r="J365" i="56"/>
  <c r="I365" i="56"/>
  <c r="H365" i="56"/>
  <c r="G365" i="56"/>
  <c r="F365" i="56"/>
  <c r="E365" i="56"/>
  <c r="J364" i="56"/>
  <c r="I364" i="56"/>
  <c r="H364" i="56"/>
  <c r="G364" i="56"/>
  <c r="F364" i="56"/>
  <c r="E364" i="56"/>
  <c r="J363" i="56"/>
  <c r="I363" i="56"/>
  <c r="H363" i="56"/>
  <c r="G363" i="56"/>
  <c r="F363" i="56"/>
  <c r="E363" i="56"/>
  <c r="J362" i="56"/>
  <c r="I362" i="56"/>
  <c r="H362" i="56"/>
  <c r="G362" i="56"/>
  <c r="F362" i="56"/>
  <c r="E362" i="56"/>
  <c r="J361" i="56"/>
  <c r="I361" i="56"/>
  <c r="H361" i="56"/>
  <c r="G361" i="56"/>
  <c r="F361" i="56"/>
  <c r="E361" i="56"/>
  <c r="J360" i="56"/>
  <c r="I360" i="56"/>
  <c r="H360" i="56"/>
  <c r="G360" i="56"/>
  <c r="F360" i="56"/>
  <c r="E360" i="56"/>
  <c r="J359" i="56"/>
  <c r="I359" i="56"/>
  <c r="H359" i="56"/>
  <c r="G359" i="56"/>
  <c r="F359" i="56"/>
  <c r="E359" i="56"/>
  <c r="J358" i="56"/>
  <c r="I358" i="56"/>
  <c r="H358" i="56"/>
  <c r="G358" i="56"/>
  <c r="F358" i="56"/>
  <c r="E358" i="56"/>
  <c r="J357" i="56"/>
  <c r="I357" i="56"/>
  <c r="H357" i="56"/>
  <c r="G357" i="56"/>
  <c r="F357" i="56"/>
  <c r="E357" i="56"/>
  <c r="J356" i="56"/>
  <c r="I356" i="56"/>
  <c r="H356" i="56"/>
  <c r="G356" i="56"/>
  <c r="F356" i="56"/>
  <c r="E356" i="56"/>
  <c r="J355" i="56"/>
  <c r="I355" i="56"/>
  <c r="H355" i="56"/>
  <c r="G355" i="56"/>
  <c r="F355" i="56"/>
  <c r="E355" i="56"/>
  <c r="J354" i="56"/>
  <c r="I354" i="56"/>
  <c r="H354" i="56"/>
  <c r="G354" i="56"/>
  <c r="F354" i="56"/>
  <c r="E354" i="56"/>
  <c r="J353" i="56"/>
  <c r="I353" i="56"/>
  <c r="H353" i="56"/>
  <c r="G353" i="56"/>
  <c r="F353" i="56"/>
  <c r="E353" i="56"/>
  <c r="J352" i="56"/>
  <c r="I352" i="56"/>
  <c r="H352" i="56"/>
  <c r="G352" i="56"/>
  <c r="F352" i="56"/>
  <c r="E352" i="56"/>
  <c r="J351" i="56"/>
  <c r="I351" i="56"/>
  <c r="H351" i="56"/>
  <c r="G351" i="56"/>
  <c r="F351" i="56"/>
  <c r="E351" i="56"/>
  <c r="J350" i="56"/>
  <c r="I350" i="56"/>
  <c r="H350" i="56"/>
  <c r="G350" i="56"/>
  <c r="F350" i="56"/>
  <c r="E350" i="56"/>
  <c r="J349" i="56"/>
  <c r="I349" i="56"/>
  <c r="H349" i="56"/>
  <c r="G349" i="56"/>
  <c r="F349" i="56"/>
  <c r="E349" i="56"/>
  <c r="J348" i="56"/>
  <c r="I348" i="56"/>
  <c r="H348" i="56"/>
  <c r="G348" i="56"/>
  <c r="F348" i="56"/>
  <c r="E348" i="56"/>
  <c r="J347" i="56"/>
  <c r="I347" i="56"/>
  <c r="H347" i="56"/>
  <c r="G347" i="56"/>
  <c r="F347" i="56"/>
  <c r="E347" i="56"/>
  <c r="J346" i="56"/>
  <c r="I346" i="56"/>
  <c r="H346" i="56"/>
  <c r="G346" i="56"/>
  <c r="F346" i="56"/>
  <c r="E346" i="56"/>
  <c r="J345" i="56"/>
  <c r="I345" i="56"/>
  <c r="H345" i="56"/>
  <c r="G345" i="56"/>
  <c r="F345" i="56"/>
  <c r="E345" i="56"/>
  <c r="J344" i="56"/>
  <c r="I344" i="56"/>
  <c r="H344" i="56"/>
  <c r="G344" i="56"/>
  <c r="F344" i="56"/>
  <c r="E344" i="56"/>
  <c r="J343" i="56"/>
  <c r="I343" i="56"/>
  <c r="H343" i="56"/>
  <c r="G343" i="56"/>
  <c r="F343" i="56"/>
  <c r="E343" i="56"/>
  <c r="J342" i="56"/>
  <c r="I342" i="56"/>
  <c r="H342" i="56"/>
  <c r="G342" i="56"/>
  <c r="F342" i="56"/>
  <c r="E342" i="56"/>
  <c r="J341" i="56"/>
  <c r="I341" i="56"/>
  <c r="H341" i="56"/>
  <c r="G341" i="56"/>
  <c r="F341" i="56"/>
  <c r="E341" i="56"/>
  <c r="J340" i="56"/>
  <c r="I340" i="56"/>
  <c r="H340" i="56"/>
  <c r="G340" i="56"/>
  <c r="F340" i="56"/>
  <c r="E340" i="56"/>
  <c r="J339" i="56"/>
  <c r="I339" i="56"/>
  <c r="H339" i="56"/>
  <c r="G339" i="56"/>
  <c r="F339" i="56"/>
  <c r="E339" i="56"/>
  <c r="J338" i="56"/>
  <c r="I338" i="56"/>
  <c r="H338" i="56"/>
  <c r="G338" i="56"/>
  <c r="F338" i="56"/>
  <c r="E338" i="56"/>
  <c r="J337" i="56"/>
  <c r="I337" i="56"/>
  <c r="H337" i="56"/>
  <c r="G337" i="56"/>
  <c r="F337" i="56"/>
  <c r="E337" i="56"/>
  <c r="J336" i="56"/>
  <c r="I336" i="56"/>
  <c r="H336" i="56"/>
  <c r="G336" i="56"/>
  <c r="F336" i="56"/>
  <c r="E336" i="56"/>
  <c r="J335" i="56"/>
  <c r="I335" i="56"/>
  <c r="H335" i="56"/>
  <c r="G335" i="56"/>
  <c r="F335" i="56"/>
  <c r="E335" i="56"/>
  <c r="J334" i="56"/>
  <c r="I334" i="56"/>
  <c r="H334" i="56"/>
  <c r="G334" i="56"/>
  <c r="F334" i="56"/>
  <c r="E334" i="56"/>
  <c r="J333" i="56"/>
  <c r="I333" i="56"/>
  <c r="H333" i="56"/>
  <c r="G333" i="56"/>
  <c r="F333" i="56"/>
  <c r="E333" i="56"/>
  <c r="J332" i="56"/>
  <c r="I332" i="56"/>
  <c r="H332" i="56"/>
  <c r="G332" i="56"/>
  <c r="F332" i="56"/>
  <c r="E332" i="56"/>
  <c r="J331" i="56"/>
  <c r="I331" i="56"/>
  <c r="H331" i="56"/>
  <c r="G331" i="56"/>
  <c r="F331" i="56"/>
  <c r="E331" i="56"/>
  <c r="J330" i="56"/>
  <c r="I330" i="56"/>
  <c r="H330" i="56"/>
  <c r="G330" i="56"/>
  <c r="F330" i="56"/>
  <c r="E330" i="56"/>
  <c r="J329" i="56"/>
  <c r="I329" i="56"/>
  <c r="H329" i="56"/>
  <c r="G329" i="56"/>
  <c r="F329" i="56"/>
  <c r="E329" i="56"/>
  <c r="J328" i="56"/>
  <c r="I328" i="56"/>
  <c r="H328" i="56"/>
  <c r="G328" i="56"/>
  <c r="F328" i="56"/>
  <c r="E328" i="56"/>
  <c r="J327" i="56"/>
  <c r="I327" i="56"/>
  <c r="H327" i="56"/>
  <c r="G327" i="56"/>
  <c r="F327" i="56"/>
  <c r="E327" i="56"/>
  <c r="J326" i="56"/>
  <c r="I326" i="56"/>
  <c r="H326" i="56"/>
  <c r="G326" i="56"/>
  <c r="F326" i="56"/>
  <c r="E326" i="56"/>
  <c r="J325" i="56"/>
  <c r="I325" i="56"/>
  <c r="H325" i="56"/>
  <c r="G325" i="56"/>
  <c r="F325" i="56"/>
  <c r="E325" i="56"/>
  <c r="J324" i="56"/>
  <c r="I324" i="56"/>
  <c r="H324" i="56"/>
  <c r="G324" i="56"/>
  <c r="F324" i="56"/>
  <c r="E324" i="56"/>
  <c r="J323" i="56"/>
  <c r="I323" i="56"/>
  <c r="H323" i="56"/>
  <c r="G323" i="56"/>
  <c r="F323" i="56"/>
  <c r="E323" i="56"/>
  <c r="J322" i="56"/>
  <c r="I322" i="56"/>
  <c r="H322" i="56"/>
  <c r="G322" i="56"/>
  <c r="F322" i="56"/>
  <c r="E322" i="56"/>
  <c r="J321" i="56"/>
  <c r="I321" i="56"/>
  <c r="H321" i="56"/>
  <c r="G321" i="56"/>
  <c r="F321" i="56"/>
  <c r="E321" i="56"/>
  <c r="J320" i="56"/>
  <c r="I320" i="56"/>
  <c r="H320" i="56"/>
  <c r="G320" i="56"/>
  <c r="F320" i="56"/>
  <c r="E320" i="56"/>
  <c r="J319" i="56"/>
  <c r="I319" i="56"/>
  <c r="H319" i="56"/>
  <c r="G319" i="56"/>
  <c r="F319" i="56"/>
  <c r="E319" i="56"/>
  <c r="J318" i="56"/>
  <c r="I318" i="56"/>
  <c r="H318" i="56"/>
  <c r="G318" i="56"/>
  <c r="F318" i="56"/>
  <c r="E318" i="56"/>
  <c r="J317" i="56"/>
  <c r="I317" i="56"/>
  <c r="H317" i="56"/>
  <c r="G317" i="56"/>
  <c r="F317" i="56"/>
  <c r="E317" i="56"/>
  <c r="J316" i="56"/>
  <c r="I316" i="56"/>
  <c r="H316" i="56"/>
  <c r="G316" i="56"/>
  <c r="F316" i="56"/>
  <c r="E316" i="56"/>
  <c r="J315" i="56"/>
  <c r="I315" i="56"/>
  <c r="H315" i="56"/>
  <c r="G315" i="56"/>
  <c r="F315" i="56"/>
  <c r="E315" i="56"/>
  <c r="J314" i="56"/>
  <c r="I314" i="56"/>
  <c r="H314" i="56"/>
  <c r="G314" i="56"/>
  <c r="F314" i="56"/>
  <c r="E314" i="56"/>
  <c r="J313" i="56"/>
  <c r="I313" i="56"/>
  <c r="H313" i="56"/>
  <c r="G313" i="56"/>
  <c r="F313" i="56"/>
  <c r="E313" i="56"/>
  <c r="J312" i="56"/>
  <c r="I312" i="56"/>
  <c r="H312" i="56"/>
  <c r="G312" i="56"/>
  <c r="F312" i="56"/>
  <c r="E312" i="56"/>
  <c r="J311" i="56"/>
  <c r="I311" i="56"/>
  <c r="H311" i="56"/>
  <c r="G311" i="56"/>
  <c r="F311" i="56"/>
  <c r="E311" i="56"/>
  <c r="J310" i="56"/>
  <c r="I310" i="56"/>
  <c r="H310" i="56"/>
  <c r="G310" i="56"/>
  <c r="F310" i="56"/>
  <c r="E310" i="56"/>
  <c r="J309" i="56"/>
  <c r="I309" i="56"/>
  <c r="H309" i="56"/>
  <c r="G309" i="56"/>
  <c r="F309" i="56"/>
  <c r="E309" i="56"/>
  <c r="J308" i="56"/>
  <c r="I308" i="56"/>
  <c r="H308" i="56"/>
  <c r="G308" i="56"/>
  <c r="F308" i="56"/>
  <c r="E308" i="56"/>
  <c r="J307" i="56"/>
  <c r="I307" i="56"/>
  <c r="H307" i="56"/>
  <c r="G307" i="56"/>
  <c r="F307" i="56"/>
  <c r="E307" i="56"/>
  <c r="J306" i="56"/>
  <c r="I306" i="56"/>
  <c r="H306" i="56"/>
  <c r="G306" i="56"/>
  <c r="F306" i="56"/>
  <c r="E306" i="56"/>
  <c r="J305" i="56"/>
  <c r="I305" i="56"/>
  <c r="H305" i="56"/>
  <c r="G305" i="56"/>
  <c r="F305" i="56"/>
  <c r="E305" i="56"/>
  <c r="J304" i="56"/>
  <c r="I304" i="56"/>
  <c r="H304" i="56"/>
  <c r="G304" i="56"/>
  <c r="F304" i="56"/>
  <c r="E304" i="56"/>
  <c r="J303" i="56"/>
  <c r="I303" i="56"/>
  <c r="H303" i="56"/>
  <c r="G303" i="56"/>
  <c r="F303" i="56"/>
  <c r="E303" i="56"/>
  <c r="J302" i="56"/>
  <c r="I302" i="56"/>
  <c r="H302" i="56"/>
  <c r="G302" i="56"/>
  <c r="F302" i="56"/>
  <c r="E302" i="56"/>
  <c r="J301" i="56"/>
  <c r="I301" i="56"/>
  <c r="H301" i="56"/>
  <c r="G301" i="56"/>
  <c r="F301" i="56"/>
  <c r="E301" i="56"/>
  <c r="J300" i="56"/>
  <c r="I300" i="56"/>
  <c r="H300" i="56"/>
  <c r="G300" i="56"/>
  <c r="F300" i="56"/>
  <c r="E300" i="56"/>
  <c r="J299" i="56"/>
  <c r="I299" i="56"/>
  <c r="H299" i="56"/>
  <c r="G299" i="56"/>
  <c r="F299" i="56"/>
  <c r="E299" i="56"/>
  <c r="J298" i="56"/>
  <c r="I298" i="56"/>
  <c r="H298" i="56"/>
  <c r="G298" i="56"/>
  <c r="F298" i="56"/>
  <c r="E298" i="56"/>
  <c r="J297" i="56"/>
  <c r="I297" i="56"/>
  <c r="H297" i="56"/>
  <c r="G297" i="56"/>
  <c r="F297" i="56"/>
  <c r="E297" i="56"/>
  <c r="J296" i="56"/>
  <c r="I296" i="56"/>
  <c r="H296" i="56"/>
  <c r="G296" i="56"/>
  <c r="F296" i="56"/>
  <c r="E296" i="56"/>
  <c r="J295" i="56"/>
  <c r="I295" i="56"/>
  <c r="H295" i="56"/>
  <c r="G295" i="56"/>
  <c r="F295" i="56"/>
  <c r="E295" i="56"/>
  <c r="J294" i="56"/>
  <c r="I294" i="56"/>
  <c r="H294" i="56"/>
  <c r="G294" i="56"/>
  <c r="F294" i="56"/>
  <c r="E294" i="56"/>
  <c r="J293" i="56"/>
  <c r="I293" i="56"/>
  <c r="H293" i="56"/>
  <c r="G293" i="56"/>
  <c r="F293" i="56"/>
  <c r="E293" i="56"/>
  <c r="J292" i="56"/>
  <c r="I292" i="56"/>
  <c r="H292" i="56"/>
  <c r="G292" i="56"/>
  <c r="F292" i="56"/>
  <c r="E292" i="56"/>
  <c r="J291" i="56"/>
  <c r="I291" i="56"/>
  <c r="H291" i="56"/>
  <c r="G291" i="56"/>
  <c r="F291" i="56"/>
  <c r="E291" i="56"/>
  <c r="J290" i="56"/>
  <c r="I290" i="56"/>
  <c r="H290" i="56"/>
  <c r="G290" i="56"/>
  <c r="F290" i="56"/>
  <c r="E290" i="56"/>
  <c r="J289" i="56"/>
  <c r="I289" i="56"/>
  <c r="H289" i="56"/>
  <c r="G289" i="56"/>
  <c r="F289" i="56"/>
  <c r="E289" i="56"/>
  <c r="J288" i="56"/>
  <c r="I288" i="56"/>
  <c r="H288" i="56"/>
  <c r="G288" i="56"/>
  <c r="F288" i="56"/>
  <c r="E288" i="56"/>
  <c r="J287" i="56"/>
  <c r="I287" i="56"/>
  <c r="H287" i="56"/>
  <c r="G287" i="56"/>
  <c r="F287" i="56"/>
  <c r="E287" i="56"/>
  <c r="J286" i="56"/>
  <c r="I286" i="56"/>
  <c r="H286" i="56"/>
  <c r="G286" i="56"/>
  <c r="F286" i="56"/>
  <c r="E286" i="56"/>
  <c r="J285" i="56"/>
  <c r="I285" i="56"/>
  <c r="H285" i="56"/>
  <c r="G285" i="56"/>
  <c r="F285" i="56"/>
  <c r="E285" i="56"/>
  <c r="J284" i="56"/>
  <c r="I284" i="56"/>
  <c r="H284" i="56"/>
  <c r="G284" i="56"/>
  <c r="F284" i="56"/>
  <c r="E284" i="56"/>
  <c r="J283" i="56"/>
  <c r="I283" i="56"/>
  <c r="H283" i="56"/>
  <c r="G283" i="56"/>
  <c r="F283" i="56"/>
  <c r="E283" i="56"/>
  <c r="J282" i="56"/>
  <c r="I282" i="56"/>
  <c r="H282" i="56"/>
  <c r="G282" i="56"/>
  <c r="F282" i="56"/>
  <c r="E282" i="56"/>
  <c r="J281" i="56"/>
  <c r="I281" i="56"/>
  <c r="H281" i="56"/>
  <c r="G281" i="56"/>
  <c r="F281" i="56"/>
  <c r="E281" i="56"/>
  <c r="J280" i="56"/>
  <c r="I280" i="56"/>
  <c r="H280" i="56"/>
  <c r="G280" i="56"/>
  <c r="F280" i="56"/>
  <c r="E280" i="56"/>
  <c r="J279" i="56"/>
  <c r="I279" i="56"/>
  <c r="H279" i="56"/>
  <c r="G279" i="56"/>
  <c r="F279" i="56"/>
  <c r="E279" i="56"/>
  <c r="J278" i="56"/>
  <c r="I278" i="56"/>
  <c r="H278" i="56"/>
  <c r="G278" i="56"/>
  <c r="F278" i="56"/>
  <c r="E278" i="56"/>
  <c r="J277" i="56"/>
  <c r="I277" i="56"/>
  <c r="H277" i="56"/>
  <c r="G277" i="56"/>
  <c r="F277" i="56"/>
  <c r="E277" i="56"/>
  <c r="J276" i="56"/>
  <c r="I276" i="56"/>
  <c r="H276" i="56"/>
  <c r="G276" i="56"/>
  <c r="F276" i="56"/>
  <c r="E276" i="56"/>
  <c r="J275" i="56"/>
  <c r="I275" i="56"/>
  <c r="H275" i="56"/>
  <c r="G275" i="56"/>
  <c r="F275" i="56"/>
  <c r="E275" i="56"/>
  <c r="J274" i="56"/>
  <c r="I274" i="56"/>
  <c r="H274" i="56"/>
  <c r="G274" i="56"/>
  <c r="F274" i="56"/>
  <c r="E274" i="56"/>
  <c r="J273" i="56"/>
  <c r="I273" i="56"/>
  <c r="H273" i="56"/>
  <c r="G273" i="56"/>
  <c r="F273" i="56"/>
  <c r="E273" i="56"/>
  <c r="J271" i="56"/>
  <c r="I271" i="56"/>
  <c r="H271" i="56"/>
  <c r="G271" i="56"/>
  <c r="F271" i="56"/>
  <c r="E271" i="56"/>
  <c r="J270" i="56"/>
  <c r="I270" i="56"/>
  <c r="H270" i="56"/>
  <c r="G270" i="56"/>
  <c r="F270" i="56"/>
  <c r="E270" i="56"/>
  <c r="J269" i="56"/>
  <c r="I269" i="56"/>
  <c r="H269" i="56"/>
  <c r="G269" i="56"/>
  <c r="F269" i="56"/>
  <c r="E269" i="56"/>
  <c r="J268" i="56"/>
  <c r="I268" i="56"/>
  <c r="H268" i="56"/>
  <c r="G268" i="56"/>
  <c r="F268" i="56"/>
  <c r="E268" i="56"/>
  <c r="J267" i="56"/>
  <c r="I267" i="56"/>
  <c r="H267" i="56"/>
  <c r="G267" i="56"/>
  <c r="F267" i="56"/>
  <c r="E267" i="56"/>
  <c r="J266" i="56"/>
  <c r="I266" i="56"/>
  <c r="H266" i="56"/>
  <c r="G266" i="56"/>
  <c r="F266" i="56"/>
  <c r="E266" i="56"/>
  <c r="J265" i="56"/>
  <c r="I265" i="56"/>
  <c r="H265" i="56"/>
  <c r="G265" i="56"/>
  <c r="F265" i="56"/>
  <c r="E265" i="56"/>
  <c r="J264" i="56"/>
  <c r="I264" i="56"/>
  <c r="H264" i="56"/>
  <c r="G264" i="56"/>
  <c r="F264" i="56"/>
  <c r="E264" i="56"/>
  <c r="J263" i="56"/>
  <c r="I263" i="56"/>
  <c r="H263" i="56"/>
  <c r="G263" i="56"/>
  <c r="F263" i="56"/>
  <c r="E263" i="56"/>
  <c r="J262" i="56"/>
  <c r="I262" i="56"/>
  <c r="H262" i="56"/>
  <c r="G262" i="56"/>
  <c r="F262" i="56"/>
  <c r="E262" i="56"/>
  <c r="J261" i="56"/>
  <c r="I261" i="56"/>
  <c r="H261" i="56"/>
  <c r="G261" i="56"/>
  <c r="F261" i="56"/>
  <c r="E261" i="56"/>
  <c r="J260" i="56"/>
  <c r="I260" i="56"/>
  <c r="H260" i="56"/>
  <c r="G260" i="56"/>
  <c r="F260" i="56"/>
  <c r="E260" i="56"/>
  <c r="J259" i="56"/>
  <c r="I259" i="56"/>
  <c r="H259" i="56"/>
  <c r="G259" i="56"/>
  <c r="F259" i="56"/>
  <c r="E259" i="56"/>
  <c r="J258" i="56"/>
  <c r="I258" i="56"/>
  <c r="H258" i="56"/>
  <c r="G258" i="56"/>
  <c r="F258" i="56"/>
  <c r="E258" i="56"/>
  <c r="J257" i="56"/>
  <c r="I257" i="56"/>
  <c r="H257" i="56"/>
  <c r="G257" i="56"/>
  <c r="F257" i="56"/>
  <c r="E257" i="56"/>
  <c r="J256" i="56"/>
  <c r="I256" i="56"/>
  <c r="H256" i="56"/>
  <c r="G256" i="56"/>
  <c r="F256" i="56"/>
  <c r="E256" i="56"/>
  <c r="J255" i="56"/>
  <c r="I255" i="56"/>
  <c r="H255" i="56"/>
  <c r="G255" i="56"/>
  <c r="F255" i="56"/>
  <c r="E255" i="56"/>
  <c r="J254" i="56"/>
  <c r="I254" i="56"/>
  <c r="H254" i="56"/>
  <c r="G254" i="56"/>
  <c r="F254" i="56"/>
  <c r="E254" i="56"/>
  <c r="J253" i="56"/>
  <c r="I253" i="56"/>
  <c r="H253" i="56"/>
  <c r="G253" i="56"/>
  <c r="F253" i="56"/>
  <c r="E253" i="56"/>
  <c r="J252" i="56"/>
  <c r="I252" i="56"/>
  <c r="H252" i="56"/>
  <c r="G252" i="56"/>
  <c r="F252" i="56"/>
  <c r="E252" i="56"/>
  <c r="J251" i="56"/>
  <c r="I251" i="56"/>
  <c r="H251" i="56"/>
  <c r="G251" i="56"/>
  <c r="F251" i="56"/>
  <c r="E251" i="56"/>
  <c r="J250" i="56"/>
  <c r="I250" i="56"/>
  <c r="H250" i="56"/>
  <c r="G250" i="56"/>
  <c r="F250" i="56"/>
  <c r="E250" i="56"/>
  <c r="J249" i="56"/>
  <c r="I249" i="56"/>
  <c r="H249" i="56"/>
  <c r="G249" i="56"/>
  <c r="F249" i="56"/>
  <c r="E249" i="56"/>
  <c r="J248" i="56"/>
  <c r="I248" i="56"/>
  <c r="H248" i="56"/>
  <c r="G248" i="56"/>
  <c r="F248" i="56"/>
  <c r="E248" i="56"/>
  <c r="J247" i="56"/>
  <c r="I247" i="56"/>
  <c r="H247" i="56"/>
  <c r="G247" i="56"/>
  <c r="F247" i="56"/>
  <c r="E247" i="56"/>
  <c r="J246" i="56"/>
  <c r="I246" i="56"/>
  <c r="H246" i="56"/>
  <c r="G246" i="56"/>
  <c r="F246" i="56"/>
  <c r="E246" i="56"/>
  <c r="J245" i="56"/>
  <c r="I245" i="56"/>
  <c r="H245" i="56"/>
  <c r="G245" i="56"/>
  <c r="F245" i="56"/>
  <c r="E245" i="56"/>
  <c r="J244" i="56"/>
  <c r="I244" i="56"/>
  <c r="H244" i="56"/>
  <c r="G244" i="56"/>
  <c r="F244" i="56"/>
  <c r="E244" i="56"/>
  <c r="J243" i="56"/>
  <c r="I243" i="56"/>
  <c r="H243" i="56"/>
  <c r="G243" i="56"/>
  <c r="F243" i="56"/>
  <c r="E243" i="56"/>
  <c r="J242" i="56"/>
  <c r="I242" i="56"/>
  <c r="H242" i="56"/>
  <c r="G242" i="56"/>
  <c r="F242" i="56"/>
  <c r="E242" i="56"/>
  <c r="J241" i="56"/>
  <c r="I241" i="56"/>
  <c r="H241" i="56"/>
  <c r="G241" i="56"/>
  <c r="F241" i="56"/>
  <c r="E241" i="56"/>
  <c r="J240" i="56"/>
  <c r="I240" i="56"/>
  <c r="H240" i="56"/>
  <c r="G240" i="56"/>
  <c r="F240" i="56"/>
  <c r="E240" i="56"/>
  <c r="J239" i="56"/>
  <c r="I239" i="56"/>
  <c r="H239" i="56"/>
  <c r="G239" i="56"/>
  <c r="F239" i="56"/>
  <c r="E239" i="56"/>
  <c r="J238" i="56"/>
  <c r="I238" i="56"/>
  <c r="H238" i="56"/>
  <c r="G238" i="56"/>
  <c r="F238" i="56"/>
  <c r="E238" i="56"/>
  <c r="J237" i="56"/>
  <c r="I237" i="56"/>
  <c r="H237" i="56"/>
  <c r="G237" i="56"/>
  <c r="F237" i="56"/>
  <c r="E237" i="56"/>
  <c r="J236" i="56"/>
  <c r="I236" i="56"/>
  <c r="H236" i="56"/>
  <c r="G236" i="56"/>
  <c r="F236" i="56"/>
  <c r="E236" i="56"/>
  <c r="J235" i="56"/>
  <c r="I235" i="56"/>
  <c r="H235" i="56"/>
  <c r="G235" i="56"/>
  <c r="F235" i="56"/>
  <c r="E235" i="56"/>
  <c r="J234" i="56"/>
  <c r="I234" i="56"/>
  <c r="H234" i="56"/>
  <c r="G234" i="56"/>
  <c r="F234" i="56"/>
  <c r="E234" i="56"/>
  <c r="J233" i="56"/>
  <c r="I233" i="56"/>
  <c r="H233" i="56"/>
  <c r="G233" i="56"/>
  <c r="F233" i="56"/>
  <c r="E233" i="56"/>
  <c r="J232" i="56"/>
  <c r="I232" i="56"/>
  <c r="H232" i="56"/>
  <c r="G232" i="56"/>
  <c r="F232" i="56"/>
  <c r="E232" i="56"/>
  <c r="J231" i="56"/>
  <c r="I231" i="56"/>
  <c r="H231" i="56"/>
  <c r="G231" i="56"/>
  <c r="F231" i="56"/>
  <c r="E231" i="56"/>
  <c r="J230" i="56"/>
  <c r="I230" i="56"/>
  <c r="H230" i="56"/>
  <c r="G230" i="56"/>
  <c r="F230" i="56"/>
  <c r="E230" i="56"/>
  <c r="J229" i="56"/>
  <c r="I229" i="56"/>
  <c r="H229" i="56"/>
  <c r="G229" i="56"/>
  <c r="F229" i="56"/>
  <c r="E229" i="56"/>
  <c r="J228" i="56"/>
  <c r="I228" i="56"/>
  <c r="H228" i="56"/>
  <c r="G228" i="56"/>
  <c r="F228" i="56"/>
  <c r="E228" i="56"/>
  <c r="J227" i="56"/>
  <c r="I227" i="56"/>
  <c r="H227" i="56"/>
  <c r="G227" i="56"/>
  <c r="F227" i="56"/>
  <c r="E227" i="56"/>
  <c r="J226" i="56"/>
  <c r="I226" i="56"/>
  <c r="H226" i="56"/>
  <c r="G226" i="56"/>
  <c r="F226" i="56"/>
  <c r="E226" i="56"/>
  <c r="J225" i="56"/>
  <c r="I225" i="56"/>
  <c r="H225" i="56"/>
  <c r="G225" i="56"/>
  <c r="F225" i="56"/>
  <c r="E225" i="56"/>
  <c r="J224" i="56"/>
  <c r="I224" i="56"/>
  <c r="H224" i="56"/>
  <c r="G224" i="56"/>
  <c r="F224" i="56"/>
  <c r="E224" i="56"/>
  <c r="J223" i="56"/>
  <c r="I223" i="56"/>
  <c r="H223" i="56"/>
  <c r="G223" i="56"/>
  <c r="F223" i="56"/>
  <c r="E223" i="56"/>
  <c r="J222" i="56"/>
  <c r="I222" i="56"/>
  <c r="H222" i="56"/>
  <c r="G222" i="56"/>
  <c r="F222" i="56"/>
  <c r="E222" i="56"/>
  <c r="J221" i="56"/>
  <c r="I221" i="56"/>
  <c r="H221" i="56"/>
  <c r="G221" i="56"/>
  <c r="F221" i="56"/>
  <c r="E221" i="56"/>
  <c r="J220" i="56"/>
  <c r="I220" i="56"/>
  <c r="H220" i="56"/>
  <c r="G220" i="56"/>
  <c r="F220" i="56"/>
  <c r="E220" i="56"/>
  <c r="J219" i="56"/>
  <c r="I219" i="56"/>
  <c r="H219" i="56"/>
  <c r="G219" i="56"/>
  <c r="F219" i="56"/>
  <c r="E219" i="56"/>
  <c r="J218" i="56"/>
  <c r="I218" i="56"/>
  <c r="H218" i="56"/>
  <c r="G218" i="56"/>
  <c r="F218" i="56"/>
  <c r="E218" i="56"/>
  <c r="J217" i="56"/>
  <c r="I217" i="56"/>
  <c r="H217" i="56"/>
  <c r="G217" i="56"/>
  <c r="F217" i="56"/>
  <c r="E217" i="56"/>
  <c r="J216" i="56"/>
  <c r="I216" i="56"/>
  <c r="H216" i="56"/>
  <c r="G216" i="56"/>
  <c r="F216" i="56"/>
  <c r="E216" i="56"/>
  <c r="J215" i="56"/>
  <c r="I215" i="56"/>
  <c r="H215" i="56"/>
  <c r="G215" i="56"/>
  <c r="F215" i="56"/>
  <c r="E215" i="56"/>
  <c r="J214" i="56"/>
  <c r="I214" i="56"/>
  <c r="H214" i="56"/>
  <c r="G214" i="56"/>
  <c r="F214" i="56"/>
  <c r="E214" i="56"/>
  <c r="J213" i="56"/>
  <c r="I213" i="56"/>
  <c r="H213" i="56"/>
  <c r="G213" i="56"/>
  <c r="F213" i="56"/>
  <c r="E213" i="56"/>
  <c r="J212" i="56"/>
  <c r="I212" i="56"/>
  <c r="H212" i="56"/>
  <c r="G212" i="56"/>
  <c r="F212" i="56"/>
  <c r="E212" i="56"/>
  <c r="J211" i="56"/>
  <c r="I211" i="56"/>
  <c r="H211" i="56"/>
  <c r="G211" i="56"/>
  <c r="F211" i="56"/>
  <c r="E211" i="56"/>
  <c r="J210" i="56"/>
  <c r="I210" i="56"/>
  <c r="H210" i="56"/>
  <c r="G210" i="56"/>
  <c r="F210" i="56"/>
  <c r="E210" i="56"/>
  <c r="J209" i="56"/>
  <c r="I209" i="56"/>
  <c r="H209" i="56"/>
  <c r="G209" i="56"/>
  <c r="F209" i="56"/>
  <c r="E209" i="56"/>
  <c r="J208" i="56"/>
  <c r="I208" i="56"/>
  <c r="H208" i="56"/>
  <c r="G208" i="56"/>
  <c r="F208" i="56"/>
  <c r="E208" i="56"/>
  <c r="J207" i="56"/>
  <c r="I207" i="56"/>
  <c r="H207" i="56"/>
  <c r="G207" i="56"/>
  <c r="F207" i="56"/>
  <c r="E207" i="56"/>
  <c r="J206" i="56"/>
  <c r="I206" i="56"/>
  <c r="H206" i="56"/>
  <c r="G206" i="56"/>
  <c r="F206" i="56"/>
  <c r="E206" i="56"/>
  <c r="J205" i="56"/>
  <c r="I205" i="56"/>
  <c r="H205" i="56"/>
  <c r="G205" i="56"/>
  <c r="F205" i="56"/>
  <c r="E205" i="56"/>
  <c r="J204" i="56"/>
  <c r="I204" i="56"/>
  <c r="H204" i="56"/>
  <c r="G204" i="56"/>
  <c r="F204" i="56"/>
  <c r="E204" i="56"/>
  <c r="J203" i="56"/>
  <c r="I203" i="56"/>
  <c r="H203" i="56"/>
  <c r="G203" i="56"/>
  <c r="F203" i="56"/>
  <c r="E203" i="56"/>
  <c r="J202" i="56"/>
  <c r="I202" i="56"/>
  <c r="H202" i="56"/>
  <c r="G202" i="56"/>
  <c r="F202" i="56"/>
  <c r="E202" i="56"/>
  <c r="J201" i="56"/>
  <c r="I201" i="56"/>
  <c r="H201" i="56"/>
  <c r="G201" i="56"/>
  <c r="F201" i="56"/>
  <c r="E201" i="56"/>
  <c r="J200" i="56"/>
  <c r="I200" i="56"/>
  <c r="H200" i="56"/>
  <c r="G200" i="56"/>
  <c r="F200" i="56"/>
  <c r="E200" i="56"/>
  <c r="J199" i="56"/>
  <c r="I199" i="56"/>
  <c r="H199" i="56"/>
  <c r="G199" i="56"/>
  <c r="F199" i="56"/>
  <c r="E199" i="56"/>
  <c r="J198" i="56"/>
  <c r="I198" i="56"/>
  <c r="H198" i="56"/>
  <c r="G198" i="56"/>
  <c r="F198" i="56"/>
  <c r="E198" i="56"/>
  <c r="J197" i="56"/>
  <c r="I197" i="56"/>
  <c r="H197" i="56"/>
  <c r="G197" i="56"/>
  <c r="F197" i="56"/>
  <c r="E197" i="56"/>
  <c r="J196" i="56"/>
  <c r="I196" i="56"/>
  <c r="H196" i="56"/>
  <c r="G196" i="56"/>
  <c r="F196" i="56"/>
  <c r="E196" i="56"/>
  <c r="J195" i="56"/>
  <c r="I195" i="56"/>
  <c r="H195" i="56"/>
  <c r="G195" i="56"/>
  <c r="F195" i="56"/>
  <c r="E195" i="56"/>
  <c r="J194" i="56"/>
  <c r="I194" i="56"/>
  <c r="H194" i="56"/>
  <c r="G194" i="56"/>
  <c r="F194" i="56"/>
  <c r="E194" i="56"/>
  <c r="J193" i="56"/>
  <c r="I193" i="56"/>
  <c r="H193" i="56"/>
  <c r="G193" i="56"/>
  <c r="F193" i="56"/>
  <c r="E193" i="56"/>
  <c r="J192" i="56"/>
  <c r="I192" i="56"/>
  <c r="H192" i="56"/>
  <c r="G192" i="56"/>
  <c r="F192" i="56"/>
  <c r="E192" i="56"/>
  <c r="J191" i="56"/>
  <c r="I191" i="56"/>
  <c r="H191" i="56"/>
  <c r="G191" i="56"/>
  <c r="F191" i="56"/>
  <c r="E191" i="56"/>
  <c r="J190" i="56"/>
  <c r="I190" i="56"/>
  <c r="H190" i="56"/>
  <c r="G190" i="56"/>
  <c r="F190" i="56"/>
  <c r="E190" i="56"/>
  <c r="J189" i="56"/>
  <c r="I189" i="56"/>
  <c r="H189" i="56"/>
  <c r="G189" i="56"/>
  <c r="F189" i="56"/>
  <c r="E189" i="56"/>
  <c r="J188" i="56"/>
  <c r="I188" i="56"/>
  <c r="H188" i="56"/>
  <c r="G188" i="56"/>
  <c r="F188" i="56"/>
  <c r="E188" i="56"/>
  <c r="J187" i="56"/>
  <c r="I187" i="56"/>
  <c r="H187" i="56"/>
  <c r="G187" i="56"/>
  <c r="F187" i="56"/>
  <c r="E187" i="56"/>
  <c r="J186" i="56"/>
  <c r="I186" i="56"/>
  <c r="H186" i="56"/>
  <c r="G186" i="56"/>
  <c r="F186" i="56"/>
  <c r="E186" i="56"/>
  <c r="J185" i="56"/>
  <c r="I185" i="56"/>
  <c r="H185" i="56"/>
  <c r="G185" i="56"/>
  <c r="F185" i="56"/>
  <c r="E185" i="56"/>
  <c r="J184" i="56"/>
  <c r="I184" i="56"/>
  <c r="H184" i="56"/>
  <c r="G184" i="56"/>
  <c r="F184" i="56"/>
  <c r="E184" i="56"/>
  <c r="J183" i="56"/>
  <c r="I183" i="56"/>
  <c r="H183" i="56"/>
  <c r="G183" i="56"/>
  <c r="F183" i="56"/>
  <c r="E183" i="56"/>
  <c r="J182" i="56"/>
  <c r="I182" i="56"/>
  <c r="H182" i="56"/>
  <c r="G182" i="56"/>
  <c r="F182" i="56"/>
  <c r="E182" i="56"/>
  <c r="J181" i="56"/>
  <c r="I181" i="56"/>
  <c r="H181" i="56"/>
  <c r="G181" i="56"/>
  <c r="F181" i="56"/>
  <c r="E181" i="56"/>
  <c r="J180" i="56"/>
  <c r="I180" i="56"/>
  <c r="H180" i="56"/>
  <c r="G180" i="56"/>
  <c r="F180" i="56"/>
  <c r="E180" i="56"/>
  <c r="J179" i="56"/>
  <c r="I179" i="56"/>
  <c r="H179" i="56"/>
  <c r="G179" i="56"/>
  <c r="F179" i="56"/>
  <c r="E179" i="56"/>
  <c r="J178" i="56"/>
  <c r="I178" i="56"/>
  <c r="H178" i="56"/>
  <c r="G178" i="56"/>
  <c r="F178" i="56"/>
  <c r="E178" i="56"/>
  <c r="J177" i="56"/>
  <c r="I177" i="56"/>
  <c r="H177" i="56"/>
  <c r="G177" i="56"/>
  <c r="F177" i="56"/>
  <c r="E177" i="56"/>
  <c r="J176" i="56"/>
  <c r="I176" i="56"/>
  <c r="H176" i="56"/>
  <c r="G176" i="56"/>
  <c r="F176" i="56"/>
  <c r="E176" i="56"/>
  <c r="J175" i="56"/>
  <c r="I175" i="56"/>
  <c r="H175" i="56"/>
  <c r="G175" i="56"/>
  <c r="F175" i="56"/>
  <c r="E175" i="56"/>
  <c r="J174" i="56"/>
  <c r="I174" i="56"/>
  <c r="H174" i="56"/>
  <c r="G174" i="56"/>
  <c r="F174" i="56"/>
  <c r="E174" i="56"/>
  <c r="J173" i="56"/>
  <c r="I173" i="56"/>
  <c r="H173" i="56"/>
  <c r="G173" i="56"/>
  <c r="F173" i="56"/>
  <c r="E173" i="56"/>
  <c r="J172" i="56"/>
  <c r="I172" i="56"/>
  <c r="H172" i="56"/>
  <c r="G172" i="56"/>
  <c r="F172" i="56"/>
  <c r="E172" i="56"/>
  <c r="J171" i="56"/>
  <c r="I171" i="56"/>
  <c r="H171" i="56"/>
  <c r="G171" i="56"/>
  <c r="F171" i="56"/>
  <c r="E171" i="56"/>
  <c r="J170" i="56"/>
  <c r="I170" i="56"/>
  <c r="H170" i="56"/>
  <c r="G170" i="56"/>
  <c r="F170" i="56"/>
  <c r="E170" i="56"/>
  <c r="J169" i="56"/>
  <c r="I169" i="56"/>
  <c r="H169" i="56"/>
  <c r="G169" i="56"/>
  <c r="F169" i="56"/>
  <c r="E169" i="56"/>
  <c r="J168" i="56"/>
  <c r="I168" i="56"/>
  <c r="H168" i="56"/>
  <c r="G168" i="56"/>
  <c r="F168" i="56"/>
  <c r="E168" i="56"/>
  <c r="J167" i="56"/>
  <c r="I167" i="56"/>
  <c r="H167" i="56"/>
  <c r="G167" i="56"/>
  <c r="F167" i="56"/>
  <c r="E167" i="56"/>
  <c r="J166" i="56"/>
  <c r="I166" i="56"/>
  <c r="H166" i="56"/>
  <c r="G166" i="56"/>
  <c r="F166" i="56"/>
  <c r="E166" i="56"/>
  <c r="J165" i="56"/>
  <c r="I165" i="56"/>
  <c r="H165" i="56"/>
  <c r="G165" i="56"/>
  <c r="F165" i="56"/>
  <c r="E165" i="56"/>
  <c r="J164" i="56"/>
  <c r="I164" i="56"/>
  <c r="H164" i="56"/>
  <c r="G164" i="56"/>
  <c r="F164" i="56"/>
  <c r="E164" i="56"/>
  <c r="J163" i="56"/>
  <c r="I163" i="56"/>
  <c r="H163" i="56"/>
  <c r="G163" i="56"/>
  <c r="F163" i="56"/>
  <c r="E163" i="56"/>
  <c r="J162" i="56"/>
  <c r="I162" i="56"/>
  <c r="H162" i="56"/>
  <c r="G162" i="56"/>
  <c r="F162" i="56"/>
  <c r="E162" i="56"/>
  <c r="J161" i="56"/>
  <c r="I161" i="56"/>
  <c r="H161" i="56"/>
  <c r="G161" i="56"/>
  <c r="F161" i="56"/>
  <c r="E161" i="56"/>
  <c r="J160" i="56"/>
  <c r="I160" i="56"/>
  <c r="H160" i="56"/>
  <c r="G160" i="56"/>
  <c r="F160" i="56"/>
  <c r="E160" i="56"/>
  <c r="J159" i="56"/>
  <c r="I159" i="56"/>
  <c r="H159" i="56"/>
  <c r="G159" i="56"/>
  <c r="F159" i="56"/>
  <c r="E159" i="56"/>
  <c r="J158" i="56"/>
  <c r="I158" i="56"/>
  <c r="H158" i="56"/>
  <c r="G158" i="56"/>
  <c r="F158" i="56"/>
  <c r="E158" i="56"/>
  <c r="J157" i="56"/>
  <c r="I157" i="56"/>
  <c r="H157" i="56"/>
  <c r="G157" i="56"/>
  <c r="F157" i="56"/>
  <c r="E157" i="56"/>
  <c r="J156" i="56"/>
  <c r="I156" i="56"/>
  <c r="H156" i="56"/>
  <c r="G156" i="56"/>
  <c r="F156" i="56"/>
  <c r="E156" i="56"/>
  <c r="J155" i="56"/>
  <c r="I155" i="56"/>
  <c r="H155" i="56"/>
  <c r="G155" i="56"/>
  <c r="F155" i="56"/>
  <c r="E155" i="56"/>
  <c r="J154" i="56"/>
  <c r="I154" i="56"/>
  <c r="H154" i="56"/>
  <c r="G154" i="56"/>
  <c r="F154" i="56"/>
  <c r="E154" i="56"/>
  <c r="J153" i="56"/>
  <c r="I153" i="56"/>
  <c r="H153" i="56"/>
  <c r="G153" i="56"/>
  <c r="F153" i="56"/>
  <c r="E153" i="56"/>
  <c r="J152" i="56"/>
  <c r="I152" i="56"/>
  <c r="H152" i="56"/>
  <c r="G152" i="56"/>
  <c r="F152" i="56"/>
  <c r="E152" i="56"/>
  <c r="J151" i="56"/>
  <c r="I151" i="56"/>
  <c r="H151" i="56"/>
  <c r="G151" i="56"/>
  <c r="F151" i="56"/>
  <c r="E151" i="56"/>
  <c r="J150" i="56"/>
  <c r="I150" i="56"/>
  <c r="H150" i="56"/>
  <c r="G150" i="56"/>
  <c r="F150" i="56"/>
  <c r="E150" i="56"/>
  <c r="J149" i="56"/>
  <c r="I149" i="56"/>
  <c r="H149" i="56"/>
  <c r="G149" i="56"/>
  <c r="F149" i="56"/>
  <c r="E149" i="56"/>
  <c r="J148" i="56"/>
  <c r="I148" i="56"/>
  <c r="H148" i="56"/>
  <c r="G148" i="56"/>
  <c r="F148" i="56"/>
  <c r="E148" i="56"/>
  <c r="J147" i="56"/>
  <c r="I147" i="56"/>
  <c r="H147" i="56"/>
  <c r="G147" i="56"/>
  <c r="F147" i="56"/>
  <c r="E147" i="56"/>
  <c r="J146" i="56"/>
  <c r="I146" i="56"/>
  <c r="H146" i="56"/>
  <c r="G146" i="56"/>
  <c r="F146" i="56"/>
  <c r="E146" i="56"/>
  <c r="J145" i="56"/>
  <c r="I145" i="56"/>
  <c r="H145" i="56"/>
  <c r="G145" i="56"/>
  <c r="F145" i="56"/>
  <c r="E145" i="56"/>
  <c r="J144" i="56"/>
  <c r="I144" i="56"/>
  <c r="H144" i="56"/>
  <c r="G144" i="56"/>
  <c r="F144" i="56"/>
  <c r="E144" i="56"/>
  <c r="J143" i="56"/>
  <c r="I143" i="56"/>
  <c r="H143" i="56"/>
  <c r="G143" i="56"/>
  <c r="F143" i="56"/>
  <c r="E143" i="56"/>
  <c r="J142" i="56"/>
  <c r="I142" i="56"/>
  <c r="H142" i="56"/>
  <c r="G142" i="56"/>
  <c r="F142" i="56"/>
  <c r="E142" i="56"/>
  <c r="J141" i="56"/>
  <c r="I141" i="56"/>
  <c r="H141" i="56"/>
  <c r="G141" i="56"/>
  <c r="F141" i="56"/>
  <c r="E141" i="56"/>
  <c r="J140" i="56"/>
  <c r="I140" i="56"/>
  <c r="H140" i="56"/>
  <c r="G140" i="56"/>
  <c r="F140" i="56"/>
  <c r="E140" i="56"/>
  <c r="J139" i="56"/>
  <c r="I139" i="56"/>
  <c r="H139" i="56"/>
  <c r="G139" i="56"/>
  <c r="F139" i="56"/>
  <c r="E139" i="56"/>
  <c r="J138" i="56"/>
  <c r="I138" i="56"/>
  <c r="H138" i="56"/>
  <c r="G138" i="56"/>
  <c r="F138" i="56"/>
  <c r="E138" i="56"/>
  <c r="J137" i="56"/>
  <c r="I137" i="56"/>
  <c r="H137" i="56"/>
  <c r="G137" i="56"/>
  <c r="F137" i="56"/>
  <c r="E137" i="56"/>
  <c r="J136" i="56"/>
  <c r="I136" i="56"/>
  <c r="H136" i="56"/>
  <c r="G136" i="56"/>
  <c r="F136" i="56"/>
  <c r="E136" i="56"/>
  <c r="J135" i="56"/>
  <c r="I135" i="56"/>
  <c r="H135" i="56"/>
  <c r="G135" i="56"/>
  <c r="F135" i="56"/>
  <c r="E135" i="56"/>
  <c r="J134" i="56"/>
  <c r="I134" i="56"/>
  <c r="H134" i="56"/>
  <c r="G134" i="56"/>
  <c r="F134" i="56"/>
  <c r="E134" i="56"/>
  <c r="J133" i="56"/>
  <c r="I133" i="56"/>
  <c r="H133" i="56"/>
  <c r="G133" i="56"/>
  <c r="F133" i="56"/>
  <c r="E133" i="56"/>
  <c r="J132" i="56"/>
  <c r="I132" i="56"/>
  <c r="H132" i="56"/>
  <c r="G132" i="56"/>
  <c r="F132" i="56"/>
  <c r="E132" i="56"/>
  <c r="J131" i="56"/>
  <c r="I131" i="56"/>
  <c r="H131" i="56"/>
  <c r="G131" i="56"/>
  <c r="F131" i="56"/>
  <c r="E131" i="56"/>
  <c r="J130" i="56"/>
  <c r="I130" i="56"/>
  <c r="H130" i="56"/>
  <c r="G130" i="56"/>
  <c r="F130" i="56"/>
  <c r="E130" i="56"/>
  <c r="J129" i="56"/>
  <c r="I129" i="56"/>
  <c r="H129" i="56"/>
  <c r="G129" i="56"/>
  <c r="F129" i="56"/>
  <c r="E129" i="56"/>
  <c r="J128" i="56"/>
  <c r="I128" i="56"/>
  <c r="H128" i="56"/>
  <c r="G128" i="56"/>
  <c r="F128" i="56"/>
  <c r="E128" i="56"/>
  <c r="J127" i="56"/>
  <c r="I127" i="56"/>
  <c r="H127" i="56"/>
  <c r="G127" i="56"/>
  <c r="F127" i="56"/>
  <c r="E127" i="56"/>
  <c r="J126" i="56"/>
  <c r="I126" i="56"/>
  <c r="H126" i="56"/>
  <c r="G126" i="56"/>
  <c r="F126" i="56"/>
  <c r="E126" i="56"/>
  <c r="J125" i="56"/>
  <c r="I125" i="56"/>
  <c r="H125" i="56"/>
  <c r="G125" i="56"/>
  <c r="F125" i="56"/>
  <c r="E125" i="56"/>
  <c r="J124" i="56"/>
  <c r="I124" i="56"/>
  <c r="H124" i="56"/>
  <c r="G124" i="56"/>
  <c r="F124" i="56"/>
  <c r="E124" i="56"/>
  <c r="J123" i="56"/>
  <c r="I123" i="56"/>
  <c r="H123" i="56"/>
  <c r="G123" i="56"/>
  <c r="F123" i="56"/>
  <c r="E123" i="56"/>
  <c r="J122" i="56"/>
  <c r="I122" i="56"/>
  <c r="H122" i="56"/>
  <c r="G122" i="56"/>
  <c r="F122" i="56"/>
  <c r="E122" i="56"/>
  <c r="J121" i="56"/>
  <c r="I121" i="56"/>
  <c r="H121" i="56"/>
  <c r="G121" i="56"/>
  <c r="F121" i="56"/>
  <c r="E121" i="56"/>
  <c r="J120" i="56"/>
  <c r="I120" i="56"/>
  <c r="H120" i="56"/>
  <c r="G120" i="56"/>
  <c r="F120" i="56"/>
  <c r="E120" i="56"/>
  <c r="J119" i="56"/>
  <c r="I119" i="56"/>
  <c r="H119" i="56"/>
  <c r="G119" i="56"/>
  <c r="F119" i="56"/>
  <c r="E119" i="56"/>
  <c r="J118" i="56"/>
  <c r="I118" i="56"/>
  <c r="H118" i="56"/>
  <c r="G118" i="56"/>
  <c r="F118" i="56"/>
  <c r="E118" i="56"/>
  <c r="J117" i="56"/>
  <c r="I117" i="56"/>
  <c r="H117" i="56"/>
  <c r="G117" i="56"/>
  <c r="F117" i="56"/>
  <c r="E117" i="56"/>
  <c r="J116" i="56"/>
  <c r="I116" i="56"/>
  <c r="H116" i="56"/>
  <c r="G116" i="56"/>
  <c r="F116" i="56"/>
  <c r="E116" i="56"/>
  <c r="J115" i="56"/>
  <c r="I115" i="56"/>
  <c r="H115" i="56"/>
  <c r="G115" i="56"/>
  <c r="F115" i="56"/>
  <c r="E115" i="56"/>
  <c r="J114" i="56"/>
  <c r="I114" i="56"/>
  <c r="H114" i="56"/>
  <c r="G114" i="56"/>
  <c r="F114" i="56"/>
  <c r="E114" i="56"/>
  <c r="J113" i="56"/>
  <c r="I113" i="56"/>
  <c r="H113" i="56"/>
  <c r="G113" i="56"/>
  <c r="F113" i="56"/>
  <c r="E113" i="56"/>
  <c r="J112" i="56"/>
  <c r="I112" i="56"/>
  <c r="H112" i="56"/>
  <c r="G112" i="56"/>
  <c r="F112" i="56"/>
  <c r="E112" i="56"/>
  <c r="J111" i="56"/>
  <c r="I111" i="56"/>
  <c r="H111" i="56"/>
  <c r="G111" i="56"/>
  <c r="F111" i="56"/>
  <c r="E111" i="56"/>
  <c r="J110" i="56"/>
  <c r="I110" i="56"/>
  <c r="H110" i="56"/>
  <c r="G110" i="56"/>
  <c r="F110" i="56"/>
  <c r="E110" i="56"/>
  <c r="J109" i="56"/>
  <c r="I109" i="56"/>
  <c r="H109" i="56"/>
  <c r="G109" i="56"/>
  <c r="F109" i="56"/>
  <c r="E109" i="56"/>
  <c r="J108" i="56"/>
  <c r="I108" i="56"/>
  <c r="H108" i="56"/>
  <c r="G108" i="56"/>
  <c r="F108" i="56"/>
  <c r="E108" i="56"/>
  <c r="J107" i="56"/>
  <c r="I107" i="56"/>
  <c r="H107" i="56"/>
  <c r="G107" i="56"/>
  <c r="F107" i="56"/>
  <c r="E107" i="56"/>
  <c r="J106" i="56"/>
  <c r="I106" i="56"/>
  <c r="H106" i="56"/>
  <c r="G106" i="56"/>
  <c r="F106" i="56"/>
  <c r="E106" i="56"/>
  <c r="J105" i="56"/>
  <c r="I105" i="56"/>
  <c r="H105" i="56"/>
  <c r="G105" i="56"/>
  <c r="F105" i="56"/>
  <c r="E105" i="56"/>
  <c r="J104" i="56"/>
  <c r="I104" i="56"/>
  <c r="H104" i="56"/>
  <c r="G104" i="56"/>
  <c r="F104" i="56"/>
  <c r="E104" i="56"/>
  <c r="J103" i="56"/>
  <c r="I103" i="56"/>
  <c r="H103" i="56"/>
  <c r="G103" i="56"/>
  <c r="F103" i="56"/>
  <c r="E103" i="56"/>
  <c r="J102" i="56"/>
  <c r="I102" i="56"/>
  <c r="H102" i="56"/>
  <c r="G102" i="56"/>
  <c r="F102" i="56"/>
  <c r="E102" i="56"/>
  <c r="J101" i="56"/>
  <c r="I101" i="56"/>
  <c r="H101" i="56"/>
  <c r="G101" i="56"/>
  <c r="F101" i="56"/>
  <c r="E101" i="56"/>
  <c r="J100" i="56"/>
  <c r="I100" i="56"/>
  <c r="H100" i="56"/>
  <c r="G100" i="56"/>
  <c r="F100" i="56"/>
  <c r="E100" i="56"/>
  <c r="J99" i="56"/>
  <c r="I99" i="56"/>
  <c r="H99" i="56"/>
  <c r="G99" i="56"/>
  <c r="F99" i="56"/>
  <c r="E99" i="56"/>
  <c r="J98" i="56"/>
  <c r="I98" i="56"/>
  <c r="H98" i="56"/>
  <c r="G98" i="56"/>
  <c r="F98" i="56"/>
  <c r="E98" i="56"/>
  <c r="J97" i="56"/>
  <c r="I97" i="56"/>
  <c r="H97" i="56"/>
  <c r="G97" i="56"/>
  <c r="F97" i="56"/>
  <c r="E97" i="56"/>
  <c r="J96" i="56"/>
  <c r="I96" i="56"/>
  <c r="H96" i="56"/>
  <c r="G96" i="56"/>
  <c r="F96" i="56"/>
  <c r="E96" i="56"/>
  <c r="J95" i="56"/>
  <c r="I95" i="56"/>
  <c r="H95" i="56"/>
  <c r="G95" i="56"/>
  <c r="F95" i="56"/>
  <c r="E95" i="56"/>
  <c r="J94" i="56"/>
  <c r="I94" i="56"/>
  <c r="H94" i="56"/>
  <c r="G94" i="56"/>
  <c r="F94" i="56"/>
  <c r="E94" i="56"/>
  <c r="J93" i="56"/>
  <c r="I93" i="56"/>
  <c r="H93" i="56"/>
  <c r="G93" i="56"/>
  <c r="F93" i="56"/>
  <c r="E93" i="56"/>
  <c r="J92" i="56"/>
  <c r="I92" i="56"/>
  <c r="H92" i="56"/>
  <c r="G92" i="56"/>
  <c r="F92" i="56"/>
  <c r="E92" i="56"/>
  <c r="J91" i="56"/>
  <c r="I91" i="56"/>
  <c r="H91" i="56"/>
  <c r="G91" i="56"/>
  <c r="F91" i="56"/>
  <c r="E91" i="56"/>
  <c r="J90" i="56"/>
  <c r="I90" i="56"/>
  <c r="H90" i="56"/>
  <c r="G90" i="56"/>
  <c r="F90" i="56"/>
  <c r="E90" i="56"/>
  <c r="J89" i="56"/>
  <c r="I89" i="56"/>
  <c r="H89" i="56"/>
  <c r="G89" i="56"/>
  <c r="F89" i="56"/>
  <c r="E89" i="56"/>
  <c r="J88" i="56"/>
  <c r="I88" i="56"/>
  <c r="H88" i="56"/>
  <c r="G88" i="56"/>
  <c r="F88" i="56"/>
  <c r="E88" i="56"/>
  <c r="J87" i="56"/>
  <c r="I87" i="56"/>
  <c r="H87" i="56"/>
  <c r="G87" i="56"/>
  <c r="F87" i="56"/>
  <c r="E87" i="56"/>
  <c r="J86" i="56"/>
  <c r="I86" i="56"/>
  <c r="H86" i="56"/>
  <c r="G86" i="56"/>
  <c r="F86" i="56"/>
  <c r="E86" i="56"/>
  <c r="J85" i="56"/>
  <c r="I85" i="56"/>
  <c r="H85" i="56"/>
  <c r="G85" i="56"/>
  <c r="F85" i="56"/>
  <c r="E85" i="56"/>
  <c r="J84" i="56"/>
  <c r="I84" i="56"/>
  <c r="H84" i="56"/>
  <c r="G84" i="56"/>
  <c r="F84" i="56"/>
  <c r="E84" i="56"/>
  <c r="J82" i="56"/>
  <c r="I82" i="56"/>
  <c r="H82" i="56"/>
  <c r="G82" i="56"/>
  <c r="F82" i="56"/>
  <c r="E82" i="56"/>
  <c r="J81" i="56"/>
  <c r="I81" i="56"/>
  <c r="H81" i="56"/>
  <c r="G81" i="56"/>
  <c r="F81" i="56"/>
  <c r="E81" i="56"/>
  <c r="J80" i="56"/>
  <c r="I80" i="56"/>
  <c r="H80" i="56"/>
  <c r="G80" i="56"/>
  <c r="F80" i="56"/>
  <c r="E80" i="56"/>
  <c r="J79" i="56"/>
  <c r="I79" i="56"/>
  <c r="H79" i="56"/>
  <c r="G79" i="56"/>
  <c r="F79" i="56"/>
  <c r="E79" i="56"/>
  <c r="J78" i="56"/>
  <c r="I78" i="56"/>
  <c r="H78" i="56"/>
  <c r="G78" i="56"/>
  <c r="F78" i="56"/>
  <c r="E78" i="56"/>
  <c r="J77" i="56"/>
  <c r="I77" i="56"/>
  <c r="H77" i="56"/>
  <c r="G77" i="56"/>
  <c r="F77" i="56"/>
  <c r="E77" i="56"/>
  <c r="J76" i="56"/>
  <c r="I76" i="56"/>
  <c r="H76" i="56"/>
  <c r="G76" i="56"/>
  <c r="F76" i="56"/>
  <c r="E76" i="56"/>
  <c r="J75" i="56"/>
  <c r="I75" i="56"/>
  <c r="H75" i="56"/>
  <c r="G75" i="56"/>
  <c r="F75" i="56"/>
  <c r="E75" i="56"/>
  <c r="J74" i="56"/>
  <c r="I74" i="56"/>
  <c r="H74" i="56"/>
  <c r="G74" i="56"/>
  <c r="F74" i="56"/>
  <c r="E74" i="56"/>
  <c r="J73" i="56"/>
  <c r="I73" i="56"/>
  <c r="H73" i="56"/>
  <c r="G73" i="56"/>
  <c r="F73" i="56"/>
  <c r="E73" i="56"/>
  <c r="J72" i="56"/>
  <c r="I72" i="56"/>
  <c r="H72" i="56"/>
  <c r="G72" i="56"/>
  <c r="F72" i="56"/>
  <c r="E72" i="56"/>
  <c r="J71" i="56"/>
  <c r="I71" i="56"/>
  <c r="H71" i="56"/>
  <c r="G71" i="56"/>
  <c r="F71" i="56"/>
  <c r="E71" i="56"/>
  <c r="J70" i="56"/>
  <c r="I70" i="56"/>
  <c r="H70" i="56"/>
  <c r="G70" i="56"/>
  <c r="F70" i="56"/>
  <c r="E70" i="56"/>
  <c r="J69" i="56"/>
  <c r="I69" i="56"/>
  <c r="H69" i="56"/>
  <c r="G69" i="56"/>
  <c r="F69" i="56"/>
  <c r="E69" i="56"/>
  <c r="J68" i="56"/>
  <c r="I68" i="56"/>
  <c r="H68" i="56"/>
  <c r="G68" i="56"/>
  <c r="F68" i="56"/>
  <c r="E68" i="56"/>
  <c r="J67" i="56"/>
  <c r="I67" i="56"/>
  <c r="H67" i="56"/>
  <c r="G67" i="56"/>
  <c r="F67" i="56"/>
  <c r="E67" i="56"/>
  <c r="J66" i="56"/>
  <c r="I66" i="56"/>
  <c r="H66" i="56"/>
  <c r="G66" i="56"/>
  <c r="F66" i="56"/>
  <c r="E66" i="56"/>
  <c r="J65" i="56"/>
  <c r="I65" i="56"/>
  <c r="H65" i="56"/>
  <c r="G65" i="56"/>
  <c r="F65" i="56"/>
  <c r="E65" i="56"/>
  <c r="J64" i="56"/>
  <c r="I64" i="56"/>
  <c r="H64" i="56"/>
  <c r="G64" i="56"/>
  <c r="F64" i="56"/>
  <c r="E64" i="56"/>
  <c r="J63" i="56"/>
  <c r="I63" i="56"/>
  <c r="H63" i="56"/>
  <c r="G63" i="56"/>
  <c r="F63" i="56"/>
  <c r="E63" i="56"/>
  <c r="J62" i="56"/>
  <c r="I62" i="56"/>
  <c r="H62" i="56"/>
  <c r="G62" i="56"/>
  <c r="F62" i="56"/>
  <c r="E62" i="56"/>
  <c r="J61" i="56"/>
  <c r="I61" i="56"/>
  <c r="H61" i="56"/>
  <c r="G61" i="56"/>
  <c r="F61" i="56"/>
  <c r="E61" i="56"/>
  <c r="J60" i="56"/>
  <c r="I60" i="56"/>
  <c r="H60" i="56"/>
  <c r="G60" i="56"/>
  <c r="F60" i="56"/>
  <c r="E60" i="56"/>
  <c r="J59" i="56"/>
  <c r="I59" i="56"/>
  <c r="H59" i="56"/>
  <c r="G59" i="56"/>
  <c r="F59" i="56"/>
  <c r="E59" i="56"/>
  <c r="J58" i="56"/>
  <c r="I58" i="56"/>
  <c r="H58" i="56"/>
  <c r="G58" i="56"/>
  <c r="F58" i="56"/>
  <c r="E58" i="56"/>
  <c r="J57" i="56"/>
  <c r="I57" i="56"/>
  <c r="H57" i="56"/>
  <c r="G57" i="56"/>
  <c r="F57" i="56"/>
  <c r="E57" i="56"/>
  <c r="J56" i="56"/>
  <c r="I56" i="56"/>
  <c r="H56" i="56"/>
  <c r="G56" i="56"/>
  <c r="F56" i="56"/>
  <c r="E56" i="56"/>
  <c r="J55" i="56"/>
  <c r="I55" i="56"/>
  <c r="H55" i="56"/>
  <c r="G55" i="56"/>
  <c r="F55" i="56"/>
  <c r="E55" i="56"/>
  <c r="J54" i="56"/>
  <c r="I54" i="56"/>
  <c r="H54" i="56"/>
  <c r="G54" i="56"/>
  <c r="F54" i="56"/>
  <c r="E54" i="56"/>
  <c r="J53" i="56"/>
  <c r="I53" i="56"/>
  <c r="H53" i="56"/>
  <c r="G53" i="56"/>
  <c r="F53" i="56"/>
  <c r="E53" i="56"/>
  <c r="J52" i="56"/>
  <c r="I52" i="56"/>
  <c r="H52" i="56"/>
  <c r="G52" i="56"/>
  <c r="F52" i="56"/>
  <c r="E52" i="56"/>
  <c r="J51" i="56"/>
  <c r="I51" i="56"/>
  <c r="H51" i="56"/>
  <c r="G51" i="56"/>
  <c r="F51" i="56"/>
  <c r="E51" i="56"/>
  <c r="J50" i="56"/>
  <c r="I50" i="56"/>
  <c r="H50" i="56"/>
  <c r="G50" i="56"/>
  <c r="F50" i="56"/>
  <c r="E50" i="56"/>
  <c r="J49" i="56"/>
  <c r="I49" i="56"/>
  <c r="H49" i="56"/>
  <c r="G49" i="56"/>
  <c r="F49" i="56"/>
  <c r="E49" i="56"/>
  <c r="J48" i="56"/>
  <c r="I48" i="56"/>
  <c r="H48" i="56"/>
  <c r="G48" i="56"/>
  <c r="F48" i="56"/>
  <c r="E48" i="56"/>
  <c r="J47" i="56"/>
  <c r="I47" i="56"/>
  <c r="H47" i="56"/>
  <c r="G47" i="56"/>
  <c r="F47" i="56"/>
  <c r="E47" i="56"/>
  <c r="J46" i="56"/>
  <c r="I46" i="56"/>
  <c r="H46" i="56"/>
  <c r="G46" i="56"/>
  <c r="F46" i="56"/>
  <c r="E46" i="56"/>
  <c r="J45" i="56"/>
  <c r="I45" i="56"/>
  <c r="H45" i="56"/>
  <c r="G45" i="56"/>
  <c r="F45" i="56"/>
  <c r="E45" i="56"/>
  <c r="J44" i="56"/>
  <c r="I44" i="56"/>
  <c r="H44" i="56"/>
  <c r="G44" i="56"/>
  <c r="F44" i="56"/>
  <c r="E44" i="56"/>
  <c r="J43" i="56"/>
  <c r="I43" i="56"/>
  <c r="H43" i="56"/>
  <c r="G43" i="56"/>
  <c r="F43" i="56"/>
  <c r="E43" i="56"/>
  <c r="J42" i="56"/>
  <c r="I42" i="56"/>
  <c r="H42" i="56"/>
  <c r="G42" i="56"/>
  <c r="F42" i="56"/>
  <c r="E42" i="56"/>
  <c r="J41" i="56"/>
  <c r="I41" i="56"/>
  <c r="H41" i="56"/>
  <c r="G41" i="56"/>
  <c r="F41" i="56"/>
  <c r="E41" i="56"/>
  <c r="J40" i="56"/>
  <c r="I40" i="56"/>
  <c r="H40" i="56"/>
  <c r="G40" i="56"/>
  <c r="F40" i="56"/>
  <c r="E40" i="56"/>
  <c r="J39" i="56"/>
  <c r="I39" i="56"/>
  <c r="H39" i="56"/>
  <c r="G39" i="56"/>
  <c r="F39" i="56"/>
  <c r="E39" i="56"/>
  <c r="J38" i="56"/>
  <c r="I38" i="56"/>
  <c r="H38" i="56"/>
  <c r="G38" i="56"/>
  <c r="F38" i="56"/>
  <c r="E38" i="56"/>
  <c r="J37" i="56"/>
  <c r="I37" i="56"/>
  <c r="H37" i="56"/>
  <c r="G37" i="56"/>
  <c r="F37" i="56"/>
  <c r="E37" i="56"/>
  <c r="J36" i="56"/>
  <c r="I36" i="56"/>
  <c r="H36" i="56"/>
  <c r="G36" i="56"/>
  <c r="F36" i="56"/>
  <c r="E36" i="56"/>
  <c r="J35" i="56"/>
  <c r="I35" i="56"/>
  <c r="H35" i="56"/>
  <c r="G35" i="56"/>
  <c r="F35" i="56"/>
  <c r="E35" i="56"/>
  <c r="J34" i="56"/>
  <c r="I34" i="56"/>
  <c r="H34" i="56"/>
  <c r="G34" i="56"/>
  <c r="F34" i="56"/>
  <c r="E34" i="56"/>
  <c r="J33" i="56"/>
  <c r="I33" i="56"/>
  <c r="H33" i="56"/>
  <c r="G33" i="56"/>
  <c r="F33" i="56"/>
  <c r="E33" i="56"/>
  <c r="J32" i="56"/>
  <c r="I32" i="56"/>
  <c r="H32" i="56"/>
  <c r="G32" i="56"/>
  <c r="F32" i="56"/>
  <c r="E32" i="56"/>
  <c r="J31" i="56"/>
  <c r="I31" i="56"/>
  <c r="H31" i="56"/>
  <c r="G31" i="56"/>
  <c r="F31" i="56"/>
  <c r="E31" i="56"/>
  <c r="J30" i="56"/>
  <c r="I30" i="56"/>
  <c r="H30" i="56"/>
  <c r="G30" i="56"/>
  <c r="F30" i="56"/>
  <c r="E30" i="56"/>
  <c r="J29" i="56"/>
  <c r="I29" i="56"/>
  <c r="H29" i="56"/>
  <c r="G29" i="56"/>
  <c r="F29" i="56"/>
  <c r="E29" i="56"/>
  <c r="J28" i="56"/>
  <c r="I28" i="56"/>
  <c r="H28" i="56"/>
  <c r="G28" i="56"/>
  <c r="F28" i="56"/>
  <c r="E28" i="56"/>
  <c r="J27" i="56"/>
  <c r="I27" i="56"/>
  <c r="H27" i="56"/>
  <c r="G27" i="56"/>
  <c r="F27" i="56"/>
  <c r="E27" i="56"/>
  <c r="J26" i="56"/>
  <c r="I26" i="56"/>
  <c r="H26" i="56"/>
  <c r="G26" i="56"/>
  <c r="F26" i="56"/>
  <c r="E26" i="56"/>
  <c r="J25" i="56"/>
  <c r="I25" i="56"/>
  <c r="H25" i="56"/>
  <c r="G25" i="56"/>
  <c r="F25" i="56"/>
  <c r="E25" i="56"/>
  <c r="J24" i="56"/>
  <c r="I24" i="56"/>
  <c r="H24" i="56"/>
  <c r="G24" i="56"/>
  <c r="F24" i="56"/>
  <c r="E24" i="56"/>
  <c r="J23" i="56"/>
  <c r="I23" i="56"/>
  <c r="H23" i="56"/>
  <c r="G23" i="56"/>
  <c r="F23" i="56"/>
  <c r="E23" i="56"/>
  <c r="J22" i="56"/>
  <c r="I22" i="56"/>
  <c r="H22" i="56"/>
  <c r="G22" i="56"/>
  <c r="F22" i="56"/>
  <c r="E22" i="56"/>
  <c r="J21" i="56"/>
  <c r="I21" i="56"/>
  <c r="H21" i="56"/>
  <c r="G21" i="56"/>
  <c r="F21" i="56"/>
  <c r="E21" i="56"/>
  <c r="J20" i="56"/>
  <c r="I20" i="56"/>
  <c r="H20" i="56"/>
  <c r="G20" i="56"/>
  <c r="F20" i="56"/>
  <c r="E20" i="56"/>
  <c r="J19" i="56"/>
  <c r="I19" i="56"/>
  <c r="H19" i="56"/>
  <c r="G19" i="56"/>
  <c r="F19" i="56"/>
  <c r="E19" i="56"/>
  <c r="J18" i="56"/>
  <c r="I18" i="56"/>
  <c r="H18" i="56"/>
  <c r="G18" i="56"/>
  <c r="F18" i="56"/>
  <c r="E18" i="56"/>
  <c r="J17" i="56"/>
  <c r="I17" i="56"/>
  <c r="H17" i="56"/>
  <c r="G17" i="56"/>
  <c r="F17" i="56"/>
  <c r="E17" i="56"/>
  <c r="J16" i="56"/>
  <c r="I16" i="56"/>
  <c r="H16" i="56"/>
  <c r="G16" i="56"/>
  <c r="F16" i="56"/>
  <c r="E16" i="56"/>
  <c r="J15" i="56"/>
  <c r="I15" i="56"/>
  <c r="H15" i="56"/>
  <c r="G15" i="56"/>
  <c r="F15" i="56"/>
  <c r="E15" i="56"/>
  <c r="J14" i="56"/>
  <c r="I14" i="56"/>
  <c r="H14" i="56"/>
  <c r="G14" i="56"/>
  <c r="F14" i="56"/>
  <c r="E14" i="56"/>
  <c r="J13" i="56"/>
  <c r="I13" i="56"/>
  <c r="H13" i="56"/>
  <c r="G13" i="56"/>
  <c r="F13" i="56"/>
  <c r="E13" i="56"/>
  <c r="J12" i="56"/>
  <c r="I12" i="56"/>
  <c r="H12" i="56"/>
  <c r="G12" i="56"/>
  <c r="F12" i="56"/>
  <c r="E12" i="56"/>
  <c r="J11" i="56"/>
  <c r="I11" i="56"/>
  <c r="H11" i="56"/>
  <c r="G11" i="56"/>
  <c r="F11" i="56"/>
  <c r="E11" i="56"/>
  <c r="J10" i="56"/>
  <c r="I10" i="56"/>
  <c r="H10" i="56"/>
  <c r="G10" i="56"/>
  <c r="F10" i="56"/>
  <c r="E10" i="56"/>
  <c r="J9" i="56"/>
  <c r="I9" i="56"/>
  <c r="H9" i="56"/>
  <c r="G9" i="56"/>
  <c r="F9" i="56"/>
  <c r="E9" i="56"/>
  <c r="J8" i="56"/>
  <c r="I8" i="56"/>
  <c r="H8" i="56"/>
  <c r="G8" i="56"/>
  <c r="F8" i="56"/>
  <c r="E8" i="56"/>
  <c r="J7" i="56"/>
  <c r="I7" i="56"/>
  <c r="H7" i="56"/>
  <c r="G7" i="56"/>
  <c r="F7" i="56"/>
  <c r="E7" i="56"/>
  <c r="J6" i="56"/>
  <c r="I6" i="56"/>
  <c r="H6" i="56"/>
  <c r="G6" i="56"/>
  <c r="F6" i="56"/>
  <c r="E83" i="56" l="1"/>
  <c r="V3" i="55"/>
  <c r="V4" i="55"/>
  <c r="V5" i="55"/>
  <c r="V6" i="55"/>
  <c r="Z6" i="55" s="1"/>
  <c r="V7" i="55"/>
  <c r="V8" i="55"/>
  <c r="V9" i="55"/>
  <c r="Z9" i="55" s="1"/>
  <c r="V10" i="55"/>
  <c r="V11" i="55"/>
  <c r="Z11" i="55" s="1"/>
  <c r="V12" i="55"/>
  <c r="V13" i="55"/>
  <c r="V14" i="55"/>
  <c r="Z14" i="55" s="1"/>
  <c r="V15" i="55"/>
  <c r="V16" i="55"/>
  <c r="V17" i="55"/>
  <c r="Z17" i="55" s="1"/>
  <c r="V18" i="55"/>
  <c r="Z18" i="55" s="1"/>
  <c r="V19" i="55"/>
  <c r="Z19" i="55" s="1"/>
  <c r="V20" i="55"/>
  <c r="V21" i="55"/>
  <c r="V22" i="55"/>
  <c r="Z22" i="55" s="1"/>
  <c r="V23" i="55"/>
  <c r="V24" i="55"/>
  <c r="V25" i="55"/>
  <c r="Z25" i="55" s="1"/>
  <c r="V26" i="55"/>
  <c r="Z26" i="55" s="1"/>
  <c r="V27" i="55"/>
  <c r="Z27" i="55" s="1"/>
  <c r="V28" i="55"/>
  <c r="Z28" i="55" s="1"/>
  <c r="V29" i="55"/>
  <c r="V30" i="55"/>
  <c r="Z30" i="55" s="1"/>
  <c r="V31" i="55"/>
  <c r="V32" i="55"/>
  <c r="V33" i="55"/>
  <c r="Z33" i="55" s="1"/>
  <c r="V34" i="55"/>
  <c r="Z34" i="55" s="1"/>
  <c r="V35" i="55"/>
  <c r="Z35" i="55" s="1"/>
  <c r="V36" i="55"/>
  <c r="Z36" i="55" s="1"/>
  <c r="V37" i="55"/>
  <c r="V38" i="55"/>
  <c r="Z38" i="55" s="1"/>
  <c r="V39" i="55"/>
  <c r="V40" i="55"/>
  <c r="V41" i="55"/>
  <c r="V42" i="55"/>
  <c r="V43" i="55"/>
  <c r="Z43" i="55" s="1"/>
  <c r="V44" i="55"/>
  <c r="Z44" i="55" s="1"/>
  <c r="V45" i="55"/>
  <c r="V46" i="55"/>
  <c r="Z46" i="55" s="1"/>
  <c r="V47" i="55"/>
  <c r="V48" i="55"/>
  <c r="V49" i="55"/>
  <c r="Z49" i="55" s="1"/>
  <c r="V50" i="55"/>
  <c r="Z50" i="55" s="1"/>
  <c r="V51" i="55"/>
  <c r="Z51" i="55" s="1"/>
  <c r="V52" i="55"/>
  <c r="Z52" i="55" s="1"/>
  <c r="V53" i="55"/>
  <c r="V54" i="55"/>
  <c r="Z54" i="55" s="1"/>
  <c r="V55" i="55"/>
  <c r="V56" i="55"/>
  <c r="V57" i="55"/>
  <c r="Z57" i="55" s="1"/>
  <c r="V58" i="55"/>
  <c r="V59" i="55"/>
  <c r="Z59" i="55" s="1"/>
  <c r="V60" i="55"/>
  <c r="Z60" i="55" s="1"/>
  <c r="V61" i="55"/>
  <c r="V62" i="55"/>
  <c r="V63" i="55"/>
  <c r="V64" i="55"/>
  <c r="V65" i="55"/>
  <c r="V66" i="55"/>
  <c r="Z66" i="55" s="1"/>
  <c r="V67" i="55"/>
  <c r="Z67" i="55" s="1"/>
  <c r="V68" i="55"/>
  <c r="Z68" i="55" s="1"/>
  <c r="V69" i="55"/>
  <c r="V70" i="55"/>
  <c r="Z70" i="55" s="1"/>
  <c r="V71" i="55"/>
  <c r="V72" i="55"/>
  <c r="V73" i="55"/>
  <c r="V74" i="55"/>
  <c r="Z74" i="55" s="1"/>
  <c r="V75" i="55"/>
  <c r="Z75" i="55" s="1"/>
  <c r="V76" i="55"/>
  <c r="V77" i="55"/>
  <c r="V78" i="55"/>
  <c r="Z78" i="55" s="1"/>
  <c r="V80" i="55"/>
  <c r="V81" i="55"/>
  <c r="Z81" i="55" s="1"/>
  <c r="V82" i="55"/>
  <c r="V83" i="55"/>
  <c r="Z83" i="55" s="1"/>
  <c r="V84" i="55"/>
  <c r="Z84" i="55" s="1"/>
  <c r="V85" i="55"/>
  <c r="V86" i="55"/>
  <c r="V87" i="55"/>
  <c r="V88" i="55"/>
  <c r="V89" i="55"/>
  <c r="Z89" i="55" s="1"/>
  <c r="V90" i="55"/>
  <c r="V91" i="55"/>
  <c r="Z91" i="55" s="1"/>
  <c r="V92" i="55"/>
  <c r="Z92" i="55" s="1"/>
  <c r="V93" i="55"/>
  <c r="V94" i="55"/>
  <c r="V95" i="55"/>
  <c r="V96" i="55"/>
  <c r="V97" i="55"/>
  <c r="Z97" i="55" s="1"/>
  <c r="V98" i="55"/>
  <c r="Z98" i="55" s="1"/>
  <c r="V99" i="55"/>
  <c r="Z99" i="55" s="1"/>
  <c r="V100" i="55"/>
  <c r="Z100" i="55" s="1"/>
  <c r="V101" i="55"/>
  <c r="Z101" i="55" s="1"/>
  <c r="V102" i="55"/>
  <c r="Z102" i="55" s="1"/>
  <c r="V103" i="55"/>
  <c r="V104" i="55"/>
  <c r="V105" i="55"/>
  <c r="Z105" i="55" s="1"/>
  <c r="V106" i="55"/>
  <c r="Z106" i="55" s="1"/>
  <c r="V107" i="55"/>
  <c r="Z107" i="55" s="1"/>
  <c r="V108" i="55"/>
  <c r="V109" i="55"/>
  <c r="Z109" i="55" s="1"/>
  <c r="V110" i="55"/>
  <c r="Z110" i="55" s="1"/>
  <c r="V111" i="55"/>
  <c r="V112" i="55"/>
  <c r="V113" i="55"/>
  <c r="Z113" i="55" s="1"/>
  <c r="V114" i="55"/>
  <c r="Z114" i="55" s="1"/>
  <c r="V115" i="55"/>
  <c r="V116" i="55"/>
  <c r="Z116" i="55" s="1"/>
  <c r="V117" i="55"/>
  <c r="Z117" i="55" s="1"/>
  <c r="V118" i="55"/>
  <c r="Z118" i="55" s="1"/>
  <c r="V119" i="55"/>
  <c r="V120" i="55"/>
  <c r="V121" i="55"/>
  <c r="Z121" i="55" s="1"/>
  <c r="V122" i="55"/>
  <c r="Z122" i="55" s="1"/>
  <c r="V123" i="55"/>
  <c r="Z123" i="55" s="1"/>
  <c r="V124" i="55"/>
  <c r="Z124" i="55" s="1"/>
  <c r="V125" i="55"/>
  <c r="Z125" i="55" s="1"/>
  <c r="V126" i="55"/>
  <c r="Z126" i="55" s="1"/>
  <c r="V127" i="55"/>
  <c r="V128" i="55"/>
  <c r="V129" i="55"/>
  <c r="V130" i="55"/>
  <c r="V131" i="55"/>
  <c r="V132" i="55"/>
  <c r="V133" i="55"/>
  <c r="V134" i="55"/>
  <c r="Z134" i="55" s="1"/>
  <c r="V135" i="55"/>
  <c r="V136" i="55"/>
  <c r="V137" i="55"/>
  <c r="V138" i="55"/>
  <c r="V139" i="55"/>
  <c r="V140" i="55"/>
  <c r="Z140" i="55" s="1"/>
  <c r="V141" i="55"/>
  <c r="V142" i="55"/>
  <c r="Z142" i="55" s="1"/>
  <c r="V143" i="55"/>
  <c r="Z143" i="55" s="1"/>
  <c r="V144" i="55"/>
  <c r="V145" i="55"/>
  <c r="Z145" i="55" s="1"/>
  <c r="V146" i="55"/>
  <c r="Z146" i="55" s="1"/>
  <c r="V147" i="55"/>
  <c r="V148" i="55"/>
  <c r="Z148" i="55" s="1"/>
  <c r="V149" i="55"/>
  <c r="Z149" i="55" s="1"/>
  <c r="V150" i="55"/>
  <c r="Z150" i="55" s="1"/>
  <c r="V151" i="55"/>
  <c r="Z151" i="55" s="1"/>
  <c r="V152" i="55"/>
  <c r="V153" i="55"/>
  <c r="Z153" i="55" s="1"/>
  <c r="V154" i="55"/>
  <c r="Z154" i="55" s="1"/>
  <c r="V155" i="55"/>
  <c r="Z155" i="55" s="1"/>
  <c r="V156" i="55"/>
  <c r="Z156" i="55" s="1"/>
  <c r="V157" i="55"/>
  <c r="Z157" i="55" s="1"/>
  <c r="V158" i="55"/>
  <c r="Z158" i="55" s="1"/>
  <c r="V159" i="55"/>
  <c r="Z159" i="55" s="1"/>
  <c r="V160" i="55"/>
  <c r="V161" i="55"/>
  <c r="V162" i="55"/>
  <c r="Z162" i="55" s="1"/>
  <c r="V163" i="55"/>
  <c r="Z163" i="55" s="1"/>
  <c r="V164" i="55"/>
  <c r="V165" i="55"/>
  <c r="Z165" i="55" s="1"/>
  <c r="V166" i="55"/>
  <c r="Z166" i="55" s="1"/>
  <c r="V167" i="55"/>
  <c r="Z167" i="55" s="1"/>
  <c r="V168" i="55"/>
  <c r="V169" i="55"/>
  <c r="Z169" i="55" s="1"/>
  <c r="V170" i="55"/>
  <c r="Z170" i="55" s="1"/>
  <c r="V171" i="55"/>
  <c r="Z171" i="55" s="1"/>
  <c r="V172" i="55"/>
  <c r="Z172" i="55" s="1"/>
  <c r="V173" i="55"/>
  <c r="V174" i="55"/>
  <c r="Z174" i="55" s="1"/>
  <c r="V175" i="55"/>
  <c r="Z175" i="55" s="1"/>
  <c r="V176" i="55"/>
  <c r="V177" i="55"/>
  <c r="Z177" i="55" s="1"/>
  <c r="V178" i="55"/>
  <c r="Z178" i="55" s="1"/>
  <c r="V179" i="55"/>
  <c r="Z179" i="55" s="1"/>
  <c r="V180" i="55"/>
  <c r="Z180" i="55" s="1"/>
  <c r="V181" i="55"/>
  <c r="Z181" i="55" s="1"/>
  <c r="V182" i="55"/>
  <c r="Z182" i="55" s="1"/>
  <c r="V183" i="55"/>
  <c r="Z183" i="55" s="1"/>
  <c r="V184" i="55"/>
  <c r="V185" i="55"/>
  <c r="V186" i="55"/>
  <c r="Z186" i="55" s="1"/>
  <c r="V187" i="55"/>
  <c r="Z187" i="55" s="1"/>
  <c r="V188" i="55"/>
  <c r="Z188" i="55" s="1"/>
  <c r="V189" i="55"/>
  <c r="Z189" i="55" s="1"/>
  <c r="V190" i="55"/>
  <c r="Z190" i="55" s="1"/>
  <c r="V191" i="55"/>
  <c r="V192" i="55"/>
  <c r="V193" i="55"/>
  <c r="V194" i="55"/>
  <c r="V195" i="55"/>
  <c r="Z195" i="55" s="1"/>
  <c r="V196" i="55"/>
  <c r="Z196" i="55" s="1"/>
  <c r="V197" i="55"/>
  <c r="V198" i="55"/>
  <c r="Z198" i="55" s="1"/>
  <c r="V199" i="55"/>
  <c r="V200" i="55"/>
  <c r="V201" i="55"/>
  <c r="V202" i="55"/>
  <c r="Z202" i="55" s="1"/>
  <c r="V203" i="55"/>
  <c r="Z203" i="55" s="1"/>
  <c r="V204" i="55"/>
  <c r="Z204" i="55" s="1"/>
  <c r="V205" i="55"/>
  <c r="V206" i="55"/>
  <c r="Z206" i="55" s="1"/>
  <c r="V207" i="55"/>
  <c r="Z207" i="55" s="1"/>
  <c r="V208" i="55"/>
  <c r="V209" i="55"/>
  <c r="Z209" i="55" s="1"/>
  <c r="V210" i="55"/>
  <c r="Z210" i="55" s="1"/>
  <c r="V211" i="55"/>
  <c r="Z211" i="55" s="1"/>
  <c r="V212" i="55"/>
  <c r="Z212" i="55" s="1"/>
  <c r="V213" i="55"/>
  <c r="V214" i="55"/>
  <c r="Z214" i="55" s="1"/>
  <c r="V215" i="55"/>
  <c r="Z215" i="55" s="1"/>
  <c r="V216" i="55"/>
  <c r="V217" i="55"/>
  <c r="V218" i="55"/>
  <c r="V219" i="55"/>
  <c r="Z219" i="55" s="1"/>
  <c r="V220" i="55"/>
  <c r="Z220" i="55" s="1"/>
  <c r="V221" i="55"/>
  <c r="Z221" i="55" s="1"/>
  <c r="V222" i="55"/>
  <c r="Z222" i="55" s="1"/>
  <c r="V223" i="55"/>
  <c r="Z223" i="55" s="1"/>
  <c r="V224" i="55"/>
  <c r="V225" i="55"/>
  <c r="Z225" i="55" s="1"/>
  <c r="V226" i="55"/>
  <c r="Z226" i="55" s="1"/>
  <c r="V227" i="55"/>
  <c r="Z227" i="55" s="1"/>
  <c r="V228" i="55"/>
  <c r="Z228" i="55" s="1"/>
  <c r="V229" i="55"/>
  <c r="Z229" i="55" s="1"/>
  <c r="V230" i="55"/>
  <c r="V231" i="55"/>
  <c r="V232" i="55"/>
  <c r="V233" i="55"/>
  <c r="Z233" i="55" s="1"/>
  <c r="V234" i="55"/>
  <c r="Z234" i="55" s="1"/>
  <c r="V235" i="55"/>
  <c r="Z235" i="55" s="1"/>
  <c r="V236" i="55"/>
  <c r="Z236" i="55" s="1"/>
  <c r="V237" i="55"/>
  <c r="Z237" i="55" s="1"/>
  <c r="V238" i="55"/>
  <c r="Z238" i="55" s="1"/>
  <c r="V239" i="55"/>
  <c r="Z239" i="55" s="1"/>
  <c r="V240" i="55"/>
  <c r="V241" i="55"/>
  <c r="Z241" i="55" s="1"/>
  <c r="V242" i="55"/>
  <c r="Z242" i="55" s="1"/>
  <c r="V243" i="55"/>
  <c r="Z243" i="55" s="1"/>
  <c r="V244" i="55"/>
  <c r="V245" i="55"/>
  <c r="Z245" i="55" s="1"/>
  <c r="V246" i="55"/>
  <c r="Z246" i="55" s="1"/>
  <c r="V247" i="55"/>
  <c r="V248" i="55"/>
  <c r="V249" i="55"/>
  <c r="Z249" i="55" s="1"/>
  <c r="V250" i="55"/>
  <c r="Z250" i="55" s="1"/>
  <c r="V251" i="55"/>
  <c r="V252" i="55"/>
  <c r="Z252" i="55" s="1"/>
  <c r="V253" i="55"/>
  <c r="V254" i="55"/>
  <c r="V255" i="55"/>
  <c r="Z255" i="55" s="1"/>
  <c r="V256" i="55"/>
  <c r="V257" i="55"/>
  <c r="V258" i="55"/>
  <c r="V259" i="55"/>
  <c r="Z259" i="55" s="1"/>
  <c r="V260" i="55"/>
  <c r="Z260" i="55" s="1"/>
  <c r="V261" i="55"/>
  <c r="V262" i="55"/>
  <c r="V263" i="55"/>
  <c r="V264" i="55"/>
  <c r="V265" i="55"/>
  <c r="V266" i="55"/>
  <c r="Z266" i="55" s="1"/>
  <c r="V267" i="55"/>
  <c r="Z267" i="55" s="1"/>
  <c r="V269" i="55"/>
  <c r="V270" i="55"/>
  <c r="Z270" i="55" s="1"/>
  <c r="V271" i="55"/>
  <c r="V272" i="55"/>
  <c r="V273" i="55"/>
  <c r="Z273" i="55" s="1"/>
  <c r="V274" i="55"/>
  <c r="Z274" i="55" s="1"/>
  <c r="V275" i="55"/>
  <c r="V276" i="55"/>
  <c r="V277" i="55"/>
  <c r="Z277" i="55" s="1"/>
  <c r="V278" i="55"/>
  <c r="Z278" i="55" s="1"/>
  <c r="V279" i="55"/>
  <c r="V280" i="55"/>
  <c r="V281" i="55"/>
  <c r="Z281" i="55" s="1"/>
  <c r="V282" i="55"/>
  <c r="Z282" i="55" s="1"/>
  <c r="V283" i="55"/>
  <c r="V284" i="55"/>
  <c r="V285" i="55"/>
  <c r="V286" i="55"/>
  <c r="Z286" i="55" s="1"/>
  <c r="V287" i="55"/>
  <c r="Z287" i="55" s="1"/>
  <c r="V288" i="55"/>
  <c r="V289" i="55"/>
  <c r="Z289" i="55" s="1"/>
  <c r="V290" i="55"/>
  <c r="Z290" i="55" s="1"/>
  <c r="V291" i="55"/>
  <c r="Z291" i="55" s="1"/>
  <c r="V292" i="55"/>
  <c r="Z292" i="55" s="1"/>
  <c r="V293" i="55"/>
  <c r="Z293" i="55" s="1"/>
  <c r="V294" i="55"/>
  <c r="Z294" i="55" s="1"/>
  <c r="V295" i="55"/>
  <c r="Z295" i="55" s="1"/>
  <c r="V296" i="55"/>
  <c r="V297" i="55"/>
  <c r="V298" i="55"/>
  <c r="Z298" i="55" s="1"/>
  <c r="V299" i="55"/>
  <c r="Z299" i="55" s="1"/>
  <c r="V300" i="55"/>
  <c r="Z300" i="55" s="1"/>
  <c r="V301" i="55"/>
  <c r="V302" i="55"/>
  <c r="Z302" i="55" s="1"/>
  <c r="V303" i="55"/>
  <c r="Z303" i="55" s="1"/>
  <c r="V304" i="55"/>
  <c r="V305" i="55"/>
  <c r="Z305" i="55" s="1"/>
  <c r="V306" i="55"/>
  <c r="Z306" i="55" s="1"/>
  <c r="V307" i="55"/>
  <c r="Z307" i="55" s="1"/>
  <c r="V308" i="55"/>
  <c r="Z308" i="55" s="1"/>
  <c r="V309" i="55"/>
  <c r="Z309" i="55" s="1"/>
  <c r="V310" i="55"/>
  <c r="Z310" i="55" s="1"/>
  <c r="V311" i="55"/>
  <c r="Z311" i="55" s="1"/>
  <c r="V312" i="55"/>
  <c r="V313" i="55"/>
  <c r="Z313" i="55" s="1"/>
  <c r="V314" i="55"/>
  <c r="Z314" i="55" s="1"/>
  <c r="V315" i="55"/>
  <c r="Z315" i="55" s="1"/>
  <c r="V316" i="55"/>
  <c r="V317" i="55"/>
  <c r="V318" i="55"/>
  <c r="V319" i="55"/>
  <c r="V320" i="55"/>
  <c r="V321" i="55"/>
  <c r="V322" i="55"/>
  <c r="V323" i="55"/>
  <c r="Z323" i="55" s="1"/>
  <c r="V324" i="55"/>
  <c r="V325" i="55"/>
  <c r="Z325" i="55" s="1"/>
  <c r="V326" i="55"/>
  <c r="V327" i="55"/>
  <c r="V328" i="55"/>
  <c r="V329" i="55"/>
  <c r="Z329" i="55" s="1"/>
  <c r="V330" i="55"/>
  <c r="V331" i="55"/>
  <c r="Z331" i="55" s="1"/>
  <c r="V332" i="55"/>
  <c r="Z332" i="55" s="1"/>
  <c r="V333" i="55"/>
  <c r="Z333" i="55" s="1"/>
  <c r="V334" i="55"/>
  <c r="Z334" i="55" s="1"/>
  <c r="V335" i="55"/>
  <c r="Z335" i="55" s="1"/>
  <c r="V336" i="55"/>
  <c r="V337" i="55"/>
  <c r="Z337" i="55" s="1"/>
  <c r="V338" i="55"/>
  <c r="Z338" i="55" s="1"/>
  <c r="V339" i="55"/>
  <c r="Z339" i="55" s="1"/>
  <c r="V340" i="55"/>
  <c r="Z340" i="55" s="1"/>
  <c r="V341" i="55"/>
  <c r="Z341" i="55" s="1"/>
  <c r="V342" i="55"/>
  <c r="Z342" i="55" s="1"/>
  <c r="V343" i="55"/>
  <c r="Z343" i="55" s="1"/>
  <c r="V344" i="55"/>
  <c r="V345" i="55"/>
  <c r="Z345" i="55" s="1"/>
  <c r="V346" i="55"/>
  <c r="Z346" i="55" s="1"/>
  <c r="V347" i="55"/>
  <c r="Z347" i="55" s="1"/>
  <c r="V348" i="55"/>
  <c r="Z348" i="55" s="1"/>
  <c r="V349" i="55"/>
  <c r="Z349" i="55" s="1"/>
  <c r="V350" i="55"/>
  <c r="V351" i="55"/>
  <c r="Z351" i="55" s="1"/>
  <c r="V352" i="55"/>
  <c r="V353" i="55"/>
  <c r="V354" i="55"/>
  <c r="Z354" i="55" s="1"/>
  <c r="V355" i="55"/>
  <c r="Z355" i="55" s="1"/>
  <c r="V356" i="55"/>
  <c r="Z356" i="55" s="1"/>
  <c r="V357" i="55"/>
  <c r="Z357" i="55" s="1"/>
  <c r="V358" i="55"/>
  <c r="Z358" i="55" s="1"/>
  <c r="V359" i="55"/>
  <c r="Z359" i="55" s="1"/>
  <c r="V360" i="55"/>
  <c r="V361" i="55"/>
  <c r="Z361" i="55" s="1"/>
  <c r="V362" i="55"/>
  <c r="V363" i="55"/>
  <c r="Z363" i="55" s="1"/>
  <c r="V364" i="55"/>
  <c r="Z364" i="55" s="1"/>
  <c r="V365" i="55"/>
  <c r="Z365" i="55" s="1"/>
  <c r="V366" i="55"/>
  <c r="Z366" i="55" s="1"/>
  <c r="V367" i="55"/>
  <c r="Z367" i="55" s="1"/>
  <c r="V368" i="55"/>
  <c r="V369" i="55"/>
  <c r="Z369" i="55" s="1"/>
  <c r="V370" i="55"/>
  <c r="Z370" i="55" s="1"/>
  <c r="V371" i="55"/>
  <c r="Z371" i="55" s="1"/>
  <c r="V372" i="55"/>
  <c r="Z372" i="55" s="1"/>
  <c r="V373" i="55"/>
  <c r="V374" i="55"/>
  <c r="V375" i="55"/>
  <c r="Z375" i="55" s="1"/>
  <c r="V376" i="55"/>
  <c r="V377" i="55"/>
  <c r="Z377" i="55" s="1"/>
  <c r="V378" i="55"/>
  <c r="Z378" i="55" s="1"/>
  <c r="V379" i="55"/>
  <c r="Z379" i="55" s="1"/>
  <c r="V380" i="55"/>
  <c r="V381" i="55"/>
  <c r="V382" i="55"/>
  <c r="V383" i="55"/>
  <c r="V384" i="55"/>
  <c r="V385" i="55"/>
  <c r="Z385" i="55" s="1"/>
  <c r="V386" i="55"/>
  <c r="V387" i="55"/>
  <c r="V388" i="55"/>
  <c r="V389" i="55"/>
  <c r="Z389" i="55" s="1"/>
  <c r="V390" i="55"/>
  <c r="V391" i="55"/>
  <c r="Z391" i="55" s="1"/>
  <c r="V392" i="55"/>
  <c r="V393" i="55"/>
  <c r="Z393" i="55" s="1"/>
  <c r="V394" i="55"/>
  <c r="V395" i="55"/>
  <c r="V396" i="55"/>
  <c r="V397" i="55"/>
  <c r="Z397" i="55" s="1"/>
  <c r="V398" i="55"/>
  <c r="V399" i="55"/>
  <c r="Z399" i="55" s="1"/>
  <c r="V400" i="55"/>
  <c r="V401" i="55"/>
  <c r="Z401" i="55" s="1"/>
  <c r="V402" i="55"/>
  <c r="Z402" i="55" s="1"/>
  <c r="V403" i="55"/>
  <c r="Z403" i="55" s="1"/>
  <c r="V404" i="55"/>
  <c r="Z404" i="55" s="1"/>
  <c r="V405" i="55"/>
  <c r="V406" i="55"/>
  <c r="V407" i="55"/>
  <c r="V408" i="55"/>
  <c r="V409" i="55"/>
  <c r="Z409" i="55" s="1"/>
  <c r="V410" i="55"/>
  <c r="V411" i="55"/>
  <c r="Z411" i="55" s="1"/>
  <c r="V412" i="55"/>
  <c r="Z412" i="55" s="1"/>
  <c r="V413" i="55"/>
  <c r="Z413" i="55" s="1"/>
  <c r="V414" i="55"/>
  <c r="Z414" i="55" s="1"/>
  <c r="V415" i="55"/>
  <c r="Z415" i="55" s="1"/>
  <c r="V416" i="55"/>
  <c r="V417" i="55"/>
  <c r="Z417" i="55" s="1"/>
  <c r="V418" i="55"/>
  <c r="Z418" i="55" s="1"/>
  <c r="V419" i="55"/>
  <c r="V420" i="55"/>
  <c r="Z420" i="55" s="1"/>
  <c r="V421" i="55"/>
  <c r="Z421" i="55" s="1"/>
  <c r="V422" i="55"/>
  <c r="Z422" i="55" s="1"/>
  <c r="V423" i="55"/>
  <c r="Z423" i="55" s="1"/>
  <c r="V424" i="55"/>
  <c r="V425" i="55"/>
  <c r="Z425" i="55" s="1"/>
  <c r="V426" i="55"/>
  <c r="Z426" i="55" s="1"/>
  <c r="V427" i="55"/>
  <c r="Z427" i="55" s="1"/>
  <c r="V428" i="55"/>
  <c r="Z428" i="55" s="1"/>
  <c r="V429" i="55"/>
  <c r="Z429" i="55" s="1"/>
  <c r="V430" i="55"/>
  <c r="Z430" i="55" s="1"/>
  <c r="V431" i="55"/>
  <c r="Z431" i="55" s="1"/>
  <c r="V432" i="55"/>
  <c r="V433" i="55"/>
  <c r="V434" i="55"/>
  <c r="Z434" i="55" s="1"/>
  <c r="V435" i="55"/>
  <c r="V436" i="55"/>
  <c r="V437" i="55"/>
  <c r="Z437" i="55" s="1"/>
  <c r="V438" i="55"/>
  <c r="Z438" i="55" s="1"/>
  <c r="V439" i="55"/>
  <c r="Z439" i="55" s="1"/>
  <c r="V440" i="55"/>
  <c r="V441" i="55"/>
  <c r="Z441" i="55" s="1"/>
  <c r="V442" i="55"/>
  <c r="V443" i="55"/>
  <c r="V444" i="55"/>
  <c r="Z444" i="55" s="1"/>
  <c r="V445" i="55"/>
  <c r="Z445" i="55" s="1"/>
  <c r="V446" i="55"/>
  <c r="V447" i="55"/>
  <c r="V448" i="55"/>
  <c r="V449" i="55"/>
  <c r="V450" i="55"/>
  <c r="V451" i="55"/>
  <c r="V452" i="55"/>
  <c r="V453" i="55"/>
  <c r="V454" i="55"/>
  <c r="V455" i="55"/>
  <c r="V456" i="55"/>
  <c r="V458" i="55"/>
  <c r="V459" i="55"/>
  <c r="Z459" i="55" s="1"/>
  <c r="V460" i="55"/>
  <c r="Z460" i="55" s="1"/>
  <c r="V461" i="55"/>
  <c r="Z461" i="55" s="1"/>
  <c r="V462" i="55"/>
  <c r="Z462" i="55" s="1"/>
  <c r="V463" i="55"/>
  <c r="Z463" i="55" s="1"/>
  <c r="V464" i="55"/>
  <c r="V465" i="55"/>
  <c r="V466" i="55"/>
  <c r="Z466" i="55" s="1"/>
  <c r="V467" i="55"/>
  <c r="Z467" i="55" s="1"/>
  <c r="V468" i="55"/>
  <c r="V469" i="55"/>
  <c r="Z469" i="55" s="1"/>
  <c r="V470" i="55"/>
  <c r="Z470" i="55" s="1"/>
  <c r="V471" i="55"/>
  <c r="Z471" i="55" s="1"/>
  <c r="V472" i="55"/>
  <c r="V473" i="55"/>
  <c r="V474" i="55"/>
  <c r="V475" i="55"/>
  <c r="Z475" i="55" s="1"/>
  <c r="V476" i="55"/>
  <c r="Z476" i="55" s="1"/>
  <c r="V477" i="55"/>
  <c r="Z477" i="55" s="1"/>
  <c r="V478" i="55"/>
  <c r="Z478" i="55" s="1"/>
  <c r="V479" i="55"/>
  <c r="Z479" i="55" s="1"/>
  <c r="V480" i="55"/>
  <c r="V481" i="55"/>
  <c r="Z481" i="55" s="1"/>
  <c r="V482" i="55"/>
  <c r="Z482" i="55" s="1"/>
  <c r="V483" i="55"/>
  <c r="Z483" i="55" s="1"/>
  <c r="V484" i="55"/>
  <c r="Z484" i="55" s="1"/>
  <c r="V485" i="55"/>
  <c r="Z485" i="55" s="1"/>
  <c r="V486" i="55"/>
  <c r="V487" i="55"/>
  <c r="Z487" i="55" s="1"/>
  <c r="V488" i="55"/>
  <c r="V489" i="55"/>
  <c r="Z489" i="55" s="1"/>
  <c r="V490" i="55"/>
  <c r="V491" i="55"/>
  <c r="Z491" i="55" s="1"/>
  <c r="V492" i="55"/>
  <c r="Z492" i="55" s="1"/>
  <c r="V493" i="55"/>
  <c r="V494" i="55"/>
  <c r="Z494" i="55" s="1"/>
  <c r="V495" i="55"/>
  <c r="V496" i="55"/>
  <c r="V497" i="55"/>
  <c r="Z497" i="55" s="1"/>
  <c r="V498" i="55"/>
  <c r="Z498" i="55" s="1"/>
  <c r="V499" i="55"/>
  <c r="V500" i="55"/>
  <c r="Z500" i="55" s="1"/>
  <c r="V501" i="55"/>
  <c r="Z501" i="55" s="1"/>
  <c r="V502" i="55"/>
  <c r="Z502" i="55" s="1"/>
  <c r="V503" i="55"/>
  <c r="Z503" i="55" s="1"/>
  <c r="V504" i="55"/>
  <c r="V505" i="55"/>
  <c r="V506" i="55"/>
  <c r="V507" i="55"/>
  <c r="Z507" i="55" s="1"/>
  <c r="V508" i="55"/>
  <c r="V509" i="55"/>
  <c r="V510" i="55"/>
  <c r="V511" i="55"/>
  <c r="V512" i="55"/>
  <c r="V513" i="55"/>
  <c r="V514" i="55"/>
  <c r="V515" i="55"/>
  <c r="V516" i="55"/>
  <c r="V517" i="55"/>
  <c r="V518" i="55"/>
  <c r="Z518" i="55" s="1"/>
  <c r="V519" i="55"/>
  <c r="V520" i="55"/>
  <c r="V521" i="55"/>
  <c r="V522" i="55"/>
  <c r="Z522" i="55" s="1"/>
  <c r="V523" i="55"/>
  <c r="Z523" i="55" s="1"/>
  <c r="V524" i="55"/>
  <c r="Z524" i="55" s="1"/>
  <c r="V525" i="55"/>
  <c r="V526" i="55"/>
  <c r="Z526" i="55" s="1"/>
  <c r="V527" i="55"/>
  <c r="Z527" i="55" s="1"/>
  <c r="V528" i="55"/>
  <c r="V529" i="55"/>
  <c r="Z529" i="55" s="1"/>
  <c r="V530" i="55"/>
  <c r="Z530" i="55" s="1"/>
  <c r="V531" i="55"/>
  <c r="Z531" i="55" s="1"/>
  <c r="V532" i="55"/>
  <c r="V533" i="55"/>
  <c r="Z533" i="55" s="1"/>
  <c r="V534" i="55"/>
  <c r="Z534" i="55" s="1"/>
  <c r="V535" i="55"/>
  <c r="V536" i="55"/>
  <c r="V537" i="55"/>
  <c r="Z537" i="55" s="1"/>
  <c r="V538" i="55"/>
  <c r="Z538" i="55" s="1"/>
  <c r="V539" i="55"/>
  <c r="Z539" i="55" s="1"/>
  <c r="V540" i="55"/>
  <c r="Z540" i="55" s="1"/>
  <c r="V541" i="55"/>
  <c r="Z541" i="55" s="1"/>
  <c r="V542" i="55"/>
  <c r="V543" i="55"/>
  <c r="Z543" i="55" s="1"/>
  <c r="V544" i="55"/>
  <c r="V545" i="55"/>
  <c r="Z545" i="55" s="1"/>
  <c r="V546" i="55"/>
  <c r="Z546" i="55" s="1"/>
  <c r="V547" i="55"/>
  <c r="Z547" i="55" s="1"/>
  <c r="V548" i="55"/>
  <c r="Z548" i="55" s="1"/>
  <c r="V549" i="55"/>
  <c r="V550" i="55"/>
  <c r="Z550" i="55" s="1"/>
  <c r="V551" i="55"/>
  <c r="V552" i="55"/>
  <c r="V553" i="55"/>
  <c r="Z553" i="55" s="1"/>
  <c r="V554" i="55"/>
  <c r="V555" i="55"/>
  <c r="V556" i="55"/>
  <c r="Z556" i="55" s="1"/>
  <c r="V557" i="55"/>
  <c r="Z557" i="55" s="1"/>
  <c r="V558" i="55"/>
  <c r="Z558" i="55" s="1"/>
  <c r="V559" i="55"/>
  <c r="Z559" i="55" s="1"/>
  <c r="V560" i="55"/>
  <c r="V561" i="55"/>
  <c r="Z561" i="55" s="1"/>
  <c r="V562" i="55"/>
  <c r="V563" i="55"/>
  <c r="V564" i="55"/>
  <c r="Z564" i="55" s="1"/>
  <c r="V565" i="55"/>
  <c r="Z565" i="55" s="1"/>
  <c r="V566" i="55"/>
  <c r="V567" i="55"/>
  <c r="V568" i="55"/>
  <c r="K2" i="55"/>
  <c r="K3" i="55"/>
  <c r="K4" i="55"/>
  <c r="K5" i="55"/>
  <c r="K6" i="55"/>
  <c r="K7" i="55"/>
  <c r="K8" i="55"/>
  <c r="K9" i="55"/>
  <c r="K10" i="55"/>
  <c r="K11" i="55"/>
  <c r="K12" i="55"/>
  <c r="K13" i="55"/>
  <c r="K14" i="55"/>
  <c r="K15" i="55"/>
  <c r="K16" i="55"/>
  <c r="K17" i="55"/>
  <c r="K18" i="55"/>
  <c r="K19" i="55"/>
  <c r="K20" i="55"/>
  <c r="K21" i="55"/>
  <c r="K22" i="55"/>
  <c r="K23" i="55"/>
  <c r="K24" i="55"/>
  <c r="K25" i="55"/>
  <c r="K26" i="55"/>
  <c r="K27" i="55"/>
  <c r="K28" i="55"/>
  <c r="K29" i="55"/>
  <c r="K30" i="55"/>
  <c r="K31" i="55"/>
  <c r="K32" i="55"/>
  <c r="K33" i="55"/>
  <c r="K34" i="55"/>
  <c r="K35" i="55"/>
  <c r="K36" i="55"/>
  <c r="K37" i="55"/>
  <c r="K38" i="55"/>
  <c r="K39" i="55"/>
  <c r="K40" i="55"/>
  <c r="K41" i="55"/>
  <c r="K42" i="55"/>
  <c r="K43" i="55"/>
  <c r="K44" i="55"/>
  <c r="K45" i="55"/>
  <c r="K46" i="55"/>
  <c r="K47" i="55"/>
  <c r="K48" i="55"/>
  <c r="K49" i="55"/>
  <c r="K50" i="55"/>
  <c r="K51" i="55"/>
  <c r="K52" i="55"/>
  <c r="K53" i="55"/>
  <c r="K54" i="55"/>
  <c r="K55" i="55"/>
  <c r="K56" i="55"/>
  <c r="K57" i="55"/>
  <c r="K58" i="55"/>
  <c r="K59" i="55"/>
  <c r="K60" i="55"/>
  <c r="K61" i="55"/>
  <c r="K62" i="55"/>
  <c r="K63" i="55"/>
  <c r="K64" i="55"/>
  <c r="K65" i="55"/>
  <c r="K66" i="55"/>
  <c r="K67" i="55"/>
  <c r="K68" i="55"/>
  <c r="K69" i="55"/>
  <c r="K70" i="55"/>
  <c r="K71" i="55"/>
  <c r="K72" i="55"/>
  <c r="K73" i="55"/>
  <c r="K74" i="55"/>
  <c r="K75" i="55"/>
  <c r="K76" i="55"/>
  <c r="K77" i="55"/>
  <c r="K78" i="55"/>
  <c r="K80" i="55"/>
  <c r="K81" i="55"/>
  <c r="K82" i="55"/>
  <c r="K83" i="55"/>
  <c r="K84" i="55"/>
  <c r="K85" i="55"/>
  <c r="K86" i="55"/>
  <c r="K87" i="55"/>
  <c r="K88" i="55"/>
  <c r="K89" i="55"/>
  <c r="K90" i="55"/>
  <c r="K91" i="55"/>
  <c r="K92" i="55"/>
  <c r="K93" i="55"/>
  <c r="K94" i="55"/>
  <c r="K95" i="55"/>
  <c r="K96" i="55"/>
  <c r="K97" i="55"/>
  <c r="K98" i="55"/>
  <c r="K99" i="55"/>
  <c r="K100" i="55"/>
  <c r="K101" i="55"/>
  <c r="K102" i="55"/>
  <c r="K103" i="55"/>
  <c r="K104" i="55"/>
  <c r="K105" i="55"/>
  <c r="K106" i="55"/>
  <c r="K107" i="55"/>
  <c r="K108" i="55"/>
  <c r="K109" i="55"/>
  <c r="K110" i="55"/>
  <c r="K111" i="55"/>
  <c r="K112" i="55"/>
  <c r="K113" i="55"/>
  <c r="K114" i="55"/>
  <c r="K115" i="55"/>
  <c r="K116" i="55"/>
  <c r="K117" i="55"/>
  <c r="K118" i="55"/>
  <c r="K119" i="55"/>
  <c r="K120" i="55"/>
  <c r="K121" i="55"/>
  <c r="K122" i="55"/>
  <c r="K123" i="55"/>
  <c r="K124" i="55"/>
  <c r="K125" i="55"/>
  <c r="K126" i="55"/>
  <c r="K127" i="55"/>
  <c r="K128" i="55"/>
  <c r="K129" i="55"/>
  <c r="K130" i="55"/>
  <c r="K131" i="55"/>
  <c r="K132" i="55"/>
  <c r="K133" i="55"/>
  <c r="K134" i="55"/>
  <c r="K135" i="55"/>
  <c r="K136" i="55"/>
  <c r="K137" i="55"/>
  <c r="K138" i="55"/>
  <c r="K139" i="55"/>
  <c r="K140" i="55"/>
  <c r="K141" i="55"/>
  <c r="K142" i="55"/>
  <c r="K143" i="55"/>
  <c r="K144" i="55"/>
  <c r="K145" i="55"/>
  <c r="K146" i="55"/>
  <c r="K147" i="55"/>
  <c r="K148" i="55"/>
  <c r="K149" i="55"/>
  <c r="K150" i="55"/>
  <c r="K151" i="55"/>
  <c r="K152" i="55"/>
  <c r="K153" i="55"/>
  <c r="K154" i="55"/>
  <c r="K155" i="55"/>
  <c r="K156" i="55"/>
  <c r="K157" i="55"/>
  <c r="K158" i="55"/>
  <c r="K159" i="55"/>
  <c r="K160" i="55"/>
  <c r="K161" i="55"/>
  <c r="K162" i="55"/>
  <c r="K163" i="55"/>
  <c r="K164" i="55"/>
  <c r="K165" i="55"/>
  <c r="K166" i="55"/>
  <c r="K167" i="55"/>
  <c r="K168" i="55"/>
  <c r="K169" i="55"/>
  <c r="K170" i="55"/>
  <c r="K171" i="55"/>
  <c r="K172" i="55"/>
  <c r="K173" i="55"/>
  <c r="K174" i="55"/>
  <c r="K175" i="55"/>
  <c r="K176" i="55"/>
  <c r="K177" i="55"/>
  <c r="K178" i="55"/>
  <c r="K179" i="55"/>
  <c r="K180" i="55"/>
  <c r="K181" i="55"/>
  <c r="K182" i="55"/>
  <c r="K183" i="55"/>
  <c r="K184" i="55"/>
  <c r="K185" i="55"/>
  <c r="K186" i="55"/>
  <c r="K187" i="55"/>
  <c r="K188" i="55"/>
  <c r="K189" i="55"/>
  <c r="K190" i="55"/>
  <c r="K191" i="55"/>
  <c r="K192" i="55"/>
  <c r="K193" i="55"/>
  <c r="K194" i="55"/>
  <c r="K195" i="55"/>
  <c r="K196" i="55"/>
  <c r="K197" i="55"/>
  <c r="K198" i="55"/>
  <c r="K199" i="55"/>
  <c r="K200" i="55"/>
  <c r="K201" i="55"/>
  <c r="K202" i="55"/>
  <c r="K203" i="55"/>
  <c r="K204" i="55"/>
  <c r="K205" i="55"/>
  <c r="K206" i="55"/>
  <c r="K207" i="55"/>
  <c r="K208" i="55"/>
  <c r="K209" i="55"/>
  <c r="K210" i="55"/>
  <c r="K211" i="55"/>
  <c r="K212" i="55"/>
  <c r="K213" i="55"/>
  <c r="K214" i="55"/>
  <c r="K215" i="55"/>
  <c r="K216" i="55"/>
  <c r="K217" i="55"/>
  <c r="K218" i="55"/>
  <c r="K219" i="55"/>
  <c r="K220" i="55"/>
  <c r="K221" i="55"/>
  <c r="K222" i="55"/>
  <c r="K223" i="55"/>
  <c r="K224" i="55"/>
  <c r="K225" i="55"/>
  <c r="K226" i="55"/>
  <c r="K227" i="55"/>
  <c r="K228" i="55"/>
  <c r="K229" i="55"/>
  <c r="K230" i="55"/>
  <c r="K231" i="55"/>
  <c r="K232" i="55"/>
  <c r="K233" i="55"/>
  <c r="K234" i="55"/>
  <c r="K235" i="55"/>
  <c r="K236" i="55"/>
  <c r="K237" i="55"/>
  <c r="K238" i="55"/>
  <c r="K239" i="55"/>
  <c r="K240" i="55"/>
  <c r="K241" i="55"/>
  <c r="K242" i="55"/>
  <c r="K243" i="55"/>
  <c r="K244" i="55"/>
  <c r="K245" i="55"/>
  <c r="K246" i="55"/>
  <c r="K247" i="55"/>
  <c r="K248" i="55"/>
  <c r="K249" i="55"/>
  <c r="K250" i="55"/>
  <c r="K251" i="55"/>
  <c r="K252" i="55"/>
  <c r="K253" i="55"/>
  <c r="K254" i="55"/>
  <c r="K255" i="55"/>
  <c r="K256" i="55"/>
  <c r="K257" i="55"/>
  <c r="K258" i="55"/>
  <c r="K259" i="55"/>
  <c r="K260" i="55"/>
  <c r="K261" i="55"/>
  <c r="K262" i="55"/>
  <c r="K263" i="55"/>
  <c r="K264" i="55"/>
  <c r="K265" i="55"/>
  <c r="K266" i="55"/>
  <c r="K267" i="55"/>
  <c r="K269" i="55"/>
  <c r="K270" i="55"/>
  <c r="K271" i="55"/>
  <c r="K272" i="55"/>
  <c r="K273" i="55"/>
  <c r="K274" i="55"/>
  <c r="K275" i="55"/>
  <c r="K276" i="55"/>
  <c r="K277" i="55"/>
  <c r="K278" i="55"/>
  <c r="K279" i="55"/>
  <c r="K280" i="55"/>
  <c r="K281" i="55"/>
  <c r="K282" i="55"/>
  <c r="K283" i="55"/>
  <c r="K284" i="55"/>
  <c r="K285" i="55"/>
  <c r="K286" i="55"/>
  <c r="K287" i="55"/>
  <c r="K288" i="55"/>
  <c r="K289" i="55"/>
  <c r="K290" i="55"/>
  <c r="K291" i="55"/>
  <c r="K292" i="55"/>
  <c r="K293" i="55"/>
  <c r="K294" i="55"/>
  <c r="K295" i="55"/>
  <c r="K296" i="55"/>
  <c r="K297" i="55"/>
  <c r="K298" i="55"/>
  <c r="K299" i="55"/>
  <c r="K300" i="55"/>
  <c r="K301" i="55"/>
  <c r="K302" i="55"/>
  <c r="K303" i="55"/>
  <c r="K304" i="55"/>
  <c r="K305" i="55"/>
  <c r="K306" i="55"/>
  <c r="K307" i="55"/>
  <c r="K308" i="55"/>
  <c r="K309" i="55"/>
  <c r="K310" i="55"/>
  <c r="K311" i="55"/>
  <c r="K312" i="55"/>
  <c r="K313" i="55"/>
  <c r="K314" i="55"/>
  <c r="K315" i="55"/>
  <c r="K316" i="55"/>
  <c r="K317" i="55"/>
  <c r="K318" i="55"/>
  <c r="K319" i="55"/>
  <c r="K320" i="55"/>
  <c r="K321" i="55"/>
  <c r="K322" i="55"/>
  <c r="K323" i="55"/>
  <c r="K324" i="55"/>
  <c r="K325" i="55"/>
  <c r="K326" i="55"/>
  <c r="K327" i="55"/>
  <c r="K328" i="55"/>
  <c r="K329" i="55"/>
  <c r="K330" i="55"/>
  <c r="K331" i="55"/>
  <c r="K332" i="55"/>
  <c r="K333" i="55"/>
  <c r="K334" i="55"/>
  <c r="K335" i="55"/>
  <c r="K336" i="55"/>
  <c r="K337" i="55"/>
  <c r="K338" i="55"/>
  <c r="K339" i="55"/>
  <c r="K340" i="55"/>
  <c r="K341" i="55"/>
  <c r="K342" i="55"/>
  <c r="K343" i="55"/>
  <c r="K344" i="55"/>
  <c r="K345" i="55"/>
  <c r="K346" i="55"/>
  <c r="K347" i="55"/>
  <c r="K348" i="55"/>
  <c r="K349" i="55"/>
  <c r="K350" i="55"/>
  <c r="K351" i="55"/>
  <c r="K352" i="55"/>
  <c r="K353" i="55"/>
  <c r="K354" i="55"/>
  <c r="K355" i="55"/>
  <c r="K356" i="55"/>
  <c r="K357" i="55"/>
  <c r="K358" i="55"/>
  <c r="K359" i="55"/>
  <c r="K360" i="55"/>
  <c r="K361" i="55"/>
  <c r="K362" i="55"/>
  <c r="K363" i="55"/>
  <c r="K364" i="55"/>
  <c r="K365" i="55"/>
  <c r="K366" i="55"/>
  <c r="K367" i="55"/>
  <c r="K368" i="55"/>
  <c r="K369" i="55"/>
  <c r="K370" i="55"/>
  <c r="K371" i="55"/>
  <c r="K372" i="55"/>
  <c r="K373" i="55"/>
  <c r="K374" i="55"/>
  <c r="K375" i="55"/>
  <c r="K376" i="55"/>
  <c r="K377" i="55"/>
  <c r="K378" i="55"/>
  <c r="K379" i="55"/>
  <c r="K380" i="55"/>
  <c r="K381" i="55"/>
  <c r="K382" i="55"/>
  <c r="K383" i="55"/>
  <c r="K384" i="55"/>
  <c r="K385" i="55"/>
  <c r="K386" i="55"/>
  <c r="K387" i="55"/>
  <c r="K388" i="55"/>
  <c r="K389" i="55"/>
  <c r="K390" i="55"/>
  <c r="K391" i="55"/>
  <c r="K392" i="55"/>
  <c r="K393" i="55"/>
  <c r="K394" i="55"/>
  <c r="K395" i="55"/>
  <c r="K396" i="55"/>
  <c r="K397" i="55"/>
  <c r="K398" i="55"/>
  <c r="K399" i="55"/>
  <c r="K400" i="55"/>
  <c r="K401" i="55"/>
  <c r="K402" i="55"/>
  <c r="K403" i="55"/>
  <c r="K404" i="55"/>
  <c r="K405" i="55"/>
  <c r="K406" i="55"/>
  <c r="K407" i="55"/>
  <c r="K408" i="55"/>
  <c r="K409" i="55"/>
  <c r="K410" i="55"/>
  <c r="K411" i="55"/>
  <c r="K412" i="55"/>
  <c r="K413" i="55"/>
  <c r="K414" i="55"/>
  <c r="K415" i="55"/>
  <c r="K416" i="55"/>
  <c r="K417" i="55"/>
  <c r="K418" i="55"/>
  <c r="K419" i="55"/>
  <c r="K420" i="55"/>
  <c r="K421" i="55"/>
  <c r="K422" i="55"/>
  <c r="K423" i="55"/>
  <c r="K424" i="55"/>
  <c r="K425" i="55"/>
  <c r="K426" i="55"/>
  <c r="K427" i="55"/>
  <c r="K428" i="55"/>
  <c r="K429" i="55"/>
  <c r="K430" i="55"/>
  <c r="K431" i="55"/>
  <c r="K432" i="55"/>
  <c r="K433" i="55"/>
  <c r="K434" i="55"/>
  <c r="K435" i="55"/>
  <c r="K436" i="55"/>
  <c r="K437" i="55"/>
  <c r="K438" i="55"/>
  <c r="K440" i="55"/>
  <c r="K441" i="55"/>
  <c r="K442" i="55"/>
  <c r="K443" i="55"/>
  <c r="K444" i="55"/>
  <c r="K445" i="55"/>
  <c r="K446" i="55"/>
  <c r="K447" i="55"/>
  <c r="K448" i="55"/>
  <c r="K449" i="55"/>
  <c r="K450" i="55"/>
  <c r="K451" i="55"/>
  <c r="K452" i="55"/>
  <c r="K453" i="55"/>
  <c r="K454" i="55"/>
  <c r="K455" i="55"/>
  <c r="K456" i="55"/>
  <c r="K458" i="55"/>
  <c r="K459" i="55"/>
  <c r="K460" i="55"/>
  <c r="K461" i="55"/>
  <c r="K462" i="55"/>
  <c r="K463" i="55"/>
  <c r="K464" i="55"/>
  <c r="K465" i="55"/>
  <c r="K466" i="55"/>
  <c r="K467" i="55"/>
  <c r="K468" i="55"/>
  <c r="K469" i="55"/>
  <c r="K470" i="55"/>
  <c r="K471" i="55"/>
  <c r="K472" i="55"/>
  <c r="K473" i="55"/>
  <c r="K474" i="55"/>
  <c r="K475" i="55"/>
  <c r="K476" i="55"/>
  <c r="K477" i="55"/>
  <c r="K478" i="55"/>
  <c r="K479" i="55"/>
  <c r="K480" i="55"/>
  <c r="K481" i="55"/>
  <c r="K482" i="55"/>
  <c r="K483" i="55"/>
  <c r="K484" i="55"/>
  <c r="K485" i="55"/>
  <c r="K486" i="55"/>
  <c r="K487" i="55"/>
  <c r="K488" i="55"/>
  <c r="K489" i="55"/>
  <c r="K490" i="55"/>
  <c r="K491" i="55"/>
  <c r="K492" i="55"/>
  <c r="K493" i="55"/>
  <c r="K494" i="55"/>
  <c r="K495" i="55"/>
  <c r="K496" i="55"/>
  <c r="K497" i="55"/>
  <c r="K498" i="55"/>
  <c r="K499" i="55"/>
  <c r="K500" i="55"/>
  <c r="K501" i="55"/>
  <c r="K502" i="55"/>
  <c r="K503" i="55"/>
  <c r="K504" i="55"/>
  <c r="K505" i="55"/>
  <c r="K506" i="55"/>
  <c r="K507" i="55"/>
  <c r="K508" i="55"/>
  <c r="K509" i="55"/>
  <c r="K510" i="55"/>
  <c r="K511" i="55"/>
  <c r="K512" i="55"/>
  <c r="K513" i="55"/>
  <c r="K514" i="55"/>
  <c r="K515" i="55"/>
  <c r="K516" i="55"/>
  <c r="K517" i="55"/>
  <c r="K518" i="55"/>
  <c r="K519" i="55"/>
  <c r="K520" i="55"/>
  <c r="K521" i="55"/>
  <c r="K522" i="55"/>
  <c r="K523" i="55"/>
  <c r="K524" i="55"/>
  <c r="K525" i="55"/>
  <c r="K526" i="55"/>
  <c r="K527" i="55"/>
  <c r="K528" i="55"/>
  <c r="K529" i="55"/>
  <c r="K530" i="55"/>
  <c r="K531" i="55"/>
  <c r="K532" i="55"/>
  <c r="K533" i="55"/>
  <c r="K534" i="55"/>
  <c r="K535" i="55"/>
  <c r="K536" i="55"/>
  <c r="K537" i="55"/>
  <c r="K538" i="55"/>
  <c r="K539" i="55"/>
  <c r="K540" i="55"/>
  <c r="K541" i="55"/>
  <c r="K542" i="55"/>
  <c r="K543" i="55"/>
  <c r="K544" i="55"/>
  <c r="K545" i="55"/>
  <c r="K546" i="55"/>
  <c r="K547" i="55"/>
  <c r="K548" i="55"/>
  <c r="K549" i="55"/>
  <c r="K550" i="55"/>
  <c r="K551" i="55"/>
  <c r="K552" i="55"/>
  <c r="K553" i="55"/>
  <c r="K554" i="55"/>
  <c r="K555" i="55"/>
  <c r="K556" i="55"/>
  <c r="K557" i="55"/>
  <c r="K558" i="55"/>
  <c r="K559" i="55"/>
  <c r="K560" i="55"/>
  <c r="K561" i="55"/>
  <c r="K562" i="55"/>
  <c r="K563" i="55"/>
  <c r="K564" i="55"/>
  <c r="K565" i="55"/>
  <c r="K566" i="55"/>
  <c r="K567" i="55"/>
  <c r="V457" i="55" l="1"/>
  <c r="V571" i="55" s="1"/>
  <c r="V268" i="55"/>
  <c r="V570" i="55" s="1"/>
  <c r="V79" i="55"/>
  <c r="Z568" i="55"/>
  <c r="Z560" i="55"/>
  <c r="Z552" i="55"/>
  <c r="Z544" i="55"/>
  <c r="Z536" i="55"/>
  <c r="Z528" i="55"/>
  <c r="Z504" i="55"/>
  <c r="Z496" i="55"/>
  <c r="Z488" i="55"/>
  <c r="Z480" i="55"/>
  <c r="Z464" i="55"/>
  <c r="Z456" i="55"/>
  <c r="Z432" i="55"/>
  <c r="Z424" i="55"/>
  <c r="Z416" i="55"/>
  <c r="Z408" i="55"/>
  <c r="Z400" i="55"/>
  <c r="Z384" i="55"/>
  <c r="Z376" i="55"/>
  <c r="Z368" i="55"/>
  <c r="Z360" i="55"/>
  <c r="Z352" i="55"/>
  <c r="Z344" i="55"/>
  <c r="Z312" i="55"/>
  <c r="Z296" i="55"/>
  <c r="Z288" i="55"/>
  <c r="Z280" i="55"/>
  <c r="Z272" i="55"/>
  <c r="Z264" i="55"/>
  <c r="Z256" i="55"/>
  <c r="Z248" i="55"/>
  <c r="Z240" i="55"/>
  <c r="Z232" i="55"/>
  <c r="Z224" i="55"/>
  <c r="Z216" i="55"/>
  <c r="Z208" i="55"/>
  <c r="Z200" i="55"/>
  <c r="Z176" i="55"/>
  <c r="Z168" i="55"/>
  <c r="Z160" i="55"/>
  <c r="Z152" i="55"/>
  <c r="Z144" i="55"/>
  <c r="Z136" i="55"/>
  <c r="Z120" i="55"/>
  <c r="Z104" i="55"/>
  <c r="Z88" i="55"/>
  <c r="Z56" i="55"/>
  <c r="Z48" i="55"/>
  <c r="Z40" i="55"/>
  <c r="Z32" i="55"/>
  <c r="Z119" i="55"/>
  <c r="Z111" i="55"/>
  <c r="Z103" i="55"/>
  <c r="Z71" i="55"/>
  <c r="Z63" i="55"/>
  <c r="Z47" i="55"/>
  <c r="Z39" i="55"/>
  <c r="Z31" i="55"/>
  <c r="Z23" i="55"/>
  <c r="Z15" i="55"/>
  <c r="Z7" i="55"/>
  <c r="Z93" i="55"/>
  <c r="Z85" i="55"/>
  <c r="Z77" i="55"/>
  <c r="Z61" i="55"/>
  <c r="Z53" i="55"/>
  <c r="Z45" i="55"/>
  <c r="Z37" i="55"/>
  <c r="Z21" i="55"/>
  <c r="Z13" i="55"/>
  <c r="E6" i="56"/>
  <c r="E573" i="56" s="1"/>
  <c r="K551" i="56" l="1"/>
  <c r="K555" i="56"/>
  <c r="K559" i="56"/>
  <c r="K563" i="56"/>
  <c r="K567" i="56"/>
  <c r="K571" i="56"/>
  <c r="K480" i="56"/>
  <c r="K198" i="56"/>
  <c r="K423" i="56"/>
  <c r="K250" i="56"/>
  <c r="K383" i="56"/>
  <c r="K391" i="56"/>
  <c r="K415" i="56"/>
  <c r="K447" i="56"/>
  <c r="K455" i="56"/>
  <c r="K512" i="56"/>
  <c r="K520" i="56"/>
  <c r="K544" i="56"/>
  <c r="K552" i="56"/>
  <c r="K488" i="56"/>
  <c r="K47" i="56"/>
  <c r="G83" i="56"/>
  <c r="G573" i="56" s="1"/>
  <c r="K111" i="56"/>
  <c r="K119" i="56"/>
  <c r="K183" i="56"/>
  <c r="K192" i="56"/>
  <c r="K196" i="56"/>
  <c r="E272" i="56"/>
  <c r="E574" i="56" s="1"/>
  <c r="K386" i="56"/>
  <c r="K390" i="56"/>
  <c r="K394" i="56"/>
  <c r="K398" i="56"/>
  <c r="K401" i="56"/>
  <c r="K402" i="56"/>
  <c r="K406" i="56"/>
  <c r="K410" i="56"/>
  <c r="K414" i="56"/>
  <c r="K418" i="56"/>
  <c r="K422" i="56"/>
  <c r="K426" i="56"/>
  <c r="K430" i="56"/>
  <c r="K434" i="56"/>
  <c r="K438" i="56"/>
  <c r="K442" i="56"/>
  <c r="E461" i="56"/>
  <c r="E575" i="56" s="1"/>
  <c r="G461" i="56"/>
  <c r="G575" i="56" s="1"/>
  <c r="K446" i="56"/>
  <c r="K448" i="56"/>
  <c r="K450" i="56"/>
  <c r="K452" i="56"/>
  <c r="K454" i="56"/>
  <c r="K458" i="56"/>
  <c r="K460" i="56"/>
  <c r="K463" i="56"/>
  <c r="K467" i="56"/>
  <c r="K471" i="56"/>
  <c r="K479" i="56"/>
  <c r="K483" i="56"/>
  <c r="K487" i="56"/>
  <c r="K491" i="56"/>
  <c r="K494" i="56"/>
  <c r="K495" i="56"/>
  <c r="K499" i="56"/>
  <c r="K503" i="56"/>
  <c r="K507" i="56"/>
  <c r="K511" i="56"/>
  <c r="K515" i="56"/>
  <c r="K519" i="56"/>
  <c r="K523" i="56"/>
  <c r="K525" i="56"/>
  <c r="K527" i="56"/>
  <c r="K535" i="56"/>
  <c r="K537" i="56"/>
  <c r="K539" i="56"/>
  <c r="K543" i="56"/>
  <c r="K547" i="56"/>
  <c r="K134" i="56"/>
  <c r="K475" i="56"/>
  <c r="K531" i="56"/>
  <c r="K279" i="56"/>
  <c r="K307" i="56"/>
  <c r="K339" i="56"/>
  <c r="K387" i="56"/>
  <c r="K395" i="56"/>
  <c r="K399" i="56"/>
  <c r="K403" i="56"/>
  <c r="K407" i="56"/>
  <c r="K411" i="56"/>
  <c r="K419" i="56"/>
  <c r="K427" i="56"/>
  <c r="K431" i="56"/>
  <c r="K435" i="56"/>
  <c r="K439" i="56"/>
  <c r="K443" i="56"/>
  <c r="K451" i="56"/>
  <c r="K459" i="56"/>
  <c r="K468" i="56"/>
  <c r="K472" i="56"/>
  <c r="K476" i="56"/>
  <c r="K484" i="56"/>
  <c r="K492" i="56"/>
  <c r="K496" i="56"/>
  <c r="K500" i="56"/>
  <c r="K504" i="56"/>
  <c r="K508" i="56"/>
  <c r="K516" i="56"/>
  <c r="K524" i="56"/>
  <c r="K528" i="56"/>
  <c r="K532" i="56"/>
  <c r="K536" i="56"/>
  <c r="K540" i="56"/>
  <c r="K548" i="56"/>
  <c r="K556" i="56"/>
  <c r="K560" i="56"/>
  <c r="K564" i="56"/>
  <c r="K568" i="56"/>
  <c r="K572" i="56"/>
  <c r="G272" i="56"/>
  <c r="G574" i="56" s="1"/>
  <c r="K288" i="56"/>
  <c r="K361" i="56"/>
  <c r="K378" i="56"/>
  <c r="K380" i="56"/>
  <c r="K382" i="56"/>
  <c r="K49" i="56"/>
  <c r="K77" i="56"/>
  <c r="K106" i="56"/>
  <c r="K166" i="56"/>
  <c r="K379" i="56"/>
  <c r="K464" i="56"/>
  <c r="K41" i="56"/>
  <c r="K45" i="56"/>
  <c r="K61" i="56"/>
  <c r="K65" i="56"/>
  <c r="K69" i="56"/>
  <c r="K73" i="56"/>
  <c r="K90" i="56"/>
  <c r="K94" i="56"/>
  <c r="K114" i="56"/>
  <c r="K118" i="56"/>
  <c r="K122" i="56"/>
  <c r="K126" i="56"/>
  <c r="K130" i="56"/>
  <c r="K142" i="56"/>
  <c r="K162" i="56"/>
  <c r="K174" i="56"/>
  <c r="K186" i="56"/>
  <c r="K190" i="56"/>
  <c r="K194" i="56"/>
  <c r="K202" i="56"/>
  <c r="K210" i="56"/>
  <c r="K214" i="56"/>
  <c r="K218" i="56"/>
  <c r="K222" i="56"/>
  <c r="K238" i="56"/>
  <c r="K242" i="56"/>
  <c r="K262" i="56"/>
  <c r="K266" i="56"/>
  <c r="K270" i="56"/>
  <c r="K275" i="56"/>
  <c r="K287" i="56"/>
  <c r="K291" i="56"/>
  <c r="K295" i="56"/>
  <c r="K299" i="56"/>
  <c r="K303" i="56"/>
  <c r="K315" i="56"/>
  <c r="K323" i="56"/>
  <c r="K327" i="56"/>
  <c r="K331" i="56"/>
  <c r="K335" i="56"/>
  <c r="K347" i="56"/>
  <c r="J461" i="56"/>
  <c r="J575" i="56" s="1"/>
  <c r="K13" i="56"/>
  <c r="K178" i="56"/>
  <c r="K254" i="56"/>
  <c r="K351" i="56"/>
  <c r="K363" i="56"/>
  <c r="K367" i="56"/>
  <c r="K371" i="56"/>
  <c r="K225" i="56"/>
  <c r="K29" i="56"/>
  <c r="K110" i="56"/>
  <c r="K138" i="56"/>
  <c r="K154" i="56"/>
  <c r="K158" i="56"/>
  <c r="K226" i="56"/>
  <c r="K319" i="56"/>
  <c r="K355" i="56"/>
  <c r="K37" i="56"/>
  <c r="K359" i="56"/>
  <c r="K57" i="56"/>
  <c r="K170" i="56"/>
  <c r="K182" i="56"/>
  <c r="K206" i="56"/>
  <c r="K230" i="56"/>
  <c r="K234" i="56"/>
  <c r="K311" i="56"/>
  <c r="K343" i="56"/>
  <c r="I461" i="56"/>
  <c r="I575" i="56" s="1"/>
  <c r="K48" i="56"/>
  <c r="K80" i="56"/>
  <c r="K81" i="56"/>
  <c r="K209" i="56"/>
  <c r="K241" i="56"/>
  <c r="K258" i="56"/>
  <c r="K282" i="56"/>
  <c r="K350" i="56"/>
  <c r="K358" i="56"/>
  <c r="K362" i="56"/>
  <c r="K256" i="56"/>
  <c r="K86" i="56"/>
  <c r="K98" i="56"/>
  <c r="K146" i="56"/>
  <c r="K246" i="56"/>
  <c r="K283" i="56"/>
  <c r="K375" i="56"/>
  <c r="K53" i="56"/>
  <c r="K64" i="56"/>
  <c r="K102" i="56"/>
  <c r="K150" i="56"/>
  <c r="K36" i="56"/>
  <c r="K40" i="56"/>
  <c r="K52" i="56"/>
  <c r="K56" i="56"/>
  <c r="K60" i="56"/>
  <c r="K68" i="56"/>
  <c r="K72" i="56"/>
  <c r="K76" i="56"/>
  <c r="K85" i="56"/>
  <c r="K89" i="56"/>
  <c r="K93" i="56"/>
  <c r="K97" i="56"/>
  <c r="K109" i="56"/>
  <c r="K113" i="56"/>
  <c r="K117" i="56"/>
  <c r="K121" i="56"/>
  <c r="K125" i="56"/>
  <c r="K129" i="56"/>
  <c r="K133" i="56"/>
  <c r="K145" i="56"/>
  <c r="K153" i="56"/>
  <c r="K157" i="56"/>
  <c r="K161" i="56"/>
  <c r="K169" i="56"/>
  <c r="K173" i="56"/>
  <c r="K177" i="56"/>
  <c r="K181" i="56"/>
  <c r="K185" i="56"/>
  <c r="K189" i="56"/>
  <c r="K193" i="56"/>
  <c r="K197" i="56"/>
  <c r="K201" i="56"/>
  <c r="K205" i="56"/>
  <c r="K213" i="56"/>
  <c r="K217" i="56"/>
  <c r="K221" i="56"/>
  <c r="K229" i="56"/>
  <c r="K233" i="56"/>
  <c r="K237" i="56"/>
  <c r="K245" i="56"/>
  <c r="K249" i="56"/>
  <c r="K253" i="56"/>
  <c r="I272" i="56"/>
  <c r="I574" i="56" s="1"/>
  <c r="K261" i="56"/>
  <c r="K265" i="56"/>
  <c r="K269" i="56"/>
  <c r="K274" i="56"/>
  <c r="K278" i="56"/>
  <c r="K286" i="56"/>
  <c r="K290" i="56"/>
  <c r="K298" i="56"/>
  <c r="K302" i="56"/>
  <c r="K314" i="56"/>
  <c r="K318" i="56"/>
  <c r="K322" i="56"/>
  <c r="K326" i="56"/>
  <c r="K330" i="56"/>
  <c r="K334" i="56"/>
  <c r="K342" i="56"/>
  <c r="K346" i="56"/>
  <c r="K353" i="56"/>
  <c r="K354" i="56"/>
  <c r="K366" i="56"/>
  <c r="K370" i="56"/>
  <c r="K374" i="56"/>
  <c r="J83" i="56"/>
  <c r="J573" i="56" s="1"/>
  <c r="F272" i="56"/>
  <c r="F574" i="56" s="1"/>
  <c r="H272" i="56"/>
  <c r="H574" i="56" s="1"/>
  <c r="K21" i="56"/>
  <c r="K25" i="56"/>
  <c r="K33" i="56"/>
  <c r="K44" i="56"/>
  <c r="K101" i="56"/>
  <c r="K105" i="56"/>
  <c r="K137" i="56"/>
  <c r="K141" i="56"/>
  <c r="K149" i="56"/>
  <c r="K165" i="56"/>
  <c r="K294" i="56"/>
  <c r="K306" i="56"/>
  <c r="K310" i="56"/>
  <c r="K338" i="56"/>
  <c r="K9" i="56"/>
  <c r="K257" i="56"/>
  <c r="K10" i="56"/>
  <c r="K22" i="56"/>
  <c r="K26" i="56"/>
  <c r="K30" i="56"/>
  <c r="K34" i="56"/>
  <c r="K38" i="56"/>
  <c r="K42" i="56"/>
  <c r="K46" i="56"/>
  <c r="K50" i="56"/>
  <c r="K54" i="56"/>
  <c r="K55" i="56"/>
  <c r="K58" i="56"/>
  <c r="K59" i="56"/>
  <c r="K62" i="56"/>
  <c r="K63" i="56"/>
  <c r="K70" i="56"/>
  <c r="K74" i="56"/>
  <c r="K75" i="56"/>
  <c r="K78" i="56"/>
  <c r="K79" i="56"/>
  <c r="K82" i="56"/>
  <c r="K84" i="56"/>
  <c r="K87" i="56"/>
  <c r="K91" i="56"/>
  <c r="K92" i="56"/>
  <c r="K95" i="56"/>
  <c r="K96" i="56"/>
  <c r="K99" i="56"/>
  <c r="K100" i="56"/>
  <c r="K103" i="56"/>
  <c r="K107" i="56"/>
  <c r="K112" i="56"/>
  <c r="K115" i="56"/>
  <c r="K116" i="56"/>
  <c r="K120" i="56"/>
  <c r="K123" i="56"/>
  <c r="K124" i="56"/>
  <c r="K127" i="56"/>
  <c r="K128" i="56"/>
  <c r="K131" i="56"/>
  <c r="K132" i="56"/>
  <c r="K135" i="56"/>
  <c r="K136" i="56"/>
  <c r="I83" i="56"/>
  <c r="I573" i="56" s="1"/>
  <c r="K12" i="56"/>
  <c r="K16" i="56"/>
  <c r="K20" i="56"/>
  <c r="K24" i="56"/>
  <c r="K28" i="56"/>
  <c r="K32" i="56"/>
  <c r="K139" i="56"/>
  <c r="K140" i="56"/>
  <c r="K143" i="56"/>
  <c r="K144" i="56"/>
  <c r="K147" i="56"/>
  <c r="K148" i="56"/>
  <c r="K152" i="56"/>
  <c r="K155" i="56"/>
  <c r="K156" i="56"/>
  <c r="K159" i="56"/>
  <c r="K160" i="56"/>
  <c r="K163" i="56"/>
  <c r="K164" i="56"/>
  <c r="K167" i="56"/>
  <c r="K168" i="56"/>
  <c r="K171" i="56"/>
  <c r="K172" i="56"/>
  <c r="K175" i="56"/>
  <c r="K176" i="56"/>
  <c r="K179" i="56"/>
  <c r="K180" i="56"/>
  <c r="K184" i="56"/>
  <c r="K187" i="56"/>
  <c r="K191" i="56"/>
  <c r="K195" i="56"/>
  <c r="K199" i="56"/>
  <c r="K203" i="56"/>
  <c r="K204" i="56"/>
  <c r="K207" i="56"/>
  <c r="K208" i="56"/>
  <c r="K211" i="56"/>
  <c r="K212" i="56"/>
  <c r="K215" i="56"/>
  <c r="K216" i="56"/>
  <c r="K219" i="56"/>
  <c r="K223" i="56"/>
  <c r="K224" i="56"/>
  <c r="K227" i="56"/>
  <c r="K228" i="56"/>
  <c r="K231" i="56"/>
  <c r="K232" i="56"/>
  <c r="K235" i="56"/>
  <c r="K236" i="56"/>
  <c r="K239" i="56"/>
  <c r="K240" i="56"/>
  <c r="K243" i="56"/>
  <c r="K244" i="56"/>
  <c r="K247" i="56"/>
  <c r="K248" i="56"/>
  <c r="K251" i="56"/>
  <c r="K252" i="56"/>
  <c r="K259" i="56"/>
  <c r="K260" i="56"/>
  <c r="K263" i="56"/>
  <c r="K264" i="56"/>
  <c r="K267" i="56"/>
  <c r="K268" i="56"/>
  <c r="K271" i="56"/>
  <c r="K276" i="56"/>
  <c r="K280" i="56"/>
  <c r="K284" i="56"/>
  <c r="K292" i="56"/>
  <c r="K296" i="56"/>
  <c r="K300" i="56"/>
  <c r="K304" i="56"/>
  <c r="K308" i="56"/>
  <c r="K316" i="56"/>
  <c r="K317" i="56"/>
  <c r="K320" i="56"/>
  <c r="K321" i="56"/>
  <c r="K324" i="56"/>
  <c r="K325" i="56"/>
  <c r="K328" i="56"/>
  <c r="K333" i="56"/>
  <c r="K336" i="56"/>
  <c r="K337" i="56"/>
  <c r="K340" i="56"/>
  <c r="K344" i="56"/>
  <c r="K345" i="56"/>
  <c r="K348" i="56"/>
  <c r="K352" i="56"/>
  <c r="K356" i="56"/>
  <c r="K357" i="56"/>
  <c r="K360" i="56"/>
  <c r="K364" i="56"/>
  <c r="K51" i="56"/>
  <c r="J272" i="56"/>
  <c r="J574" i="56" s="1"/>
  <c r="K309" i="56"/>
  <c r="K17" i="56"/>
  <c r="K8" i="56"/>
  <c r="K14" i="56"/>
  <c r="K368" i="56"/>
  <c r="K369" i="56"/>
  <c r="K372" i="56"/>
  <c r="K373" i="56"/>
  <c r="K376" i="56"/>
  <c r="K377" i="56"/>
  <c r="K384" i="56"/>
  <c r="K385" i="56"/>
  <c r="K388" i="56"/>
  <c r="K389" i="56"/>
  <c r="K392" i="56"/>
  <c r="K396" i="56"/>
  <c r="K400" i="56"/>
  <c r="K404" i="56"/>
  <c r="K408" i="56"/>
  <c r="K409" i="56"/>
  <c r="K412" i="56"/>
  <c r="K413" i="56"/>
  <c r="K416" i="56"/>
  <c r="K417" i="56"/>
  <c r="K420" i="56"/>
  <c r="K424" i="56"/>
  <c r="K425" i="56"/>
  <c r="K428" i="56"/>
  <c r="K429" i="56"/>
  <c r="K432" i="56"/>
  <c r="K433" i="56"/>
  <c r="K436" i="56"/>
  <c r="K437" i="56"/>
  <c r="K440" i="56"/>
  <c r="K441" i="56"/>
  <c r="K445" i="56"/>
  <c r="K449" i="56"/>
  <c r="K453" i="56"/>
  <c r="K456" i="56"/>
  <c r="K462" i="56"/>
  <c r="K465" i="56"/>
  <c r="K466" i="56"/>
  <c r="K469" i="56"/>
  <c r="K470" i="56"/>
  <c r="K473" i="56"/>
  <c r="K474" i="56"/>
  <c r="K477" i="56"/>
  <c r="K478" i="56"/>
  <c r="K481" i="56"/>
  <c r="K482" i="56"/>
  <c r="K485" i="56"/>
  <c r="K486" i="56"/>
  <c r="K489" i="56"/>
  <c r="K493" i="56"/>
  <c r="K497" i="56"/>
  <c r="K498" i="56"/>
  <c r="K505" i="56"/>
  <c r="K506" i="56"/>
  <c r="K509" i="56"/>
  <c r="K510" i="56"/>
  <c r="K513" i="56"/>
  <c r="K514" i="56"/>
  <c r="K517" i="56"/>
  <c r="K518" i="56"/>
  <c r="K521" i="56"/>
  <c r="K526" i="56"/>
  <c r="K529" i="56"/>
  <c r="K530" i="56"/>
  <c r="K533" i="56"/>
  <c r="K541" i="56"/>
  <c r="K542" i="56"/>
  <c r="K546" i="56"/>
  <c r="K549" i="56"/>
  <c r="K553" i="56"/>
  <c r="K554" i="56"/>
  <c r="K557" i="56"/>
  <c r="K561" i="56"/>
  <c r="K562" i="56"/>
  <c r="K565" i="56"/>
  <c r="K566" i="56"/>
  <c r="K569" i="56"/>
  <c r="K570" i="56"/>
  <c r="K6" i="56"/>
  <c r="K7" i="56"/>
  <c r="K11" i="56"/>
  <c r="K15" i="56"/>
  <c r="K18" i="56"/>
  <c r="K19" i="56"/>
  <c r="K23" i="56"/>
  <c r="K27" i="56"/>
  <c r="K31" i="56"/>
  <c r="K35" i="56"/>
  <c r="K39" i="56"/>
  <c r="K43" i="56"/>
  <c r="K71" i="56"/>
  <c r="K88" i="56"/>
  <c r="K104" i="56"/>
  <c r="K108" i="56"/>
  <c r="K151" i="56"/>
  <c r="K188" i="56"/>
  <c r="K200" i="56"/>
  <c r="K220" i="56"/>
  <c r="K273" i="56"/>
  <c r="K277" i="56"/>
  <c r="K281" i="56"/>
  <c r="K285" i="56"/>
  <c r="K289" i="56"/>
  <c r="K293" i="56"/>
  <c r="K297" i="56"/>
  <c r="K301" i="56"/>
  <c r="K305" i="56"/>
  <c r="K312" i="56"/>
  <c r="K313" i="56"/>
  <c r="K329" i="56"/>
  <c r="K332" i="56"/>
  <c r="K341" i="56"/>
  <c r="K349" i="56"/>
  <c r="K365" i="56"/>
  <c r="K381" i="56"/>
  <c r="K393" i="56"/>
  <c r="K397" i="56"/>
  <c r="K405" i="56"/>
  <c r="K421" i="56"/>
  <c r="K457" i="56"/>
  <c r="K490" i="56"/>
  <c r="K501" i="56"/>
  <c r="K502" i="56"/>
  <c r="K522" i="56"/>
  <c r="K534" i="56"/>
  <c r="K538" i="56"/>
  <c r="K545" i="56"/>
  <c r="K550" i="56"/>
  <c r="K558" i="56"/>
  <c r="H461" i="56"/>
  <c r="H575" i="56" s="1"/>
  <c r="F461" i="56"/>
  <c r="F575" i="56" s="1"/>
  <c r="K444" i="56"/>
  <c r="H83" i="56"/>
  <c r="H573" i="56" s="1"/>
  <c r="K67" i="56"/>
  <c r="K66" i="56"/>
  <c r="F83" i="56"/>
  <c r="F573" i="56" s="1"/>
  <c r="K255" i="56"/>
  <c r="K272" i="56" l="1"/>
  <c r="K574" i="56" s="1"/>
  <c r="K461" i="56"/>
  <c r="K575" i="56" s="1"/>
  <c r="K83" i="56"/>
  <c r="K573" i="56" s="1"/>
  <c r="K568" i="55"/>
  <c r="U565" i="55"/>
  <c r="U553" i="55"/>
  <c r="U547" i="55"/>
  <c r="U546" i="55"/>
  <c r="U541" i="55"/>
  <c r="U539" i="55"/>
  <c r="U538" i="55"/>
  <c r="U537" i="55"/>
  <c r="U534" i="55"/>
  <c r="U533" i="55"/>
  <c r="U526" i="55"/>
  <c r="Y525" i="55"/>
  <c r="Z525" i="55" s="1"/>
  <c r="W525" i="55" s="1"/>
  <c r="X525" i="55" s="1"/>
  <c r="U522" i="55"/>
  <c r="U518" i="55"/>
  <c r="U507" i="55"/>
  <c r="U504" i="55"/>
  <c r="U503" i="55"/>
  <c r="Y502" i="55"/>
  <c r="W502" i="55" s="1"/>
  <c r="X502" i="55" s="1"/>
  <c r="U498" i="55"/>
  <c r="U494" i="55"/>
  <c r="U492" i="55"/>
  <c r="U491" i="55"/>
  <c r="U488" i="55"/>
  <c r="U487" i="55"/>
  <c r="Y486" i="55"/>
  <c r="Z486" i="55" s="1"/>
  <c r="W486" i="55" s="1"/>
  <c r="X486" i="55" s="1"/>
  <c r="U482" i="55"/>
  <c r="U479" i="55"/>
  <c r="U478" i="55"/>
  <c r="U476" i="55"/>
  <c r="U475" i="55"/>
  <c r="U471" i="55"/>
  <c r="Y470" i="55"/>
  <c r="W470" i="55" s="1"/>
  <c r="X470" i="55" s="1"/>
  <c r="U466" i="55"/>
  <c r="U463" i="55"/>
  <c r="U462" i="55"/>
  <c r="U460" i="55"/>
  <c r="U459" i="55"/>
  <c r="I457" i="55"/>
  <c r="I571" i="55" s="1"/>
  <c r="H457" i="55"/>
  <c r="H571" i="55" s="1"/>
  <c r="G457" i="55"/>
  <c r="G571" i="55" s="1"/>
  <c r="F457" i="55"/>
  <c r="F571" i="55" s="1"/>
  <c r="E457" i="55"/>
  <c r="E571" i="55" s="1"/>
  <c r="U456" i="55"/>
  <c r="K439" i="55"/>
  <c r="U430" i="55"/>
  <c r="U429" i="55"/>
  <c r="U426" i="55"/>
  <c r="U422" i="55"/>
  <c r="U417" i="55"/>
  <c r="U414" i="55"/>
  <c r="U413" i="55"/>
  <c r="U409" i="55"/>
  <c r="U402" i="55"/>
  <c r="U401" i="55"/>
  <c r="U397" i="55"/>
  <c r="U393" i="55"/>
  <c r="U385" i="55"/>
  <c r="U371" i="55"/>
  <c r="U361" i="55"/>
  <c r="Y359" i="55"/>
  <c r="W359" i="55" s="1"/>
  <c r="X359" i="55" s="1"/>
  <c r="U354" i="55"/>
  <c r="Y350" i="55"/>
  <c r="Z350" i="55" s="1"/>
  <c r="W350" i="55" s="1"/>
  <c r="X350" i="55" s="1"/>
  <c r="U347" i="55"/>
  <c r="U345" i="55"/>
  <c r="U342" i="55"/>
  <c r="U341" i="55"/>
  <c r="Y337" i="55"/>
  <c r="W337" i="55" s="1"/>
  <c r="X337" i="55" s="1"/>
  <c r="U325" i="55"/>
  <c r="U314" i="55"/>
  <c r="U293" i="55"/>
  <c r="U291" i="55"/>
  <c r="I268" i="55"/>
  <c r="I570" i="55" s="1"/>
  <c r="H268" i="55"/>
  <c r="H570" i="55" s="1"/>
  <c r="G268" i="55"/>
  <c r="G570" i="55" s="1"/>
  <c r="F268" i="55"/>
  <c r="F570" i="55" s="1"/>
  <c r="E268" i="55"/>
  <c r="E570" i="55" s="1"/>
  <c r="U267" i="55"/>
  <c r="Y266" i="55"/>
  <c r="W266" i="55" s="1"/>
  <c r="X266" i="55" s="1"/>
  <c r="Y258" i="55"/>
  <c r="Z258" i="55" s="1"/>
  <c r="W258" i="55" s="1"/>
  <c r="X258" i="55" s="1"/>
  <c r="U252" i="55"/>
  <c r="U250" i="55"/>
  <c r="U242" i="55"/>
  <c r="Y236" i="55"/>
  <c r="W236" i="55" s="1"/>
  <c r="X236" i="55" s="1"/>
  <c r="U235" i="55"/>
  <c r="Y234" i="55"/>
  <c r="W234" i="55" s="1"/>
  <c r="X234" i="55" s="1"/>
  <c r="Y228" i="55"/>
  <c r="W228" i="55" s="1"/>
  <c r="X228" i="55" s="1"/>
  <c r="U227" i="55"/>
  <c r="Y226" i="55"/>
  <c r="W226" i="55" s="1"/>
  <c r="X226" i="55" s="1"/>
  <c r="Y223" i="55"/>
  <c r="W223" i="55" s="1"/>
  <c r="X223" i="55" s="1"/>
  <c r="U222" i="55"/>
  <c r="Y219" i="55"/>
  <c r="W219" i="55" s="1"/>
  <c r="X219" i="55" s="1"/>
  <c r="U215" i="55"/>
  <c r="U207" i="55"/>
  <c r="Y202" i="55"/>
  <c r="W202" i="55" s="1"/>
  <c r="X202" i="55" s="1"/>
  <c r="U195" i="55"/>
  <c r="Y190" i="55"/>
  <c r="W190" i="55" s="1"/>
  <c r="X190" i="55" s="1"/>
  <c r="Y174" i="55"/>
  <c r="W174" i="55" s="1"/>
  <c r="X174" i="55" s="1"/>
  <c r="Y172" i="55"/>
  <c r="W172" i="55" s="1"/>
  <c r="X172" i="55" s="1"/>
  <c r="U170" i="55"/>
  <c r="U167" i="55"/>
  <c r="U162" i="55"/>
  <c r="Y159" i="55"/>
  <c r="W159" i="55" s="1"/>
  <c r="X159" i="55" s="1"/>
  <c r="Y146" i="55"/>
  <c r="W146" i="55" s="1"/>
  <c r="X146" i="55" s="1"/>
  <c r="U145" i="55"/>
  <c r="Y141" i="55"/>
  <c r="Z141" i="55" s="1"/>
  <c r="W141" i="55" s="1"/>
  <c r="X141" i="55" s="1"/>
  <c r="Y138" i="55"/>
  <c r="Z138" i="55" s="1"/>
  <c r="W138" i="55" s="1"/>
  <c r="X138" i="55" s="1"/>
  <c r="Y137" i="55"/>
  <c r="Z137" i="55" s="1"/>
  <c r="W137" i="55" s="1"/>
  <c r="X137" i="55" s="1"/>
  <c r="Y135" i="55"/>
  <c r="Z135" i="55" s="1"/>
  <c r="W135" i="55" s="1"/>
  <c r="X135" i="55" s="1"/>
  <c r="Y134" i="55"/>
  <c r="W134" i="55" s="1"/>
  <c r="X134" i="55" s="1"/>
  <c r="Y131" i="55"/>
  <c r="Z131" i="55" s="1"/>
  <c r="W131" i="55" s="1"/>
  <c r="X131" i="55" s="1"/>
  <c r="U125" i="55"/>
  <c r="Y119" i="55"/>
  <c r="W119" i="55" s="1"/>
  <c r="X119" i="55" s="1"/>
  <c r="U114" i="55"/>
  <c r="Y111" i="55"/>
  <c r="W111" i="55" s="1"/>
  <c r="X111" i="55" s="1"/>
  <c r="Y110" i="55"/>
  <c r="W110" i="55" s="1"/>
  <c r="X110" i="55" s="1"/>
  <c r="Y107" i="55"/>
  <c r="W107" i="55" s="1"/>
  <c r="X107" i="55" s="1"/>
  <c r="U106" i="55"/>
  <c r="U105" i="55"/>
  <c r="Y99" i="55"/>
  <c r="W99" i="55" s="1"/>
  <c r="X99" i="55" s="1"/>
  <c r="Y90" i="55"/>
  <c r="Z90" i="55" s="1"/>
  <c r="W90" i="55" s="1"/>
  <c r="X90" i="55" s="1"/>
  <c r="Y85" i="55"/>
  <c r="W85" i="55" s="1"/>
  <c r="X85" i="55" s="1"/>
  <c r="U81" i="55"/>
  <c r="I79" i="55"/>
  <c r="I569" i="55" s="1"/>
  <c r="H79" i="55"/>
  <c r="H569" i="55" s="1"/>
  <c r="G79" i="55"/>
  <c r="G569" i="55" s="1"/>
  <c r="F79" i="55"/>
  <c r="F569" i="55" s="1"/>
  <c r="E79" i="55"/>
  <c r="E569" i="55" s="1"/>
  <c r="Y71" i="55"/>
  <c r="W71" i="55" s="1"/>
  <c r="X71" i="55" s="1"/>
  <c r="Y68" i="55"/>
  <c r="W68" i="55" s="1"/>
  <c r="X68" i="55" s="1"/>
  <c r="Y64" i="55"/>
  <c r="Z64" i="55" s="1"/>
  <c r="W64" i="55" s="1"/>
  <c r="X64" i="55" s="1"/>
  <c r="Y60" i="55"/>
  <c r="W60" i="55" s="1"/>
  <c r="X60" i="55" s="1"/>
  <c r="Y56" i="55"/>
  <c r="W56" i="55" s="1"/>
  <c r="X56" i="55" s="1"/>
  <c r="Y53" i="55"/>
  <c r="W53" i="55" s="1"/>
  <c r="X53" i="55" s="1"/>
  <c r="U51" i="55"/>
  <c r="U40" i="55"/>
  <c r="U39" i="55"/>
  <c r="U37" i="55"/>
  <c r="U36" i="55"/>
  <c r="U35" i="55"/>
  <c r="Y32" i="55"/>
  <c r="W32" i="55" s="1"/>
  <c r="X32" i="55" s="1"/>
  <c r="U25" i="55"/>
  <c r="U19" i="55"/>
  <c r="Y15" i="55"/>
  <c r="W15" i="55" s="1"/>
  <c r="X15" i="55" s="1"/>
  <c r="Y8" i="55"/>
  <c r="Z8" i="55" s="1"/>
  <c r="W8" i="55" s="1"/>
  <c r="X8" i="55" s="1"/>
  <c r="V2" i="55"/>
  <c r="V569" i="55" s="1"/>
  <c r="K79" i="55" l="1"/>
  <c r="K569" i="55" s="1"/>
  <c r="K268" i="55"/>
  <c r="K570" i="55" s="1"/>
  <c r="Y410" i="55"/>
  <c r="Z410" i="55" s="1"/>
  <c r="W410" i="55" s="1"/>
  <c r="X410" i="55" s="1"/>
  <c r="Y39" i="55"/>
  <c r="W39" i="55" s="1"/>
  <c r="X39" i="55" s="1"/>
  <c r="Y299" i="55"/>
  <c r="W299" i="55" s="1"/>
  <c r="X299" i="55" s="1"/>
  <c r="Y162" i="55"/>
  <c r="W162" i="55" s="1"/>
  <c r="X162" i="55" s="1"/>
  <c r="Y105" i="55"/>
  <c r="W105" i="55" s="1"/>
  <c r="X105" i="55" s="1"/>
  <c r="U236" i="55"/>
  <c r="Y250" i="55"/>
  <c r="W250" i="55" s="1"/>
  <c r="X250" i="55" s="1"/>
  <c r="U107" i="55"/>
  <c r="U146" i="55"/>
  <c r="U470" i="55"/>
  <c r="U337" i="55"/>
  <c r="Y227" i="55"/>
  <c r="W227" i="55" s="1"/>
  <c r="X227" i="55" s="1"/>
  <c r="Y378" i="55"/>
  <c r="W378" i="55" s="1"/>
  <c r="X378" i="55" s="1"/>
  <c r="Y393" i="55"/>
  <c r="W393" i="55" s="1"/>
  <c r="X393" i="55" s="1"/>
  <c r="Y479" i="55"/>
  <c r="W479" i="55" s="1"/>
  <c r="X479" i="55" s="1"/>
  <c r="Y19" i="55"/>
  <c r="W19" i="55" s="1"/>
  <c r="X19" i="55" s="1"/>
  <c r="Y438" i="55"/>
  <c r="W438" i="55" s="1"/>
  <c r="X438" i="55" s="1"/>
  <c r="Y456" i="55"/>
  <c r="W456" i="55" s="1"/>
  <c r="X456" i="55" s="1"/>
  <c r="U168" i="55"/>
  <c r="Y495" i="55"/>
  <c r="Z495" i="55" s="1"/>
  <c r="W495" i="55" s="1"/>
  <c r="X495" i="55" s="1"/>
  <c r="U234" i="55"/>
  <c r="Y440" i="55"/>
  <c r="U175" i="55"/>
  <c r="Y218" i="55"/>
  <c r="Z218" i="55" s="1"/>
  <c r="W218" i="55" s="1"/>
  <c r="X218" i="55" s="1"/>
  <c r="Y242" i="55"/>
  <c r="W242" i="55" s="1"/>
  <c r="X242" i="55" s="1"/>
  <c r="Y252" i="55"/>
  <c r="W252" i="55" s="1"/>
  <c r="X252" i="55" s="1"/>
  <c r="Y262" i="55"/>
  <c r="Z262" i="55" s="1"/>
  <c r="W262" i="55" s="1"/>
  <c r="X262" i="55" s="1"/>
  <c r="Y453" i="55"/>
  <c r="Z453" i="55" s="1"/>
  <c r="W453" i="55" s="1"/>
  <c r="X453" i="55" s="1"/>
  <c r="Y463" i="55"/>
  <c r="W463" i="55" s="1"/>
  <c r="X463" i="55" s="1"/>
  <c r="Y518" i="55"/>
  <c r="W518" i="55" s="1"/>
  <c r="X518" i="55" s="1"/>
  <c r="Y168" i="55"/>
  <c r="W168" i="55" s="1"/>
  <c r="X168" i="55" s="1"/>
  <c r="U299" i="55"/>
  <c r="U438" i="55"/>
  <c r="U85" i="55"/>
  <c r="U223" i="55"/>
  <c r="U226" i="55"/>
  <c r="U228" i="55"/>
  <c r="U315" i="55"/>
  <c r="Y391" i="55"/>
  <c r="W391" i="55" s="1"/>
  <c r="X391" i="55" s="1"/>
  <c r="U502" i="55"/>
  <c r="U204" i="55"/>
  <c r="Y5" i="55"/>
  <c r="Z5" i="55" s="1"/>
  <c r="W5" i="55" s="1"/>
  <c r="X5" i="55" s="1"/>
  <c r="Y93" i="55"/>
  <c r="W93" i="55" s="1"/>
  <c r="X93" i="55" s="1"/>
  <c r="Y166" i="55"/>
  <c r="W166" i="55" s="1"/>
  <c r="X166" i="55" s="1"/>
  <c r="Y179" i="55"/>
  <c r="W179" i="55" s="1"/>
  <c r="X179" i="55" s="1"/>
  <c r="Y186" i="55"/>
  <c r="W186" i="55" s="1"/>
  <c r="X186" i="55" s="1"/>
  <c r="Y203" i="55"/>
  <c r="W203" i="55" s="1"/>
  <c r="X203" i="55" s="1"/>
  <c r="Y285" i="55"/>
  <c r="Z285" i="55" s="1"/>
  <c r="W285" i="55" s="1"/>
  <c r="X285" i="55" s="1"/>
  <c r="Y294" i="55"/>
  <c r="W294" i="55" s="1"/>
  <c r="X294" i="55" s="1"/>
  <c r="Y303" i="55"/>
  <c r="W303" i="55" s="1"/>
  <c r="X303" i="55" s="1"/>
  <c r="Y310" i="55"/>
  <c r="Y347" i="55"/>
  <c r="W347" i="55" s="1"/>
  <c r="X347" i="55" s="1"/>
  <c r="Y446" i="55"/>
  <c r="Z446" i="55" s="1"/>
  <c r="W446" i="55" s="1"/>
  <c r="X446" i="55" s="1"/>
  <c r="Y557" i="55"/>
  <c r="W557" i="55" s="1"/>
  <c r="X557" i="55" s="1"/>
  <c r="Y566" i="55"/>
  <c r="Z566" i="55" s="1"/>
  <c r="W566" i="55" s="1"/>
  <c r="X566" i="55" s="1"/>
  <c r="U415" i="55"/>
  <c r="Y2" i="55"/>
  <c r="Z2" i="55" s="1"/>
  <c r="W2" i="55" s="1"/>
  <c r="Y9" i="55"/>
  <c r="W9" i="55" s="1"/>
  <c r="X9" i="55" s="1"/>
  <c r="Y25" i="55"/>
  <c r="W25" i="55" s="1"/>
  <c r="X25" i="55" s="1"/>
  <c r="Y57" i="55"/>
  <c r="W57" i="55" s="1"/>
  <c r="X57" i="55" s="1"/>
  <c r="Y160" i="55"/>
  <c r="W160" i="55" s="1"/>
  <c r="X160" i="55" s="1"/>
  <c r="Y163" i="55"/>
  <c r="Y183" i="55"/>
  <c r="W183" i="55" s="1"/>
  <c r="X183" i="55" s="1"/>
  <c r="U224" i="55"/>
  <c r="Y282" i="55"/>
  <c r="W282" i="55" s="1"/>
  <c r="X282" i="55" s="1"/>
  <c r="Y298" i="55"/>
  <c r="Y307" i="55"/>
  <c r="W307" i="55" s="1"/>
  <c r="X307" i="55" s="1"/>
  <c r="Y314" i="55"/>
  <c r="W314" i="55" s="1"/>
  <c r="X314" i="55" s="1"/>
  <c r="U338" i="55"/>
  <c r="U351" i="55"/>
  <c r="Y367" i="55"/>
  <c r="Y374" i="55"/>
  <c r="Z374" i="55" s="1"/>
  <c r="W374" i="55" s="1"/>
  <c r="X374" i="55" s="1"/>
  <c r="U391" i="55"/>
  <c r="Y452" i="55"/>
  <c r="Z452" i="55" s="1"/>
  <c r="W452" i="55" s="1"/>
  <c r="X452" i="55" s="1"/>
  <c r="Y454" i="55"/>
  <c r="Z454" i="55" s="1"/>
  <c r="W454" i="55" s="1"/>
  <c r="X454" i="55" s="1"/>
  <c r="Y526" i="55"/>
  <c r="W526" i="55" s="1"/>
  <c r="X526" i="55" s="1"/>
  <c r="Y21" i="55"/>
  <c r="W21" i="55" s="1"/>
  <c r="X21" i="55" s="1"/>
  <c r="Y271" i="55"/>
  <c r="Y301" i="55"/>
  <c r="Z301" i="55" s="1"/>
  <c r="W301" i="55" s="1"/>
  <c r="X301" i="55" s="1"/>
  <c r="U423" i="55"/>
  <c r="Y433" i="55"/>
  <c r="Z433" i="55" s="1"/>
  <c r="W433" i="55" s="1"/>
  <c r="X433" i="55" s="1"/>
  <c r="Y450" i="55"/>
  <c r="Z450" i="55" s="1"/>
  <c r="W450" i="55" s="1"/>
  <c r="X450" i="55" s="1"/>
  <c r="U102" i="55"/>
  <c r="Y281" i="55"/>
  <c r="W281" i="55" s="1"/>
  <c r="X281" i="55" s="1"/>
  <c r="Y306" i="55"/>
  <c r="Y334" i="55"/>
  <c r="W334" i="55" s="1"/>
  <c r="X334" i="55" s="1"/>
  <c r="Y13" i="55"/>
  <c r="W13" i="55" s="1"/>
  <c r="X13" i="55" s="1"/>
  <c r="Y29" i="55"/>
  <c r="Z29" i="55" s="1"/>
  <c r="W29" i="55" s="1"/>
  <c r="X29" i="55" s="1"/>
  <c r="Y40" i="55"/>
  <c r="W40" i="55" s="1"/>
  <c r="X40" i="55" s="1"/>
  <c r="Y125" i="55"/>
  <c r="W125" i="55" s="1"/>
  <c r="X125" i="55" s="1"/>
  <c r="Y145" i="55"/>
  <c r="W145" i="55" s="1"/>
  <c r="X145" i="55" s="1"/>
  <c r="Y147" i="55"/>
  <c r="Z147" i="55" s="1"/>
  <c r="W147" i="55" s="1"/>
  <c r="X147" i="55" s="1"/>
  <c r="Y154" i="55"/>
  <c r="W154" i="55" s="1"/>
  <c r="X154" i="55" s="1"/>
  <c r="Y167" i="55"/>
  <c r="W167" i="55" s="1"/>
  <c r="X167" i="55" s="1"/>
  <c r="Y222" i="55"/>
  <c r="W222" i="55" s="1"/>
  <c r="X222" i="55" s="1"/>
  <c r="Y235" i="55"/>
  <c r="W235" i="55" s="1"/>
  <c r="X235" i="55" s="1"/>
  <c r="Y251" i="55"/>
  <c r="Y263" i="55"/>
  <c r="Z263" i="55" s="1"/>
  <c r="W263" i="55" s="1"/>
  <c r="X263" i="55" s="1"/>
  <c r="Y275" i="55"/>
  <c r="Z275" i="55" s="1"/>
  <c r="W275" i="55" s="1"/>
  <c r="X275" i="55" s="1"/>
  <c r="Y321" i="55"/>
  <c r="Z321" i="55" s="1"/>
  <c r="W321" i="55" s="1"/>
  <c r="X321" i="55" s="1"/>
  <c r="Y345" i="55"/>
  <c r="W345" i="55" s="1"/>
  <c r="X345" i="55" s="1"/>
  <c r="Y354" i="55"/>
  <c r="W354" i="55" s="1"/>
  <c r="X354" i="55" s="1"/>
  <c r="U375" i="55"/>
  <c r="U399" i="55"/>
  <c r="U527" i="55"/>
  <c r="U531" i="55"/>
  <c r="Y549" i="55"/>
  <c r="Z549" i="55" s="1"/>
  <c r="W549" i="55" s="1"/>
  <c r="X549" i="55" s="1"/>
  <c r="Y26" i="55"/>
  <c r="W26" i="55" s="1"/>
  <c r="X26" i="55" s="1"/>
  <c r="Y94" i="55"/>
  <c r="Z94" i="55" s="1"/>
  <c r="W94" i="55" s="1"/>
  <c r="X94" i="55" s="1"/>
  <c r="Y106" i="55"/>
  <c r="W106" i="55" s="1"/>
  <c r="X106" i="55" s="1"/>
  <c r="Y14" i="55"/>
  <c r="W14" i="55" s="1"/>
  <c r="X14" i="55" s="1"/>
  <c r="Y17" i="55"/>
  <c r="W17" i="55" s="1"/>
  <c r="X17" i="55" s="1"/>
  <c r="Y23" i="55"/>
  <c r="W23" i="55" s="1"/>
  <c r="X23" i="55" s="1"/>
  <c r="U33" i="55"/>
  <c r="Y98" i="55"/>
  <c r="W98" i="55" s="1"/>
  <c r="X98" i="55" s="1"/>
  <c r="U101" i="55"/>
  <c r="Y109" i="55"/>
  <c r="W109" i="55" s="1"/>
  <c r="X109" i="55" s="1"/>
  <c r="Y151" i="55"/>
  <c r="Y158" i="55"/>
  <c r="W158" i="55" s="1"/>
  <c r="X158" i="55" s="1"/>
  <c r="Y175" i="55"/>
  <c r="W175" i="55" s="1"/>
  <c r="X175" i="55" s="1"/>
  <c r="Y178" i="55"/>
  <c r="W178" i="55" s="1"/>
  <c r="X178" i="55" s="1"/>
  <c r="Y184" i="55"/>
  <c r="Y188" i="55"/>
  <c r="Y191" i="55"/>
  <c r="Y204" i="55"/>
  <c r="W204" i="55" s="1"/>
  <c r="X204" i="55" s="1"/>
  <c r="U220" i="55"/>
  <c r="U258" i="55"/>
  <c r="Y283" i="55"/>
  <c r="Y287" i="55"/>
  <c r="Y293" i="55"/>
  <c r="W293" i="55" s="1"/>
  <c r="X293" i="55" s="1"/>
  <c r="Y315" i="55"/>
  <c r="Y358" i="55"/>
  <c r="W358" i="55" s="1"/>
  <c r="X358" i="55" s="1"/>
  <c r="U379" i="55"/>
  <c r="U411" i="55"/>
  <c r="Y436" i="55"/>
  <c r="Z436" i="55" s="1"/>
  <c r="W436" i="55" s="1"/>
  <c r="X436" i="55" s="1"/>
  <c r="U464" i="55"/>
  <c r="Y466" i="55"/>
  <c r="W466" i="55" s="1"/>
  <c r="X466" i="55" s="1"/>
  <c r="U480" i="55"/>
  <c r="Y482" i="55"/>
  <c r="W482" i="55" s="1"/>
  <c r="X482" i="55" s="1"/>
  <c r="U496" i="55"/>
  <c r="Y498" i="55"/>
  <c r="W498" i="55" s="1"/>
  <c r="X498" i="55" s="1"/>
  <c r="U525" i="55"/>
  <c r="Y565" i="55"/>
  <c r="W565" i="55" s="1"/>
  <c r="X565" i="55" s="1"/>
  <c r="Y567" i="55"/>
  <c r="Z567" i="55" s="1"/>
  <c r="W567" i="55" s="1"/>
  <c r="X567" i="55" s="1"/>
  <c r="Y195" i="55"/>
  <c r="W195" i="55" s="1"/>
  <c r="X195" i="55" s="1"/>
  <c r="Y305" i="55"/>
  <c r="W305" i="55" s="1"/>
  <c r="X305" i="55" s="1"/>
  <c r="Y365" i="55"/>
  <c r="W365" i="55" s="1"/>
  <c r="X365" i="55" s="1"/>
  <c r="U403" i="55"/>
  <c r="Y156" i="55"/>
  <c r="W156" i="55" s="1"/>
  <c r="X156" i="55" s="1"/>
  <c r="Y176" i="55"/>
  <c r="Y297" i="55"/>
  <c r="Z297" i="55" s="1"/>
  <c r="W297" i="55" s="1"/>
  <c r="X297" i="55" s="1"/>
  <c r="Y11" i="55"/>
  <c r="W11" i="55" s="1"/>
  <c r="X11" i="55" s="1"/>
  <c r="U15" i="55"/>
  <c r="U21" i="55"/>
  <c r="Y27" i="55"/>
  <c r="W27" i="55" s="1"/>
  <c r="X27" i="55" s="1"/>
  <c r="Y33" i="55"/>
  <c r="W33" i="55" s="1"/>
  <c r="X33" i="55" s="1"/>
  <c r="Y49" i="55"/>
  <c r="W49" i="55" s="1"/>
  <c r="X49" i="55" s="1"/>
  <c r="U83" i="55"/>
  <c r="Y89" i="55"/>
  <c r="W89" i="55" s="1"/>
  <c r="X89" i="55" s="1"/>
  <c r="U99" i="55"/>
  <c r="U113" i="55"/>
  <c r="Y152" i="55"/>
  <c r="U174" i="55"/>
  <c r="U179" i="55"/>
  <c r="Y192" i="55"/>
  <c r="Y199" i="55"/>
  <c r="U208" i="55"/>
  <c r="Y267" i="55"/>
  <c r="W267" i="55" s="1"/>
  <c r="X267" i="55" s="1"/>
  <c r="Y269" i="55"/>
  <c r="Z269" i="55" s="1"/>
  <c r="W269" i="55" s="1"/>
  <c r="X269" i="55" s="1"/>
  <c r="U294" i="55"/>
  <c r="U303" i="55"/>
  <c r="U334" i="55"/>
  <c r="Y369" i="55"/>
  <c r="W369" i="55" s="1"/>
  <c r="X369" i="55" s="1"/>
  <c r="Y394" i="55"/>
  <c r="Z394" i="55" s="1"/>
  <c r="W394" i="55" s="1"/>
  <c r="X394" i="55" s="1"/>
  <c r="Y407" i="55"/>
  <c r="Z407" i="55" s="1"/>
  <c r="W407" i="55" s="1"/>
  <c r="X407" i="55" s="1"/>
  <c r="Y409" i="55"/>
  <c r="W409" i="55" s="1"/>
  <c r="X409" i="55" s="1"/>
  <c r="U418" i="55"/>
  <c r="Y462" i="55"/>
  <c r="W462" i="55" s="1"/>
  <c r="X462" i="55" s="1"/>
  <c r="Y478" i="55"/>
  <c r="W478" i="55" s="1"/>
  <c r="X478" i="55" s="1"/>
  <c r="U486" i="55"/>
  <c r="Y494" i="55"/>
  <c r="W494" i="55" s="1"/>
  <c r="X494" i="55" s="1"/>
  <c r="Y514" i="55"/>
  <c r="Z514" i="55" s="1"/>
  <c r="W514" i="55" s="1"/>
  <c r="X514" i="55" s="1"/>
  <c r="Y517" i="55"/>
  <c r="Z517" i="55" s="1"/>
  <c r="W517" i="55" s="1"/>
  <c r="X517" i="55" s="1"/>
  <c r="U523" i="55"/>
  <c r="Y541" i="55"/>
  <c r="W541" i="55" s="1"/>
  <c r="X541" i="55" s="1"/>
  <c r="U545" i="55"/>
  <c r="U557" i="55"/>
  <c r="Y458" i="55"/>
  <c r="Z458" i="55" s="1"/>
  <c r="W458" i="55" s="1"/>
  <c r="X458" i="55" s="1"/>
  <c r="Y459" i="55"/>
  <c r="W459" i="55" s="1"/>
  <c r="X459" i="55" s="1"/>
  <c r="U467" i="55"/>
  <c r="Y474" i="55"/>
  <c r="Z474" i="55" s="1"/>
  <c r="W474" i="55" s="1"/>
  <c r="X474" i="55" s="1"/>
  <c r="Y475" i="55"/>
  <c r="W475" i="55" s="1"/>
  <c r="X475" i="55" s="1"/>
  <c r="U483" i="55"/>
  <c r="U484" i="55"/>
  <c r="Y490" i="55"/>
  <c r="Z490" i="55" s="1"/>
  <c r="W490" i="55" s="1"/>
  <c r="X490" i="55" s="1"/>
  <c r="Y491" i="55"/>
  <c r="W491" i="55" s="1"/>
  <c r="X491" i="55" s="1"/>
  <c r="U500" i="55"/>
  <c r="Y506" i="55"/>
  <c r="Z506" i="55" s="1"/>
  <c r="W506" i="55" s="1"/>
  <c r="X506" i="55" s="1"/>
  <c r="Y507" i="55"/>
  <c r="W507" i="55" s="1"/>
  <c r="X507" i="55" s="1"/>
  <c r="Y513" i="55"/>
  <c r="Z513" i="55" s="1"/>
  <c r="W513" i="55" s="1"/>
  <c r="X513" i="55" s="1"/>
  <c r="U529" i="55"/>
  <c r="U530" i="55"/>
  <c r="Y537" i="55"/>
  <c r="W537" i="55" s="1"/>
  <c r="X537" i="55" s="1"/>
  <c r="Y538" i="55"/>
  <c r="W538" i="55" s="1"/>
  <c r="X538" i="55" s="1"/>
  <c r="U543" i="55"/>
  <c r="Y545" i="55"/>
  <c r="W545" i="55" s="1"/>
  <c r="X545" i="55" s="1"/>
  <c r="Y546" i="55"/>
  <c r="W546" i="55" s="1"/>
  <c r="X546" i="55" s="1"/>
  <c r="U550" i="55"/>
  <c r="Y553" i="55"/>
  <c r="W553" i="55" s="1"/>
  <c r="X553" i="55" s="1"/>
  <c r="Y554" i="55"/>
  <c r="Z554" i="55" s="1"/>
  <c r="W554" i="55" s="1"/>
  <c r="X554" i="55" s="1"/>
  <c r="U558" i="55"/>
  <c r="U559" i="55"/>
  <c r="Y561" i="55"/>
  <c r="W561" i="55" s="1"/>
  <c r="X561" i="55" s="1"/>
  <c r="Y562" i="55"/>
  <c r="Z562" i="55" s="1"/>
  <c r="W562" i="55" s="1"/>
  <c r="X562" i="55" s="1"/>
  <c r="U561" i="55"/>
  <c r="Y467" i="55"/>
  <c r="W467" i="55" s="1"/>
  <c r="X467" i="55" s="1"/>
  <c r="Y483" i="55"/>
  <c r="W483" i="55" s="1"/>
  <c r="X483" i="55" s="1"/>
  <c r="Y499" i="55"/>
  <c r="Z499" i="55" s="1"/>
  <c r="W499" i="55" s="1"/>
  <c r="X499" i="55" s="1"/>
  <c r="Y509" i="55"/>
  <c r="Z509" i="55" s="1"/>
  <c r="W509" i="55" s="1"/>
  <c r="X509" i="55" s="1"/>
  <c r="Y529" i="55"/>
  <c r="W529" i="55" s="1"/>
  <c r="X529" i="55" s="1"/>
  <c r="Y542" i="55"/>
  <c r="Z542" i="55" s="1"/>
  <c r="W542" i="55" s="1"/>
  <c r="X542" i="55" s="1"/>
  <c r="Y550" i="55"/>
  <c r="W550" i="55" s="1"/>
  <c r="X550" i="55" s="1"/>
  <c r="Y558" i="55"/>
  <c r="W558" i="55" s="1"/>
  <c r="X558" i="55" s="1"/>
  <c r="Y471" i="55"/>
  <c r="W471" i="55" s="1"/>
  <c r="X471" i="55" s="1"/>
  <c r="Y487" i="55"/>
  <c r="W487" i="55" s="1"/>
  <c r="X487" i="55" s="1"/>
  <c r="Y503" i="55"/>
  <c r="W503" i="55" s="1"/>
  <c r="X503" i="55" s="1"/>
  <c r="Y521" i="55"/>
  <c r="Z521" i="55" s="1"/>
  <c r="W521" i="55" s="1"/>
  <c r="X521" i="55" s="1"/>
  <c r="Y522" i="55"/>
  <c r="W522" i="55" s="1"/>
  <c r="X522" i="55" s="1"/>
  <c r="Y530" i="55"/>
  <c r="W530" i="55" s="1"/>
  <c r="X530" i="55" s="1"/>
  <c r="Y533" i="55"/>
  <c r="W533" i="55" s="1"/>
  <c r="X533" i="55" s="1"/>
  <c r="Y534" i="55"/>
  <c r="W534" i="55" s="1"/>
  <c r="X534" i="55" s="1"/>
  <c r="Y277" i="55"/>
  <c r="W277" i="55" s="1"/>
  <c r="X277" i="55" s="1"/>
  <c r="U273" i="55"/>
  <c r="U274" i="55"/>
  <c r="U277" i="55"/>
  <c r="U278" i="55"/>
  <c r="U282" i="55"/>
  <c r="U289" i="55"/>
  <c r="U290" i="55"/>
  <c r="U309" i="55"/>
  <c r="U313" i="55"/>
  <c r="Y325" i="55"/>
  <c r="W325" i="55" s="1"/>
  <c r="X325" i="55" s="1"/>
  <c r="U329" i="55"/>
  <c r="Y338" i="55"/>
  <c r="W338" i="55" s="1"/>
  <c r="X338" i="55" s="1"/>
  <c r="Y341" i="55"/>
  <c r="W341" i="55" s="1"/>
  <c r="X341" i="55" s="1"/>
  <c r="U349" i="55"/>
  <c r="Y353" i="55"/>
  <c r="Z353" i="55" s="1"/>
  <c r="W353" i="55" s="1"/>
  <c r="X353" i="55" s="1"/>
  <c r="U357" i="55"/>
  <c r="Y361" i="55"/>
  <c r="W361" i="55" s="1"/>
  <c r="X361" i="55" s="1"/>
  <c r="U363" i="55"/>
  <c r="Y370" i="55"/>
  <c r="W370" i="55" s="1"/>
  <c r="X370" i="55" s="1"/>
  <c r="Y373" i="55"/>
  <c r="Z373" i="55" s="1"/>
  <c r="W373" i="55" s="1"/>
  <c r="X373" i="55" s="1"/>
  <c r="Y379" i="55"/>
  <c r="W379" i="55" s="1"/>
  <c r="X379" i="55" s="1"/>
  <c r="Y381" i="55"/>
  <c r="Z381" i="55" s="1"/>
  <c r="W381" i="55" s="1"/>
  <c r="X381" i="55" s="1"/>
  <c r="Y382" i="55"/>
  <c r="Z382" i="55" s="1"/>
  <c r="W382" i="55" s="1"/>
  <c r="X382" i="55" s="1"/>
  <c r="U389" i="55"/>
  <c r="Y395" i="55"/>
  <c r="Z395" i="55" s="1"/>
  <c r="W395" i="55" s="1"/>
  <c r="X395" i="55" s="1"/>
  <c r="Y397" i="55"/>
  <c r="W397" i="55" s="1"/>
  <c r="X397" i="55" s="1"/>
  <c r="Y398" i="55"/>
  <c r="Z398" i="55" s="1"/>
  <c r="W398" i="55" s="1"/>
  <c r="X398" i="55" s="1"/>
  <c r="Y411" i="55"/>
  <c r="W411" i="55" s="1"/>
  <c r="X411" i="55" s="1"/>
  <c r="Y413" i="55"/>
  <c r="W413" i="55" s="1"/>
  <c r="X413" i="55" s="1"/>
  <c r="Y414" i="55"/>
  <c r="W414" i="55" s="1"/>
  <c r="X414" i="55" s="1"/>
  <c r="U421" i="55"/>
  <c r="U425" i="55"/>
  <c r="Y429" i="55"/>
  <c r="W429" i="55" s="1"/>
  <c r="X429" i="55" s="1"/>
  <c r="Y430" i="55"/>
  <c r="W430" i="55" s="1"/>
  <c r="X430" i="55" s="1"/>
  <c r="U441" i="55"/>
  <c r="U444" i="55"/>
  <c r="Y448" i="55"/>
  <c r="Z448" i="55" s="1"/>
  <c r="W448" i="55" s="1"/>
  <c r="X448" i="55" s="1"/>
  <c r="Y449" i="55"/>
  <c r="Z449" i="55" s="1"/>
  <c r="W449" i="55" s="1"/>
  <c r="X449" i="55" s="1"/>
  <c r="U445" i="55"/>
  <c r="Y273" i="55"/>
  <c r="W273" i="55" s="1"/>
  <c r="X273" i="55" s="1"/>
  <c r="Y290" i="55"/>
  <c r="W290" i="55" s="1"/>
  <c r="X290" i="55" s="1"/>
  <c r="Y309" i="55"/>
  <c r="W309" i="55" s="1"/>
  <c r="X309" i="55" s="1"/>
  <c r="Y329" i="55"/>
  <c r="W329" i="55" s="1"/>
  <c r="X329" i="55" s="1"/>
  <c r="Y349" i="55"/>
  <c r="W349" i="55" s="1"/>
  <c r="X349" i="55" s="1"/>
  <c r="Y363" i="55"/>
  <c r="W363" i="55" s="1"/>
  <c r="X363" i="55" s="1"/>
  <c r="Y377" i="55"/>
  <c r="W377" i="55" s="1"/>
  <c r="X377" i="55" s="1"/>
  <c r="Y387" i="55"/>
  <c r="Z387" i="55" s="1"/>
  <c r="W387" i="55" s="1"/>
  <c r="X387" i="55" s="1"/>
  <c r="Y389" i="55"/>
  <c r="W389" i="55" s="1"/>
  <c r="X389" i="55" s="1"/>
  <c r="Y390" i="55"/>
  <c r="Z390" i="55" s="1"/>
  <c r="W390" i="55" s="1"/>
  <c r="X390" i="55" s="1"/>
  <c r="Y403" i="55"/>
  <c r="W403" i="55" s="1"/>
  <c r="X403" i="55" s="1"/>
  <c r="Y405" i="55"/>
  <c r="Z405" i="55" s="1"/>
  <c r="W405" i="55" s="1"/>
  <c r="X405" i="55" s="1"/>
  <c r="Y406" i="55"/>
  <c r="Z406" i="55" s="1"/>
  <c r="W406" i="55" s="1"/>
  <c r="X406" i="55" s="1"/>
  <c r="Y419" i="55"/>
  <c r="Z419" i="55" s="1"/>
  <c r="W419" i="55" s="1"/>
  <c r="X419" i="55" s="1"/>
  <c r="Y423" i="55"/>
  <c r="W423" i="55" s="1"/>
  <c r="X423" i="55" s="1"/>
  <c r="Y441" i="55"/>
  <c r="W441" i="55" s="1"/>
  <c r="X441" i="55" s="1"/>
  <c r="Y442" i="55"/>
  <c r="Z442" i="55" s="1"/>
  <c r="W442" i="55" s="1"/>
  <c r="X442" i="55" s="1"/>
  <c r="Y274" i="55"/>
  <c r="W274" i="55" s="1"/>
  <c r="X274" i="55" s="1"/>
  <c r="Y278" i="55"/>
  <c r="W278" i="55" s="1"/>
  <c r="X278" i="55" s="1"/>
  <c r="Y289" i="55"/>
  <c r="W289" i="55" s="1"/>
  <c r="X289" i="55" s="1"/>
  <c r="Y313" i="55"/>
  <c r="W313" i="55" s="1"/>
  <c r="X313" i="55" s="1"/>
  <c r="Y317" i="55"/>
  <c r="Z317" i="55" s="1"/>
  <c r="W317" i="55" s="1"/>
  <c r="X317" i="55" s="1"/>
  <c r="Y333" i="55"/>
  <c r="W333" i="55" s="1"/>
  <c r="X333" i="55" s="1"/>
  <c r="Y343" i="55"/>
  <c r="W343" i="55" s="1"/>
  <c r="X343" i="55" s="1"/>
  <c r="Y357" i="55"/>
  <c r="W357" i="55" s="1"/>
  <c r="X357" i="55" s="1"/>
  <c r="Y366" i="55"/>
  <c r="W366" i="55" s="1"/>
  <c r="X366" i="55" s="1"/>
  <c r="Y383" i="55"/>
  <c r="Z383" i="55" s="1"/>
  <c r="W383" i="55" s="1"/>
  <c r="X383" i="55" s="1"/>
  <c r="Y385" i="55"/>
  <c r="W385" i="55" s="1"/>
  <c r="X385" i="55" s="1"/>
  <c r="Y386" i="55"/>
  <c r="Z386" i="55" s="1"/>
  <c r="W386" i="55" s="1"/>
  <c r="X386" i="55" s="1"/>
  <c r="Y399" i="55"/>
  <c r="W399" i="55" s="1"/>
  <c r="X399" i="55" s="1"/>
  <c r="Y401" i="55"/>
  <c r="W401" i="55" s="1"/>
  <c r="X401" i="55" s="1"/>
  <c r="Y402" i="55"/>
  <c r="W402" i="55" s="1"/>
  <c r="X402" i="55" s="1"/>
  <c r="Y415" i="55"/>
  <c r="W415" i="55" s="1"/>
  <c r="X415" i="55" s="1"/>
  <c r="Y417" i="55"/>
  <c r="W417" i="55" s="1"/>
  <c r="X417" i="55" s="1"/>
  <c r="Y418" i="55"/>
  <c r="W418" i="55" s="1"/>
  <c r="X418" i="55" s="1"/>
  <c r="Y421" i="55"/>
  <c r="W421" i="55" s="1"/>
  <c r="X421" i="55" s="1"/>
  <c r="Y422" i="55"/>
  <c r="W422" i="55" s="1"/>
  <c r="X422" i="55" s="1"/>
  <c r="Y425" i="55"/>
  <c r="W425" i="55" s="1"/>
  <c r="X425" i="55" s="1"/>
  <c r="Y426" i="55"/>
  <c r="W426" i="55" s="1"/>
  <c r="X426" i="55" s="1"/>
  <c r="Y444" i="55"/>
  <c r="W444" i="55" s="1"/>
  <c r="X444" i="55" s="1"/>
  <c r="Y445" i="55"/>
  <c r="W445" i="55" s="1"/>
  <c r="X445" i="55" s="1"/>
  <c r="U97" i="55"/>
  <c r="Y83" i="55"/>
  <c r="W83" i="55" s="1"/>
  <c r="X83" i="55" s="1"/>
  <c r="Y97" i="55"/>
  <c r="W97" i="55" s="1"/>
  <c r="X97" i="55" s="1"/>
  <c r="Y101" i="55"/>
  <c r="W101" i="55" s="1"/>
  <c r="X101" i="55" s="1"/>
  <c r="Y82" i="55"/>
  <c r="Z82" i="55" s="1"/>
  <c r="W82" i="55" s="1"/>
  <c r="X82" i="55" s="1"/>
  <c r="U93" i="55"/>
  <c r="Y103" i="55"/>
  <c r="W103" i="55" s="1"/>
  <c r="X103" i="55" s="1"/>
  <c r="U103" i="55"/>
  <c r="U89" i="55"/>
  <c r="Y102" i="55"/>
  <c r="W102" i="55" s="1"/>
  <c r="X102" i="55" s="1"/>
  <c r="Y81" i="55"/>
  <c r="W81" i="55" s="1"/>
  <c r="X81" i="55" s="1"/>
  <c r="Y86" i="55"/>
  <c r="Z86" i="55" s="1"/>
  <c r="W86" i="55" s="1"/>
  <c r="X86" i="55" s="1"/>
  <c r="Y87" i="55"/>
  <c r="Z87" i="55" s="1"/>
  <c r="W87" i="55" s="1"/>
  <c r="X87" i="55" s="1"/>
  <c r="Y91" i="55"/>
  <c r="W91" i="55" s="1"/>
  <c r="X91" i="55" s="1"/>
  <c r="Y95" i="55"/>
  <c r="Z95" i="55" s="1"/>
  <c r="W95" i="55" s="1"/>
  <c r="X95" i="55" s="1"/>
  <c r="U110" i="55"/>
  <c r="U111" i="55"/>
  <c r="Y113" i="55"/>
  <c r="W113" i="55" s="1"/>
  <c r="X113" i="55" s="1"/>
  <c r="Y114" i="55"/>
  <c r="W114" i="55" s="1"/>
  <c r="X114" i="55" s="1"/>
  <c r="Y117" i="55"/>
  <c r="W117" i="55" s="1"/>
  <c r="X117" i="55" s="1"/>
  <c r="Y126" i="55"/>
  <c r="W126" i="55" s="1"/>
  <c r="X126" i="55" s="1"/>
  <c r="Y129" i="55"/>
  <c r="Z129" i="55" s="1"/>
  <c r="W129" i="55" s="1"/>
  <c r="X129" i="55" s="1"/>
  <c r="Y139" i="55"/>
  <c r="Z139" i="55" s="1"/>
  <c r="W139" i="55" s="1"/>
  <c r="X139" i="55" s="1"/>
  <c r="Y142" i="55"/>
  <c r="W142" i="55" s="1"/>
  <c r="X142" i="55" s="1"/>
  <c r="U150" i="55"/>
  <c r="U158" i="55"/>
  <c r="U159" i="55"/>
  <c r="Y170" i="55"/>
  <c r="W170" i="55" s="1"/>
  <c r="X170" i="55" s="1"/>
  <c r="U172" i="55"/>
  <c r="U182" i="55"/>
  <c r="U190" i="55"/>
  <c r="Y194" i="55"/>
  <c r="Z194" i="55" s="1"/>
  <c r="W194" i="55" s="1"/>
  <c r="X194" i="55" s="1"/>
  <c r="Y198" i="55"/>
  <c r="W198" i="55" s="1"/>
  <c r="X198" i="55" s="1"/>
  <c r="Y206" i="55"/>
  <c r="W206" i="55" s="1"/>
  <c r="X206" i="55" s="1"/>
  <c r="Y207" i="55"/>
  <c r="W207" i="55" s="1"/>
  <c r="X207" i="55" s="1"/>
  <c r="U210" i="55"/>
  <c r="Y214" i="55"/>
  <c r="W214" i="55" s="1"/>
  <c r="X214" i="55" s="1"/>
  <c r="Y215" i="55"/>
  <c r="W215" i="55" s="1"/>
  <c r="X215" i="55" s="1"/>
  <c r="U219" i="55"/>
  <c r="Y243" i="55"/>
  <c r="W243" i="55" s="1"/>
  <c r="X243" i="55" s="1"/>
  <c r="Y246" i="55"/>
  <c r="W246" i="55" s="1"/>
  <c r="X246" i="55" s="1"/>
  <c r="Y259" i="55"/>
  <c r="W259" i="55" s="1"/>
  <c r="X259" i="55" s="1"/>
  <c r="Y264" i="55"/>
  <c r="W264" i="55" s="1"/>
  <c r="X264" i="55" s="1"/>
  <c r="U122" i="55"/>
  <c r="U123" i="55"/>
  <c r="U156" i="55"/>
  <c r="U160" i="55"/>
  <c r="U183" i="55"/>
  <c r="U211" i="55"/>
  <c r="U214" i="55"/>
  <c r="U232" i="55"/>
  <c r="U238" i="55"/>
  <c r="U239" i="55"/>
  <c r="U240" i="55"/>
  <c r="U248" i="55"/>
  <c r="U255" i="55"/>
  <c r="U256" i="55"/>
  <c r="Y115" i="55"/>
  <c r="Z115" i="55" s="1"/>
  <c r="W115" i="55" s="1"/>
  <c r="X115" i="55" s="1"/>
  <c r="Y118" i="55"/>
  <c r="W118" i="55" s="1"/>
  <c r="X118" i="55" s="1"/>
  <c r="Y121" i="55"/>
  <c r="W121" i="55" s="1"/>
  <c r="X121" i="55" s="1"/>
  <c r="Y122" i="55"/>
  <c r="W122" i="55" s="1"/>
  <c r="X122" i="55" s="1"/>
  <c r="Y123" i="55"/>
  <c r="W123" i="55" s="1"/>
  <c r="X123" i="55" s="1"/>
  <c r="Y127" i="55"/>
  <c r="Z127" i="55" s="1"/>
  <c r="W127" i="55" s="1"/>
  <c r="X127" i="55" s="1"/>
  <c r="Y130" i="55"/>
  <c r="Z130" i="55" s="1"/>
  <c r="W130" i="55" s="1"/>
  <c r="X130" i="55" s="1"/>
  <c r="Y133" i="55"/>
  <c r="Z133" i="55" s="1"/>
  <c r="W133" i="55" s="1"/>
  <c r="X133" i="55" s="1"/>
  <c r="Y143" i="55"/>
  <c r="W143" i="55" s="1"/>
  <c r="X143" i="55" s="1"/>
  <c r="Y150" i="55"/>
  <c r="W150" i="55" s="1"/>
  <c r="X150" i="55" s="1"/>
  <c r="Y182" i="55"/>
  <c r="W182" i="55" s="1"/>
  <c r="X182" i="55" s="1"/>
  <c r="Y210" i="55"/>
  <c r="W210" i="55" s="1"/>
  <c r="X210" i="55" s="1"/>
  <c r="Y211" i="55"/>
  <c r="W211" i="55" s="1"/>
  <c r="X211" i="55" s="1"/>
  <c r="Y230" i="55"/>
  <c r="Z230" i="55" s="1"/>
  <c r="W230" i="55" s="1"/>
  <c r="X230" i="55" s="1"/>
  <c r="Y231" i="55"/>
  <c r="Z231" i="55" s="1"/>
  <c r="W231" i="55" s="1"/>
  <c r="X231" i="55" s="1"/>
  <c r="Y232" i="55"/>
  <c r="W232" i="55" s="1"/>
  <c r="X232" i="55" s="1"/>
  <c r="Y238" i="55"/>
  <c r="W238" i="55" s="1"/>
  <c r="X238" i="55" s="1"/>
  <c r="Y239" i="55"/>
  <c r="W239" i="55" s="1"/>
  <c r="X239" i="55" s="1"/>
  <c r="Y240" i="55"/>
  <c r="W240" i="55" s="1"/>
  <c r="X240" i="55" s="1"/>
  <c r="Y244" i="55"/>
  <c r="Z244" i="55" s="1"/>
  <c r="W244" i="55" s="1"/>
  <c r="X244" i="55" s="1"/>
  <c r="Y247" i="55"/>
  <c r="Z247" i="55" s="1"/>
  <c r="W247" i="55" s="1"/>
  <c r="X247" i="55" s="1"/>
  <c r="Y248" i="55"/>
  <c r="W248" i="55" s="1"/>
  <c r="X248" i="55" s="1"/>
  <c r="Y254" i="55"/>
  <c r="Z254" i="55" s="1"/>
  <c r="W254" i="55" s="1"/>
  <c r="X254" i="55" s="1"/>
  <c r="Y255" i="55"/>
  <c r="W255" i="55" s="1"/>
  <c r="X255" i="55" s="1"/>
  <c r="Y256" i="55"/>
  <c r="W256" i="55" s="1"/>
  <c r="X256" i="55" s="1"/>
  <c r="Y260" i="55"/>
  <c r="W260" i="55" s="1"/>
  <c r="X260" i="55" s="1"/>
  <c r="Y3" i="55"/>
  <c r="Z3" i="55" s="1"/>
  <c r="W3" i="55" s="1"/>
  <c r="X3" i="55" s="1"/>
  <c r="Y12" i="55"/>
  <c r="Z12" i="55" s="1"/>
  <c r="W12" i="55" s="1"/>
  <c r="X12" i="55" s="1"/>
  <c r="Y16" i="55"/>
  <c r="Z16" i="55" s="1"/>
  <c r="W16" i="55" s="1"/>
  <c r="X16" i="55" s="1"/>
  <c r="Y20" i="55"/>
  <c r="Z20" i="55" s="1"/>
  <c r="W20" i="55" s="1"/>
  <c r="X20" i="55" s="1"/>
  <c r="Y24" i="55"/>
  <c r="Z24" i="55" s="1"/>
  <c r="W24" i="55" s="1"/>
  <c r="X24" i="55" s="1"/>
  <c r="Y28" i="55"/>
  <c r="W28" i="55" s="1"/>
  <c r="X28" i="55" s="1"/>
  <c r="U31" i="55"/>
  <c r="Y41" i="55"/>
  <c r="Z41" i="55" s="1"/>
  <c r="W41" i="55" s="1"/>
  <c r="X41" i="55" s="1"/>
  <c r="U43" i="55"/>
  <c r="U44" i="55"/>
  <c r="U45" i="55"/>
  <c r="U59" i="55"/>
  <c r="Y61" i="55"/>
  <c r="W61" i="55" s="1"/>
  <c r="X61" i="55" s="1"/>
  <c r="U63" i="55"/>
  <c r="Y65" i="55"/>
  <c r="Z65" i="55" s="1"/>
  <c r="W65" i="55" s="1"/>
  <c r="X65" i="55" s="1"/>
  <c r="U67" i="55"/>
  <c r="Y69" i="55"/>
  <c r="Z69" i="55" s="1"/>
  <c r="W69" i="55" s="1"/>
  <c r="X69" i="55" s="1"/>
  <c r="Y72" i="55"/>
  <c r="Z72" i="55" s="1"/>
  <c r="W72" i="55" s="1"/>
  <c r="X72" i="55" s="1"/>
  <c r="Y75" i="55"/>
  <c r="W75" i="55" s="1"/>
  <c r="X75" i="55" s="1"/>
  <c r="Y31" i="55"/>
  <c r="W31" i="55" s="1"/>
  <c r="X31" i="55" s="1"/>
  <c r="Y43" i="55"/>
  <c r="W43" i="55" s="1"/>
  <c r="X43" i="55" s="1"/>
  <c r="Y44" i="55"/>
  <c r="W44" i="55" s="1"/>
  <c r="X44" i="55" s="1"/>
  <c r="Y45" i="55"/>
  <c r="W45" i="55" s="1"/>
  <c r="X45" i="55" s="1"/>
  <c r="Y48" i="55"/>
  <c r="W48" i="55" s="1"/>
  <c r="X48" i="55" s="1"/>
  <c r="Y52" i="55"/>
  <c r="W52" i="55" s="1"/>
  <c r="X52" i="55" s="1"/>
  <c r="Y55" i="55"/>
  <c r="Z55" i="55" s="1"/>
  <c r="W55" i="55" s="1"/>
  <c r="X55" i="55" s="1"/>
  <c r="Y59" i="55"/>
  <c r="W59" i="55" s="1"/>
  <c r="X59" i="55" s="1"/>
  <c r="Y63" i="55"/>
  <c r="W63" i="55" s="1"/>
  <c r="X63" i="55" s="1"/>
  <c r="Y67" i="55"/>
  <c r="W67" i="55" s="1"/>
  <c r="X67" i="55" s="1"/>
  <c r="Y77" i="55"/>
  <c r="W77" i="55" s="1"/>
  <c r="X77" i="55" s="1"/>
  <c r="Y4" i="55"/>
  <c r="Z4" i="55" s="1"/>
  <c r="W4" i="55" s="1"/>
  <c r="X4" i="55" s="1"/>
  <c r="Y7" i="55"/>
  <c r="W7" i="55" s="1"/>
  <c r="X7" i="55" s="1"/>
  <c r="Y35" i="55"/>
  <c r="W35" i="55" s="1"/>
  <c r="X35" i="55" s="1"/>
  <c r="Y36" i="55"/>
  <c r="W36" i="55" s="1"/>
  <c r="X36" i="55" s="1"/>
  <c r="Y37" i="55"/>
  <c r="W37" i="55" s="1"/>
  <c r="X37" i="55" s="1"/>
  <c r="Y47" i="55"/>
  <c r="W47" i="55" s="1"/>
  <c r="X47" i="55" s="1"/>
  <c r="Y51" i="55"/>
  <c r="W51" i="55" s="1"/>
  <c r="X51" i="55" s="1"/>
  <c r="Y73" i="55"/>
  <c r="Z73" i="55" s="1"/>
  <c r="W73" i="55" s="1"/>
  <c r="X73" i="55" s="1"/>
  <c r="Y76" i="55"/>
  <c r="Z76" i="55" s="1"/>
  <c r="W76" i="55" s="1"/>
  <c r="X76" i="55" s="1"/>
  <c r="U47" i="55"/>
  <c r="U142" i="55"/>
  <c r="U8" i="55"/>
  <c r="U32" i="55"/>
  <c r="U56" i="55"/>
  <c r="U60" i="55"/>
  <c r="U64" i="55"/>
  <c r="U68" i="55"/>
  <c r="U71" i="55"/>
  <c r="U90" i="55"/>
  <c r="U98" i="55"/>
  <c r="U138" i="55"/>
  <c r="U141" i="55"/>
  <c r="U178" i="55"/>
  <c r="U118" i="55"/>
  <c r="U117" i="55"/>
  <c r="U23" i="55"/>
  <c r="U27" i="55"/>
  <c r="U7" i="55"/>
  <c r="U48" i="55"/>
  <c r="U52" i="55"/>
  <c r="U109" i="55"/>
  <c r="U134" i="55"/>
  <c r="U137" i="55"/>
  <c r="U202" i="55"/>
  <c r="U121" i="55"/>
  <c r="U28" i="55"/>
  <c r="U75" i="55"/>
  <c r="U126" i="55"/>
  <c r="U198" i="55"/>
  <c r="Y148" i="55"/>
  <c r="W148" i="55" s="1"/>
  <c r="X148" i="55" s="1"/>
  <c r="Y155" i="55"/>
  <c r="W155" i="55" s="1"/>
  <c r="X155" i="55" s="1"/>
  <c r="Y161" i="55"/>
  <c r="Z161" i="55" s="1"/>
  <c r="W161" i="55" s="1"/>
  <c r="X161" i="55" s="1"/>
  <c r="Y164" i="55"/>
  <c r="Y171" i="55"/>
  <c r="W171" i="55" s="1"/>
  <c r="X171" i="55" s="1"/>
  <c r="Y177" i="55"/>
  <c r="W177" i="55" s="1"/>
  <c r="X177" i="55" s="1"/>
  <c r="Y180" i="55"/>
  <c r="Y187" i="55"/>
  <c r="W187" i="55" s="1"/>
  <c r="X187" i="55" s="1"/>
  <c r="Y193" i="55"/>
  <c r="Z193" i="55" s="1"/>
  <c r="W193" i="55" s="1"/>
  <c r="X193" i="55" s="1"/>
  <c r="Y196" i="55"/>
  <c r="W196" i="55" s="1"/>
  <c r="X196" i="55" s="1"/>
  <c r="Y209" i="55"/>
  <c r="U209" i="55"/>
  <c r="Y213" i="55"/>
  <c r="Y217" i="55"/>
  <c r="Z217" i="55" s="1"/>
  <c r="W217" i="55" s="1"/>
  <c r="X217" i="55" s="1"/>
  <c r="Y221" i="55"/>
  <c r="W221" i="55" s="1"/>
  <c r="X221" i="55" s="1"/>
  <c r="U221" i="55"/>
  <c r="Y225" i="55"/>
  <c r="W225" i="55" s="1"/>
  <c r="X225" i="55" s="1"/>
  <c r="U225" i="55"/>
  <c r="U266" i="55"/>
  <c r="U6" i="55"/>
  <c r="Y6" i="55"/>
  <c r="W6" i="55" s="1"/>
  <c r="X6" i="55" s="1"/>
  <c r="Y10" i="55"/>
  <c r="Z10" i="55" s="1"/>
  <c r="U14" i="55"/>
  <c r="Y18" i="55"/>
  <c r="U22" i="55"/>
  <c r="Y22" i="55"/>
  <c r="W22" i="55" s="1"/>
  <c r="X22" i="55" s="1"/>
  <c r="U26" i="55"/>
  <c r="Y30" i="55"/>
  <c r="U34" i="55"/>
  <c r="Y34" i="55"/>
  <c r="W34" i="55" s="1"/>
  <c r="X34" i="55" s="1"/>
  <c r="U38" i="55"/>
  <c r="Y38" i="55"/>
  <c r="W38" i="55" s="1"/>
  <c r="X38" i="55" s="1"/>
  <c r="Y42" i="55"/>
  <c r="U46" i="55"/>
  <c r="Y46" i="55"/>
  <c r="W46" i="55" s="1"/>
  <c r="X46" i="55" s="1"/>
  <c r="U50" i="55"/>
  <c r="Y50" i="55"/>
  <c r="W50" i="55" s="1"/>
  <c r="X50" i="55" s="1"/>
  <c r="Y54" i="55"/>
  <c r="Y58" i="55"/>
  <c r="Z58" i="55" s="1"/>
  <c r="W58" i="55" s="1"/>
  <c r="X58" i="55" s="1"/>
  <c r="Y62" i="55"/>
  <c r="U66" i="55"/>
  <c r="Y66" i="55"/>
  <c r="W66" i="55" s="1"/>
  <c r="X66" i="55" s="1"/>
  <c r="Y70" i="55"/>
  <c r="Y74" i="55"/>
  <c r="U78" i="55"/>
  <c r="Y78" i="55"/>
  <c r="W78" i="55" s="1"/>
  <c r="X78" i="55" s="1"/>
  <c r="Y80" i="55"/>
  <c r="Z80" i="55" s="1"/>
  <c r="W80" i="55" s="1"/>
  <c r="X80" i="55" s="1"/>
  <c r="U84" i="55"/>
  <c r="Y84" i="55"/>
  <c r="W84" i="55" s="1"/>
  <c r="X84" i="55" s="1"/>
  <c r="U88" i="55"/>
  <c r="Y88" i="55"/>
  <c r="W88" i="55" s="1"/>
  <c r="X88" i="55" s="1"/>
  <c r="Y92" i="55"/>
  <c r="Y96" i="55"/>
  <c r="Z96" i="55" s="1"/>
  <c r="W96" i="55" s="1"/>
  <c r="X96" i="55" s="1"/>
  <c r="U100" i="55"/>
  <c r="Y100" i="55"/>
  <c r="W100" i="55" s="1"/>
  <c r="X100" i="55" s="1"/>
  <c r="U104" i="55"/>
  <c r="Y104" i="55"/>
  <c r="W104" i="55" s="1"/>
  <c r="X104" i="55" s="1"/>
  <c r="Y108" i="55"/>
  <c r="Y112" i="55"/>
  <c r="Y116" i="55"/>
  <c r="U120" i="55"/>
  <c r="Y120" i="55"/>
  <c r="W120" i="55" s="1"/>
  <c r="X120" i="55" s="1"/>
  <c r="U124" i="55"/>
  <c r="Y124" i="55"/>
  <c r="W124" i="55" s="1"/>
  <c r="X124" i="55" s="1"/>
  <c r="Y128" i="55"/>
  <c r="Z128" i="55" s="1"/>
  <c r="W128" i="55" s="1"/>
  <c r="X128" i="55" s="1"/>
  <c r="Y132" i="55"/>
  <c r="Y136" i="55"/>
  <c r="U140" i="55"/>
  <c r="Y140" i="55"/>
  <c r="W140" i="55" s="1"/>
  <c r="X140" i="55" s="1"/>
  <c r="Y144" i="55"/>
  <c r="U148" i="55"/>
  <c r="Y157" i="55"/>
  <c r="W157" i="55" s="1"/>
  <c r="X157" i="55" s="1"/>
  <c r="U171" i="55"/>
  <c r="Y173" i="55"/>
  <c r="Z173" i="55" s="1"/>
  <c r="W173" i="55" s="1"/>
  <c r="X173" i="55" s="1"/>
  <c r="U187" i="55"/>
  <c r="Y189" i="55"/>
  <c r="W189" i="55" s="1"/>
  <c r="X189" i="55" s="1"/>
  <c r="Y205" i="55"/>
  <c r="Y208" i="55"/>
  <c r="W208" i="55" s="1"/>
  <c r="X208" i="55" s="1"/>
  <c r="Y212" i="55"/>
  <c r="W212" i="55" s="1"/>
  <c r="X212" i="55" s="1"/>
  <c r="Y216" i="55"/>
  <c r="W216" i="55" s="1"/>
  <c r="X216" i="55" s="1"/>
  <c r="Y220" i="55"/>
  <c r="W220" i="55" s="1"/>
  <c r="X220" i="55" s="1"/>
  <c r="Y224" i="55"/>
  <c r="W224" i="55" s="1"/>
  <c r="X224" i="55" s="1"/>
  <c r="Y153" i="55"/>
  <c r="W153" i="55" s="1"/>
  <c r="X153" i="55" s="1"/>
  <c r="U153" i="55"/>
  <c r="Y169" i="55"/>
  <c r="Y185" i="55"/>
  <c r="Y201" i="55"/>
  <c r="Y229" i="55"/>
  <c r="W229" i="55" s="1"/>
  <c r="X229" i="55" s="1"/>
  <c r="U229" i="55"/>
  <c r="U306" i="55"/>
  <c r="Y149" i="55"/>
  <c r="W149" i="55" s="1"/>
  <c r="X149" i="55" s="1"/>
  <c r="U149" i="55"/>
  <c r="Y165" i="55"/>
  <c r="W165" i="55" s="1"/>
  <c r="X165" i="55" s="1"/>
  <c r="U165" i="55"/>
  <c r="Y181" i="55"/>
  <c r="W181" i="55" s="1"/>
  <c r="X181" i="55" s="1"/>
  <c r="U181" i="55"/>
  <c r="Y197" i="55"/>
  <c r="Y200" i="55"/>
  <c r="W200" i="55" s="1"/>
  <c r="X200" i="55" s="1"/>
  <c r="U243" i="55"/>
  <c r="U246" i="55"/>
  <c r="U259" i="55"/>
  <c r="Y270" i="55"/>
  <c r="W270" i="55" s="1"/>
  <c r="X270" i="55" s="1"/>
  <c r="Y276" i="55"/>
  <c r="Z276" i="55" s="1"/>
  <c r="W276" i="55" s="1"/>
  <c r="X276" i="55" s="1"/>
  <c r="Y279" i="55"/>
  <c r="Y286" i="55"/>
  <c r="W286" i="55" s="1"/>
  <c r="X286" i="55" s="1"/>
  <c r="Y292" i="55"/>
  <c r="W292" i="55" s="1"/>
  <c r="X292" i="55" s="1"/>
  <c r="U292" i="55"/>
  <c r="Y295" i="55"/>
  <c r="W295" i="55" s="1"/>
  <c r="X295" i="55" s="1"/>
  <c r="Y302" i="55"/>
  <c r="W302" i="55" s="1"/>
  <c r="X302" i="55" s="1"/>
  <c r="Y308" i="55"/>
  <c r="W308" i="55" s="1"/>
  <c r="X308" i="55" s="1"/>
  <c r="Y311" i="55"/>
  <c r="W311" i="55" s="1"/>
  <c r="X311" i="55" s="1"/>
  <c r="Y319" i="55"/>
  <c r="Y327" i="55"/>
  <c r="Y335" i="55"/>
  <c r="W335" i="55" s="1"/>
  <c r="X335" i="55" s="1"/>
  <c r="U335" i="55"/>
  <c r="Y342" i="55"/>
  <c r="W342" i="55" s="1"/>
  <c r="X342" i="55" s="1"/>
  <c r="Y351" i="55"/>
  <c r="W351" i="55" s="1"/>
  <c r="X351" i="55" s="1"/>
  <c r="Y356" i="55"/>
  <c r="W356" i="55" s="1"/>
  <c r="X356" i="55" s="1"/>
  <c r="U356" i="55"/>
  <c r="U233" i="55"/>
  <c r="Y233" i="55"/>
  <c r="W233" i="55" s="1"/>
  <c r="X233" i="55" s="1"/>
  <c r="U237" i="55"/>
  <c r="Y237" i="55"/>
  <c r="W237" i="55" s="1"/>
  <c r="X237" i="55" s="1"/>
  <c r="Y241" i="55"/>
  <c r="U245" i="55"/>
  <c r="Y245" i="55"/>
  <c r="W245" i="55" s="1"/>
  <c r="X245" i="55" s="1"/>
  <c r="Y249" i="55"/>
  <c r="Y253" i="55"/>
  <c r="Y257" i="55"/>
  <c r="Y261" i="55"/>
  <c r="Z261" i="55" s="1"/>
  <c r="W261" i="55" s="1"/>
  <c r="X261" i="55" s="1"/>
  <c r="Y265" i="55"/>
  <c r="Z265" i="55" s="1"/>
  <c r="W265" i="55" s="1"/>
  <c r="X265" i="55" s="1"/>
  <c r="U270" i="55"/>
  <c r="Y272" i="55"/>
  <c r="W272" i="55" s="1"/>
  <c r="X272" i="55" s="1"/>
  <c r="U272" i="55"/>
  <c r="U286" i="55"/>
  <c r="Y288" i="55"/>
  <c r="W288" i="55" s="1"/>
  <c r="X288" i="55" s="1"/>
  <c r="U288" i="55"/>
  <c r="Y291" i="55"/>
  <c r="W291" i="55" s="1"/>
  <c r="X291" i="55" s="1"/>
  <c r="U295" i="55"/>
  <c r="U302" i="55"/>
  <c r="Y304" i="55"/>
  <c r="Z304" i="55" s="1"/>
  <c r="W304" i="55" s="1"/>
  <c r="X304" i="55" s="1"/>
  <c r="U311" i="55"/>
  <c r="Y318" i="55"/>
  <c r="Z318" i="55" s="1"/>
  <c r="W318" i="55" s="1"/>
  <c r="X318" i="55" s="1"/>
  <c r="Y326" i="55"/>
  <c r="Z326" i="55" s="1"/>
  <c r="W326" i="55" s="1"/>
  <c r="X326" i="55" s="1"/>
  <c r="U355" i="55"/>
  <c r="Y355" i="55"/>
  <c r="W355" i="55" s="1"/>
  <c r="X355" i="55" s="1"/>
  <c r="U377" i="55"/>
  <c r="Y284" i="55"/>
  <c r="Z284" i="55" s="1"/>
  <c r="W284" i="55" s="1"/>
  <c r="X284" i="55" s="1"/>
  <c r="Y300" i="55"/>
  <c r="W300" i="55" s="1"/>
  <c r="X300" i="55" s="1"/>
  <c r="U300" i="55"/>
  <c r="Y323" i="55"/>
  <c r="Y331" i="55"/>
  <c r="Y339" i="55"/>
  <c r="W339" i="55" s="1"/>
  <c r="X339" i="55" s="1"/>
  <c r="U339" i="55"/>
  <c r="Y280" i="55"/>
  <c r="Y296" i="55"/>
  <c r="W296" i="55" s="1"/>
  <c r="X296" i="55" s="1"/>
  <c r="U296" i="55"/>
  <c r="Y312" i="55"/>
  <c r="W312" i="55" s="1"/>
  <c r="X312" i="55" s="1"/>
  <c r="U312" i="55"/>
  <c r="Y322" i="55"/>
  <c r="Y330" i="55"/>
  <c r="Y344" i="55"/>
  <c r="W344" i="55" s="1"/>
  <c r="X344" i="55" s="1"/>
  <c r="U344" i="55"/>
  <c r="U346" i="55"/>
  <c r="Y346" i="55"/>
  <c r="W346" i="55" s="1"/>
  <c r="X346" i="55" s="1"/>
  <c r="Y316" i="55"/>
  <c r="Z316" i="55" s="1"/>
  <c r="W316" i="55" s="1"/>
  <c r="X316" i="55" s="1"/>
  <c r="Y320" i="55"/>
  <c r="Z320" i="55" s="1"/>
  <c r="W320" i="55" s="1"/>
  <c r="X320" i="55" s="1"/>
  <c r="Y324" i="55"/>
  <c r="Y328" i="55"/>
  <c r="Y332" i="55"/>
  <c r="Y336" i="55"/>
  <c r="Z336" i="55" s="1"/>
  <c r="W336" i="55" s="1"/>
  <c r="X336" i="55" s="1"/>
  <c r="U340" i="55"/>
  <c r="Y340" i="55"/>
  <c r="W340" i="55" s="1"/>
  <c r="X340" i="55" s="1"/>
  <c r="U343" i="55"/>
  <c r="U350" i="55"/>
  <c r="Y352" i="55"/>
  <c r="W352" i="55" s="1"/>
  <c r="X352" i="55" s="1"/>
  <c r="U359" i="55"/>
  <c r="Y362" i="55"/>
  <c r="Z362" i="55" s="1"/>
  <c r="W362" i="55" s="1"/>
  <c r="X362" i="55" s="1"/>
  <c r="U366" i="55"/>
  <c r="Y368" i="55"/>
  <c r="W368" i="55" s="1"/>
  <c r="X368" i="55" s="1"/>
  <c r="U368" i="55"/>
  <c r="Y371" i="55"/>
  <c r="W371" i="55" s="1"/>
  <c r="X371" i="55" s="1"/>
  <c r="Y427" i="55"/>
  <c r="W427" i="55" s="1"/>
  <c r="X427" i="55" s="1"/>
  <c r="U427" i="55"/>
  <c r="Y348" i="55"/>
  <c r="W348" i="55" s="1"/>
  <c r="X348" i="55" s="1"/>
  <c r="U348" i="55"/>
  <c r="Y364" i="55"/>
  <c r="W364" i="55" s="1"/>
  <c r="X364" i="55" s="1"/>
  <c r="U364" i="55"/>
  <c r="U370" i="55"/>
  <c r="Y380" i="55"/>
  <c r="Z380" i="55" s="1"/>
  <c r="W380" i="55" s="1"/>
  <c r="X380" i="55" s="1"/>
  <c r="Y384" i="55"/>
  <c r="W384" i="55" s="1"/>
  <c r="X384" i="55" s="1"/>
  <c r="U384" i="55"/>
  <c r="Y388" i="55"/>
  <c r="Y392" i="55"/>
  <c r="Z392" i="55" s="1"/>
  <c r="W392" i="55" s="1"/>
  <c r="X392" i="55" s="1"/>
  <c r="Y396" i="55"/>
  <c r="Z396" i="55" s="1"/>
  <c r="W396" i="55" s="1"/>
  <c r="X396" i="55" s="1"/>
  <c r="Y400" i="55"/>
  <c r="W400" i="55" s="1"/>
  <c r="X400" i="55" s="1"/>
  <c r="U400" i="55"/>
  <c r="Y404" i="55"/>
  <c r="W404" i="55" s="1"/>
  <c r="X404" i="55" s="1"/>
  <c r="U404" i="55"/>
  <c r="Y408" i="55"/>
  <c r="W408" i="55" s="1"/>
  <c r="X408" i="55" s="1"/>
  <c r="U408" i="55"/>
  <c r="Y412" i="55"/>
  <c r="W412" i="55" s="1"/>
  <c r="X412" i="55" s="1"/>
  <c r="U412" i="55"/>
  <c r="Y416" i="55"/>
  <c r="W416" i="55" s="1"/>
  <c r="X416" i="55" s="1"/>
  <c r="U416" i="55"/>
  <c r="Y420" i="55"/>
  <c r="W420" i="55" s="1"/>
  <c r="X420" i="55" s="1"/>
  <c r="U420" i="55"/>
  <c r="Y424" i="55"/>
  <c r="W424" i="55" s="1"/>
  <c r="X424" i="55" s="1"/>
  <c r="U424" i="55"/>
  <c r="Y435" i="55"/>
  <c r="Z435" i="55" s="1"/>
  <c r="W435" i="55" s="1"/>
  <c r="X435" i="55" s="1"/>
  <c r="U437" i="55"/>
  <c r="Y437" i="55"/>
  <c r="W437" i="55" s="1"/>
  <c r="X437" i="55" s="1"/>
  <c r="Y360" i="55"/>
  <c r="Y376" i="55"/>
  <c r="W376" i="55" s="1"/>
  <c r="X376" i="55" s="1"/>
  <c r="U376" i="55"/>
  <c r="Y372" i="55"/>
  <c r="W372" i="55" s="1"/>
  <c r="X372" i="55" s="1"/>
  <c r="U372" i="55"/>
  <c r="Y375" i="55"/>
  <c r="W375" i="55" s="1"/>
  <c r="X375" i="55" s="1"/>
  <c r="Y431" i="55"/>
  <c r="W431" i="55" s="1"/>
  <c r="X431" i="55" s="1"/>
  <c r="U431" i="55"/>
  <c r="Y434" i="55"/>
  <c r="W434" i="55" s="1"/>
  <c r="X434" i="55" s="1"/>
  <c r="K457" i="55"/>
  <c r="K571" i="55" s="1"/>
  <c r="Y461" i="55"/>
  <c r="W461" i="55" s="1"/>
  <c r="X461" i="55" s="1"/>
  <c r="U461" i="55"/>
  <c r="Y465" i="55"/>
  <c r="Z465" i="55" s="1"/>
  <c r="W465" i="55" s="1"/>
  <c r="X465" i="55" s="1"/>
  <c r="Y469" i="55"/>
  <c r="W469" i="55" s="1"/>
  <c r="X469" i="55" s="1"/>
  <c r="U469" i="55"/>
  <c r="Y473" i="55"/>
  <c r="Z473" i="55" s="1"/>
  <c r="W473" i="55" s="1"/>
  <c r="X473" i="55" s="1"/>
  <c r="Y477" i="55"/>
  <c r="W477" i="55" s="1"/>
  <c r="X477" i="55" s="1"/>
  <c r="U477" i="55"/>
  <c r="Y481" i="55"/>
  <c r="W481" i="55" s="1"/>
  <c r="X481" i="55" s="1"/>
  <c r="U481" i="55"/>
  <c r="Y485" i="55"/>
  <c r="W485" i="55" s="1"/>
  <c r="X485" i="55" s="1"/>
  <c r="U485" i="55"/>
  <c r="Y489" i="55"/>
  <c r="W489" i="55" s="1"/>
  <c r="X489" i="55" s="1"/>
  <c r="U489" i="55"/>
  <c r="Y493" i="55"/>
  <c r="Z493" i="55" s="1"/>
  <c r="W493" i="55" s="1"/>
  <c r="X493" i="55" s="1"/>
  <c r="Y497" i="55"/>
  <c r="W497" i="55" s="1"/>
  <c r="X497" i="55" s="1"/>
  <c r="U497" i="55"/>
  <c r="Y501" i="55"/>
  <c r="W501" i="55" s="1"/>
  <c r="X501" i="55" s="1"/>
  <c r="U501" i="55"/>
  <c r="Y505" i="55"/>
  <c r="Z505" i="55" s="1"/>
  <c r="W505" i="55" s="1"/>
  <c r="X505" i="55" s="1"/>
  <c r="Y516" i="55"/>
  <c r="Z516" i="55" s="1"/>
  <c r="W516" i="55" s="1"/>
  <c r="X516" i="55" s="1"/>
  <c r="Y523" i="55"/>
  <c r="W523" i="55" s="1"/>
  <c r="X523" i="55" s="1"/>
  <c r="Y532" i="55"/>
  <c r="Z532" i="55" s="1"/>
  <c r="W532" i="55" s="1"/>
  <c r="X532" i="55" s="1"/>
  <c r="U428" i="55"/>
  <c r="Y428" i="55"/>
  <c r="W428" i="55" s="1"/>
  <c r="X428" i="55" s="1"/>
  <c r="U432" i="55"/>
  <c r="Y432" i="55"/>
  <c r="W432" i="55" s="1"/>
  <c r="X432" i="55" s="1"/>
  <c r="U434" i="55"/>
  <c r="Y439" i="55"/>
  <c r="W439" i="55" s="1"/>
  <c r="X439" i="55" s="1"/>
  <c r="U439" i="55"/>
  <c r="Y443" i="55"/>
  <c r="Z443" i="55" s="1"/>
  <c r="W443" i="55" s="1"/>
  <c r="X443" i="55" s="1"/>
  <c r="Y447" i="55"/>
  <c r="Z447" i="55" s="1"/>
  <c r="W447" i="55" s="1"/>
  <c r="X447" i="55" s="1"/>
  <c r="Y451" i="55"/>
  <c r="Z451" i="55" s="1"/>
  <c r="W451" i="55" s="1"/>
  <c r="X451" i="55" s="1"/>
  <c r="Y455" i="55"/>
  <c r="Z455" i="55" s="1"/>
  <c r="W455" i="55" s="1"/>
  <c r="X455" i="55" s="1"/>
  <c r="Y460" i="55"/>
  <c r="W460" i="55" s="1"/>
  <c r="X460" i="55" s="1"/>
  <c r="Y464" i="55"/>
  <c r="W464" i="55" s="1"/>
  <c r="X464" i="55" s="1"/>
  <c r="Y468" i="55"/>
  <c r="Z468" i="55" s="1"/>
  <c r="W468" i="55" s="1"/>
  <c r="X468" i="55" s="1"/>
  <c r="Y472" i="55"/>
  <c r="Z472" i="55" s="1"/>
  <c r="W472" i="55" s="1"/>
  <c r="X472" i="55" s="1"/>
  <c r="Y476" i="55"/>
  <c r="W476" i="55" s="1"/>
  <c r="X476" i="55" s="1"/>
  <c r="Y480" i="55"/>
  <c r="W480" i="55" s="1"/>
  <c r="X480" i="55" s="1"/>
  <c r="Y484" i="55"/>
  <c r="W484" i="55" s="1"/>
  <c r="X484" i="55" s="1"/>
  <c r="Y488" i="55"/>
  <c r="W488" i="55" s="1"/>
  <c r="X488" i="55" s="1"/>
  <c r="Y492" i="55"/>
  <c r="W492" i="55" s="1"/>
  <c r="X492" i="55" s="1"/>
  <c r="Y496" i="55"/>
  <c r="W496" i="55" s="1"/>
  <c r="X496" i="55" s="1"/>
  <c r="Y500" i="55"/>
  <c r="W500" i="55" s="1"/>
  <c r="X500" i="55" s="1"/>
  <c r="Y504" i="55"/>
  <c r="W504" i="55" s="1"/>
  <c r="X504" i="55" s="1"/>
  <c r="Y512" i="55"/>
  <c r="Z512" i="55" s="1"/>
  <c r="W512" i="55" s="1"/>
  <c r="X512" i="55" s="1"/>
  <c r="Y519" i="55"/>
  <c r="Z519" i="55" s="1"/>
  <c r="W519" i="55" s="1"/>
  <c r="X519" i="55" s="1"/>
  <c r="Y528" i="55"/>
  <c r="W528" i="55" s="1"/>
  <c r="X528" i="55" s="1"/>
  <c r="U528" i="55"/>
  <c r="Y535" i="55"/>
  <c r="Z535" i="55" s="1"/>
  <c r="W535" i="55" s="1"/>
  <c r="X535" i="55" s="1"/>
  <c r="Y515" i="55"/>
  <c r="Z515" i="55" s="1"/>
  <c r="W515" i="55" s="1"/>
  <c r="X515" i="55" s="1"/>
  <c r="Y524" i="55"/>
  <c r="W524" i="55" s="1"/>
  <c r="X524" i="55" s="1"/>
  <c r="U524" i="55"/>
  <c r="Y531" i="55"/>
  <c r="W531" i="55" s="1"/>
  <c r="X531" i="55" s="1"/>
  <c r="Y508" i="55"/>
  <c r="Z508" i="55" s="1"/>
  <c r="W508" i="55" s="1"/>
  <c r="X508" i="55" s="1"/>
  <c r="Y510" i="55"/>
  <c r="Z510" i="55" s="1"/>
  <c r="W510" i="55" s="1"/>
  <c r="X510" i="55" s="1"/>
  <c r="Y511" i="55"/>
  <c r="Z511" i="55" s="1"/>
  <c r="W511" i="55" s="1"/>
  <c r="X511" i="55" s="1"/>
  <c r="Y520" i="55"/>
  <c r="Z520" i="55" s="1"/>
  <c r="W520" i="55" s="1"/>
  <c r="X520" i="55" s="1"/>
  <c r="Y527" i="55"/>
  <c r="W527" i="55" s="1"/>
  <c r="X527" i="55" s="1"/>
  <c r="Y539" i="55"/>
  <c r="W539" i="55" s="1"/>
  <c r="X539" i="55" s="1"/>
  <c r="Y543" i="55"/>
  <c r="W543" i="55" s="1"/>
  <c r="X543" i="55" s="1"/>
  <c r="Y547" i="55"/>
  <c r="W547" i="55" s="1"/>
  <c r="X547" i="55" s="1"/>
  <c r="Y551" i="55"/>
  <c r="Z551" i="55" s="1"/>
  <c r="W551" i="55" s="1"/>
  <c r="X551" i="55" s="1"/>
  <c r="Y555" i="55"/>
  <c r="Z555" i="55" s="1"/>
  <c r="W555" i="55" s="1"/>
  <c r="X555" i="55" s="1"/>
  <c r="Y559" i="55"/>
  <c r="W559" i="55" s="1"/>
  <c r="X559" i="55" s="1"/>
  <c r="Y563" i="55"/>
  <c r="Z563" i="55" s="1"/>
  <c r="W563" i="55" s="1"/>
  <c r="X563" i="55" s="1"/>
  <c r="Y568" i="55"/>
  <c r="W568" i="55" s="1"/>
  <c r="X568" i="55" s="1"/>
  <c r="U568" i="55"/>
  <c r="Y536" i="55"/>
  <c r="W536" i="55" s="1"/>
  <c r="X536" i="55" s="1"/>
  <c r="U536" i="55"/>
  <c r="Y540" i="55"/>
  <c r="W540" i="55" s="1"/>
  <c r="X540" i="55" s="1"/>
  <c r="U540" i="55"/>
  <c r="Y544" i="55"/>
  <c r="W544" i="55" s="1"/>
  <c r="X544" i="55" s="1"/>
  <c r="U544" i="55"/>
  <c r="Y548" i="55"/>
  <c r="W548" i="55" s="1"/>
  <c r="X548" i="55" s="1"/>
  <c r="U548" i="55"/>
  <c r="Y552" i="55"/>
  <c r="W552" i="55" s="1"/>
  <c r="X552" i="55" s="1"/>
  <c r="U552" i="55"/>
  <c r="Y556" i="55"/>
  <c r="W556" i="55" s="1"/>
  <c r="X556" i="55" s="1"/>
  <c r="U556" i="55"/>
  <c r="Y560" i="55"/>
  <c r="W560" i="55" s="1"/>
  <c r="X560" i="55" s="1"/>
  <c r="U560" i="55"/>
  <c r="Y564" i="55"/>
  <c r="W564" i="55" s="1"/>
  <c r="X564" i="55" s="1"/>
  <c r="U564" i="55"/>
  <c r="Z388" i="55" l="1"/>
  <c r="W388" i="55" s="1"/>
  <c r="Z199" i="55"/>
  <c r="W199" i="55" s="1"/>
  <c r="U453" i="55"/>
  <c r="Y79" i="55"/>
  <c r="U410" i="55"/>
  <c r="Z440" i="55"/>
  <c r="W440" i="55" s="1"/>
  <c r="U440" i="55" s="1"/>
  <c r="Y457" i="55"/>
  <c r="Y571" i="55" s="1"/>
  <c r="Z251" i="55"/>
  <c r="W251" i="55" s="1"/>
  <c r="Y268" i="55"/>
  <c r="Y570" i="55" s="1"/>
  <c r="W249" i="55"/>
  <c r="X249" i="55" s="1"/>
  <c r="Z201" i="55"/>
  <c r="W201" i="55" s="1"/>
  <c r="X201" i="55" s="1"/>
  <c r="Z62" i="55"/>
  <c r="W62" i="55" s="1"/>
  <c r="W18" i="55"/>
  <c r="X18" i="55" s="1"/>
  <c r="W306" i="55"/>
  <c r="X306" i="55" s="1"/>
  <c r="Z271" i="55"/>
  <c r="W271" i="55" s="1"/>
  <c r="X271" i="55" s="1"/>
  <c r="W298" i="55"/>
  <c r="X298" i="55" s="1"/>
  <c r="W163" i="55"/>
  <c r="X163" i="55" s="1"/>
  <c r="U304" i="55"/>
  <c r="Z185" i="55"/>
  <c r="W185" i="55" s="1"/>
  <c r="X185" i="55" s="1"/>
  <c r="W180" i="55"/>
  <c r="X180" i="55" s="1"/>
  <c r="Z192" i="55"/>
  <c r="W192" i="55" s="1"/>
  <c r="X192" i="55" s="1"/>
  <c r="W169" i="55"/>
  <c r="X169" i="55" s="1"/>
  <c r="Z205" i="55"/>
  <c r="W205" i="55" s="1"/>
  <c r="X205" i="55" s="1"/>
  <c r="W144" i="55"/>
  <c r="X144" i="55" s="1"/>
  <c r="W54" i="55"/>
  <c r="X54" i="55" s="1"/>
  <c r="W10" i="55"/>
  <c r="X10" i="55" s="1"/>
  <c r="W332" i="55"/>
  <c r="X332" i="55" s="1"/>
  <c r="W280" i="55"/>
  <c r="X280" i="55" s="1"/>
  <c r="W241" i="55"/>
  <c r="X241" i="55" s="1"/>
  <c r="Z213" i="55"/>
  <c r="W213" i="55" s="1"/>
  <c r="X213" i="55" s="1"/>
  <c r="W315" i="55"/>
  <c r="X315" i="55" s="1"/>
  <c r="Z191" i="55"/>
  <c r="W191" i="55" s="1"/>
  <c r="W367" i="55"/>
  <c r="X367" i="55" s="1"/>
  <c r="Z328" i="55"/>
  <c r="W328" i="55" s="1"/>
  <c r="X328" i="55" s="1"/>
  <c r="Z330" i="55"/>
  <c r="W330" i="55" s="1"/>
  <c r="X330" i="55" s="1"/>
  <c r="W116" i="55"/>
  <c r="X116" i="55" s="1"/>
  <c r="W92" i="55"/>
  <c r="X92" i="55" s="1"/>
  <c r="W74" i="55"/>
  <c r="X74" i="55" s="1"/>
  <c r="W30" i="55"/>
  <c r="X30" i="55" s="1"/>
  <c r="Z164" i="55"/>
  <c r="W164" i="55" s="1"/>
  <c r="X164" i="55" s="1"/>
  <c r="W152" i="55"/>
  <c r="X152" i="55" s="1"/>
  <c r="W151" i="55"/>
  <c r="X151" i="55" s="1"/>
  <c r="W310" i="55"/>
  <c r="X310" i="55" s="1"/>
  <c r="Z324" i="55"/>
  <c r="W324" i="55" s="1"/>
  <c r="X324" i="55" s="1"/>
  <c r="Z322" i="55"/>
  <c r="W322" i="55" s="1"/>
  <c r="X322" i="55" s="1"/>
  <c r="U173" i="55"/>
  <c r="W136" i="55"/>
  <c r="X136" i="55" s="1"/>
  <c r="Z112" i="55"/>
  <c r="W112" i="55" s="1"/>
  <c r="X112" i="55" s="1"/>
  <c r="W70" i="55"/>
  <c r="X70" i="55" s="1"/>
  <c r="W209" i="55"/>
  <c r="X209" i="55" s="1"/>
  <c r="W287" i="55"/>
  <c r="X287" i="55" s="1"/>
  <c r="W188" i="55"/>
  <c r="X188" i="55" s="1"/>
  <c r="W331" i="55"/>
  <c r="X331" i="55" s="1"/>
  <c r="Z257" i="55"/>
  <c r="W257" i="55" s="1"/>
  <c r="X257" i="55" s="1"/>
  <c r="Z327" i="55"/>
  <c r="W327" i="55" s="1"/>
  <c r="X327" i="55" s="1"/>
  <c r="Z197" i="55"/>
  <c r="W197" i="55" s="1"/>
  <c r="X197" i="55" s="1"/>
  <c r="Z132" i="55"/>
  <c r="W132" i="55" s="1"/>
  <c r="X132" i="55" s="1"/>
  <c r="Z108" i="55"/>
  <c r="W108" i="55" s="1"/>
  <c r="X108" i="55" s="1"/>
  <c r="Z283" i="55"/>
  <c r="W283" i="55" s="1"/>
  <c r="X283" i="55" s="1"/>
  <c r="Z184" i="55"/>
  <c r="W184" i="55" s="1"/>
  <c r="X184" i="55" s="1"/>
  <c r="W360" i="55"/>
  <c r="X360" i="55" s="1"/>
  <c r="W323" i="55"/>
  <c r="X323" i="55" s="1"/>
  <c r="Z253" i="55"/>
  <c r="W253" i="55" s="1"/>
  <c r="X253" i="55" s="1"/>
  <c r="Z319" i="55"/>
  <c r="W319" i="55" s="1"/>
  <c r="X319" i="55" s="1"/>
  <c r="Z279" i="55"/>
  <c r="W279" i="55" s="1"/>
  <c r="X279" i="55" s="1"/>
  <c r="Z42" i="55"/>
  <c r="W42" i="55" s="1"/>
  <c r="X42" i="55" s="1"/>
  <c r="W176" i="55"/>
  <c r="X176" i="55" s="1"/>
  <c r="U12" i="55"/>
  <c r="U449" i="55"/>
  <c r="U505" i="55"/>
  <c r="U473" i="55"/>
  <c r="U16" i="55"/>
  <c r="U244" i="55"/>
  <c r="U143" i="55"/>
  <c r="U69" i="55"/>
  <c r="U139" i="55"/>
  <c r="U260" i="55"/>
  <c r="U551" i="55"/>
  <c r="U472" i="55"/>
  <c r="X2" i="55"/>
  <c r="U53" i="55"/>
  <c r="U176" i="55"/>
  <c r="U287" i="55"/>
  <c r="U49" i="55"/>
  <c r="U135" i="55"/>
  <c r="U310" i="55"/>
  <c r="U264" i="55"/>
  <c r="U436" i="55"/>
  <c r="U119" i="55"/>
  <c r="U216" i="55"/>
  <c r="U17" i="55"/>
  <c r="U61" i="55"/>
  <c r="U307" i="55"/>
  <c r="U163" i="55"/>
  <c r="U396" i="55"/>
  <c r="U519" i="55"/>
  <c r="U516" i="55"/>
  <c r="U212" i="55"/>
  <c r="U57" i="55"/>
  <c r="U13" i="55"/>
  <c r="U131" i="55"/>
  <c r="U367" i="55"/>
  <c r="U9" i="55"/>
  <c r="U387" i="55"/>
  <c r="U152" i="55"/>
  <c r="U188" i="55"/>
  <c r="U326" i="55"/>
  <c r="U5" i="55"/>
  <c r="U91" i="55"/>
  <c r="U151" i="55"/>
  <c r="U298" i="55"/>
  <c r="U452" i="55"/>
  <c r="U510" i="55"/>
  <c r="U532" i="55"/>
  <c r="U520" i="55"/>
  <c r="U333" i="55"/>
  <c r="U316" i="55"/>
  <c r="U419" i="55"/>
  <c r="U284" i="55"/>
  <c r="U115" i="55"/>
  <c r="U127" i="55"/>
  <c r="U206" i="55"/>
  <c r="U95" i="55"/>
  <c r="U82" i="55"/>
  <c r="U261" i="55"/>
  <c r="U73" i="55"/>
  <c r="U77" i="55"/>
  <c r="U65" i="55"/>
  <c r="U58" i="55"/>
  <c r="U323" i="55"/>
  <c r="U92" i="55"/>
  <c r="U74" i="55"/>
  <c r="U360" i="55"/>
  <c r="U54" i="55"/>
  <c r="U144" i="55"/>
  <c r="U241" i="55"/>
  <c r="U332" i="55"/>
  <c r="U280" i="55"/>
  <c r="U331" i="55"/>
  <c r="U249" i="55"/>
  <c r="U169" i="55"/>
  <c r="U136" i="55"/>
  <c r="U116" i="55"/>
  <c r="U70" i="55"/>
  <c r="U30" i="55"/>
  <c r="U18" i="55"/>
  <c r="U180" i="55"/>
  <c r="U365" i="55"/>
  <c r="U511" i="55"/>
  <c r="U535" i="55"/>
  <c r="U515" i="55"/>
  <c r="U512" i="55"/>
  <c r="U378" i="55"/>
  <c r="U352" i="55"/>
  <c r="U320" i="55"/>
  <c r="U189" i="55"/>
  <c r="U155" i="55"/>
  <c r="U2" i="55"/>
  <c r="U193" i="55"/>
  <c r="U186" i="55"/>
  <c r="U177" i="55"/>
  <c r="U161" i="55"/>
  <c r="U508" i="55"/>
  <c r="U435" i="55"/>
  <c r="U374" i="55"/>
  <c r="U305" i="55"/>
  <c r="U308" i="55"/>
  <c r="U301" i="55"/>
  <c r="U157" i="55"/>
  <c r="U128" i="55"/>
  <c r="U96" i="55"/>
  <c r="U80" i="55"/>
  <c r="U203" i="55"/>
  <c r="U154" i="55"/>
  <c r="U321" i="55"/>
  <c r="U285" i="55"/>
  <c r="Z79" i="55"/>
  <c r="U200" i="55"/>
  <c r="U380" i="55"/>
  <c r="U297" i="55"/>
  <c r="U281" i="55"/>
  <c r="U269" i="55"/>
  <c r="U166" i="55"/>
  <c r="Z268" i="55" l="1"/>
  <c r="X388" i="55"/>
  <c r="U388" i="55"/>
  <c r="X199" i="55"/>
  <c r="U199" i="55"/>
  <c r="U10" i="55"/>
  <c r="U328" i="55"/>
  <c r="U132" i="55"/>
  <c r="Y569" i="55"/>
  <c r="U42" i="55"/>
  <c r="U108" i="55"/>
  <c r="U279" i="55"/>
  <c r="U184" i="55"/>
  <c r="U319" i="55"/>
  <c r="U257" i="55"/>
  <c r="X62" i="55"/>
  <c r="X79" i="55" s="1"/>
  <c r="W79" i="55"/>
  <c r="X251" i="55"/>
  <c r="X268" i="55" s="1"/>
  <c r="W268" i="55"/>
  <c r="W570" i="55" s="1"/>
  <c r="X440" i="55"/>
  <c r="X457" i="55" s="1"/>
  <c r="W457" i="55"/>
  <c r="W571" i="55" s="1"/>
  <c r="U324" i="55"/>
  <c r="U197" i="55"/>
  <c r="U62" i="55"/>
  <c r="U330" i="55"/>
  <c r="U164" i="55"/>
  <c r="U112" i="55"/>
  <c r="U283" i="55"/>
  <c r="U185" i="55"/>
  <c r="U201" i="55"/>
  <c r="U322" i="55"/>
  <c r="U253" i="55"/>
  <c r="U192" i="55"/>
  <c r="U271" i="55"/>
  <c r="U205" i="55"/>
  <c r="Z457" i="55"/>
  <c r="U213" i="55"/>
  <c r="X191" i="55"/>
  <c r="U191" i="55"/>
  <c r="U327" i="55"/>
  <c r="U455" i="55"/>
  <c r="U468" i="55"/>
  <c r="U407" i="55"/>
  <c r="U317" i="55"/>
  <c r="U87" i="55"/>
  <c r="U493" i="55"/>
  <c r="U130" i="55"/>
  <c r="U562" i="55"/>
  <c r="U230" i="55"/>
  <c r="U549" i="55"/>
  <c r="U447" i="55"/>
  <c r="U509" i="55"/>
  <c r="U450" i="55"/>
  <c r="U458" i="55"/>
  <c r="U406" i="55"/>
  <c r="U133" i="55"/>
  <c r="U247" i="55"/>
  <c r="U392" i="55"/>
  <c r="U490" i="55"/>
  <c r="U395" i="55"/>
  <c r="U521" i="55"/>
  <c r="U381" i="55"/>
  <c r="U566" i="55"/>
  <c r="U554" i="55"/>
  <c r="U24" i="55"/>
  <c r="U147" i="55"/>
  <c r="U495" i="55"/>
  <c r="U231" i="55"/>
  <c r="U448" i="55"/>
  <c r="U443" i="55"/>
  <c r="U251" i="55"/>
  <c r="U382" i="55"/>
  <c r="U465" i="55"/>
  <c r="U542" i="55"/>
  <c r="U318" i="55"/>
  <c r="U129" i="55"/>
  <c r="U563" i="55"/>
  <c r="U442" i="55"/>
  <c r="U265" i="55"/>
  <c r="U254" i="55"/>
  <c r="U398" i="55"/>
  <c r="U390" i="55"/>
  <c r="U55" i="55"/>
  <c r="U474" i="55"/>
  <c r="U194" i="55"/>
  <c r="U275" i="55"/>
  <c r="U514" i="55"/>
  <c r="U454" i="55"/>
  <c r="U72" i="55"/>
  <c r="U362" i="55"/>
  <c r="U386" i="55"/>
  <c r="U262" i="55"/>
  <c r="U555" i="55"/>
  <c r="U506" i="55"/>
  <c r="U446" i="55"/>
  <c r="U218" i="55"/>
  <c r="U20" i="55"/>
  <c r="U517" i="55"/>
  <c r="U567" i="55"/>
  <c r="U76" i="55"/>
  <c r="U263" i="55"/>
  <c r="U513" i="55"/>
  <c r="U353" i="55"/>
  <c r="U336" i="55"/>
  <c r="U499" i="55"/>
  <c r="U29" i="55"/>
  <c r="U217" i="55"/>
  <c r="U373" i="55"/>
  <c r="U433" i="55"/>
  <c r="U86" i="55"/>
  <c r="U276" i="55"/>
  <c r="U383" i="55"/>
  <c r="U94" i="55"/>
  <c r="U451" i="55"/>
  <c r="U41" i="55"/>
  <c r="U405" i="55"/>
  <c r="U394" i="55"/>
  <c r="U11" i="55"/>
  <c r="U3" i="55"/>
  <c r="U4" i="55"/>
  <c r="U369" i="55"/>
  <c r="U196" i="55"/>
  <c r="U358" i="55"/>
  <c r="U268" i="55"/>
  <c r="X571" i="55" l="1"/>
  <c r="X570" i="55"/>
  <c r="W569" i="55"/>
  <c r="X569" i="55"/>
  <c r="U79" i="55"/>
  <c r="U457" i="55"/>
  <c r="J457" i="52"/>
  <c r="J571" i="52" s="1"/>
  <c r="I457" i="52"/>
  <c r="I571" i="52" s="1"/>
  <c r="H457" i="52"/>
  <c r="H571" i="52" s="1"/>
  <c r="G457" i="52"/>
  <c r="G571" i="52" s="1"/>
  <c r="F457" i="52"/>
  <c r="F571" i="52" s="1"/>
  <c r="E457" i="52"/>
  <c r="E571" i="52" s="1"/>
  <c r="J268" i="52"/>
  <c r="J570" i="52" s="1"/>
  <c r="I268" i="52"/>
  <c r="I570" i="52" s="1"/>
  <c r="H268" i="52"/>
  <c r="H570" i="52" s="1"/>
  <c r="G268" i="52"/>
  <c r="G570" i="52" s="1"/>
  <c r="F268" i="52"/>
  <c r="F570" i="52" s="1"/>
  <c r="E268" i="52"/>
  <c r="E570" i="52" s="1"/>
  <c r="J79" i="52"/>
  <c r="J569" i="52" s="1"/>
  <c r="I79" i="52"/>
  <c r="I569" i="52" s="1"/>
  <c r="H79" i="52"/>
  <c r="H569" i="52" s="1"/>
  <c r="G79" i="52"/>
  <c r="G569" i="52" s="1"/>
  <c r="F79" i="52"/>
  <c r="F569" i="52" s="1"/>
  <c r="E79" i="52"/>
  <c r="E569" i="52" s="1"/>
  <c r="V568" i="52"/>
  <c r="V567" i="52"/>
  <c r="V571" i="56" s="1"/>
  <c r="Y571" i="56" s="1"/>
  <c r="Z571" i="56" s="1"/>
  <c r="V566" i="52"/>
  <c r="V570" i="56" s="1"/>
  <c r="Y570" i="56" s="1"/>
  <c r="Z570" i="56" s="1"/>
  <c r="V565" i="52"/>
  <c r="V564" i="52"/>
  <c r="V563" i="52"/>
  <c r="V567" i="56" s="1"/>
  <c r="Y567" i="56" s="1"/>
  <c r="Z567" i="56" s="1"/>
  <c r="V562" i="52"/>
  <c r="V566" i="56" s="1"/>
  <c r="V561" i="52"/>
  <c r="V560" i="52"/>
  <c r="V559" i="52"/>
  <c r="V563" i="56" s="1"/>
  <c r="V558" i="52"/>
  <c r="V562" i="56" s="1"/>
  <c r="V557" i="52"/>
  <c r="V556" i="52"/>
  <c r="V555" i="52"/>
  <c r="V559" i="56" s="1"/>
  <c r="Y559" i="56" s="1"/>
  <c r="Z559" i="56" s="1"/>
  <c r="V554" i="52"/>
  <c r="V558" i="56" s="1"/>
  <c r="Y558" i="56" s="1"/>
  <c r="Z558" i="56" s="1"/>
  <c r="V553" i="52"/>
  <c r="V552" i="52"/>
  <c r="V551" i="52"/>
  <c r="V555" i="56" s="1"/>
  <c r="Y555" i="56" s="1"/>
  <c r="Z555" i="56" s="1"/>
  <c r="V550" i="52"/>
  <c r="V549" i="52"/>
  <c r="V548" i="52"/>
  <c r="V547" i="52"/>
  <c r="V551" i="56" s="1"/>
  <c r="V546" i="52"/>
  <c r="V545" i="52"/>
  <c r="V544" i="52"/>
  <c r="V543" i="52"/>
  <c r="V547" i="56" s="1"/>
  <c r="V542" i="52"/>
  <c r="V541" i="52"/>
  <c r="V540" i="52"/>
  <c r="V539" i="52"/>
  <c r="V543" i="56" s="1"/>
  <c r="V538" i="52"/>
  <c r="V537" i="52"/>
  <c r="V536" i="52"/>
  <c r="V535" i="52"/>
  <c r="V539" i="56" s="1"/>
  <c r="V534" i="52"/>
  <c r="V533" i="52"/>
  <c r="V532" i="52"/>
  <c r="V531" i="52"/>
  <c r="V535" i="56" s="1"/>
  <c r="V530" i="52"/>
  <c r="V529" i="52"/>
  <c r="V528" i="52"/>
  <c r="V527" i="52"/>
  <c r="V531" i="56" s="1"/>
  <c r="V526" i="52"/>
  <c r="V525" i="52"/>
  <c r="V524" i="52"/>
  <c r="V523" i="52"/>
  <c r="V527" i="56" s="1"/>
  <c r="V522" i="52"/>
  <c r="V526" i="56" s="1"/>
  <c r="V521" i="52"/>
  <c r="V520" i="52"/>
  <c r="V519" i="52"/>
  <c r="V523" i="56" s="1"/>
  <c r="Y523" i="56" s="1"/>
  <c r="Z523" i="56" s="1"/>
  <c r="V518" i="52"/>
  <c r="V517" i="52"/>
  <c r="V516" i="52"/>
  <c r="V515" i="52"/>
  <c r="V519" i="56" s="1"/>
  <c r="Y519" i="56" s="1"/>
  <c r="Z519" i="56" s="1"/>
  <c r="V514" i="52"/>
  <c r="V518" i="56" s="1"/>
  <c r="Y518" i="56" s="1"/>
  <c r="Z518" i="56" s="1"/>
  <c r="V513" i="52"/>
  <c r="V512" i="52"/>
  <c r="V511" i="52"/>
  <c r="V515" i="56" s="1"/>
  <c r="V510" i="52"/>
  <c r="V514" i="56" s="1"/>
  <c r="Y514" i="56" s="1"/>
  <c r="Z514" i="56" s="1"/>
  <c r="V509" i="52"/>
  <c r="V508" i="52"/>
  <c r="V507" i="52"/>
  <c r="V511" i="56" s="1"/>
  <c r="V506" i="52"/>
  <c r="V510" i="56" s="1"/>
  <c r="Y510" i="56" s="1"/>
  <c r="Z510" i="56" s="1"/>
  <c r="V505" i="52"/>
  <c r="V504" i="52"/>
  <c r="V503" i="52"/>
  <c r="V507" i="56" s="1"/>
  <c r="V502" i="52"/>
  <c r="V501" i="52"/>
  <c r="V500" i="52"/>
  <c r="V499" i="52"/>
  <c r="V503" i="56" s="1"/>
  <c r="Y503" i="56" s="1"/>
  <c r="Z503" i="56" s="1"/>
  <c r="V498" i="52"/>
  <c r="V497" i="52"/>
  <c r="V496" i="52"/>
  <c r="V495" i="52"/>
  <c r="V499" i="56" s="1"/>
  <c r="Y499" i="56" s="1"/>
  <c r="Z499" i="56" s="1"/>
  <c r="V494" i="52"/>
  <c r="V498" i="56" s="1"/>
  <c r="V493" i="52"/>
  <c r="V492" i="52"/>
  <c r="V491" i="52"/>
  <c r="V495" i="56" s="1"/>
  <c r="V490" i="52"/>
  <c r="V494" i="56" s="1"/>
  <c r="Y494" i="56" s="1"/>
  <c r="Z494" i="56" s="1"/>
  <c r="V489" i="52"/>
  <c r="V488" i="52"/>
  <c r="V487" i="52"/>
  <c r="V491" i="56" s="1"/>
  <c r="V486" i="52"/>
  <c r="V490" i="56" s="1"/>
  <c r="Y490" i="56" s="1"/>
  <c r="Z490" i="56" s="1"/>
  <c r="V485" i="52"/>
  <c r="V484" i="52"/>
  <c r="V483" i="52"/>
  <c r="V482" i="52"/>
  <c r="V486" i="56" s="1"/>
  <c r="V481" i="52"/>
  <c r="V480" i="52"/>
  <c r="V479" i="52"/>
  <c r="V478" i="52"/>
  <c r="V477" i="52"/>
  <c r="V476" i="52"/>
  <c r="V475" i="52"/>
  <c r="Y475" i="52" s="1"/>
  <c r="V474" i="52"/>
  <c r="V473" i="52"/>
  <c r="V472" i="52"/>
  <c r="V471" i="52"/>
  <c r="V470" i="52"/>
  <c r="Y470" i="52" s="1"/>
  <c r="V469" i="52"/>
  <c r="V468" i="52"/>
  <c r="V467" i="52"/>
  <c r="V466" i="52"/>
  <c r="V465" i="52"/>
  <c r="V464" i="52"/>
  <c r="V463" i="52"/>
  <c r="Y463" i="52" s="1"/>
  <c r="V462" i="52"/>
  <c r="V461" i="52"/>
  <c r="Y461" i="52" s="1"/>
  <c r="V460" i="52"/>
  <c r="V459" i="52"/>
  <c r="Y459" i="52" s="1"/>
  <c r="V458" i="52"/>
  <c r="V456" i="52"/>
  <c r="V455" i="52"/>
  <c r="Y455" i="52" s="1"/>
  <c r="V454" i="52"/>
  <c r="V453" i="52"/>
  <c r="V452" i="52"/>
  <c r="V451" i="52"/>
  <c r="V450" i="52"/>
  <c r="V449" i="52"/>
  <c r="V448" i="52"/>
  <c r="V447" i="52"/>
  <c r="V446" i="52"/>
  <c r="V445" i="52"/>
  <c r="V444" i="52"/>
  <c r="V443" i="52"/>
  <c r="V442" i="52"/>
  <c r="V441" i="52"/>
  <c r="V440" i="52"/>
  <c r="V439" i="52"/>
  <c r="V438" i="52"/>
  <c r="V437" i="52"/>
  <c r="V436" i="52"/>
  <c r="V435" i="52"/>
  <c r="V439" i="56" s="1"/>
  <c r="V434" i="52"/>
  <c r="V433" i="52"/>
  <c r="V437" i="56" s="1"/>
  <c r="V432" i="52"/>
  <c r="V431" i="52"/>
  <c r="V430" i="52"/>
  <c r="V434" i="56" s="1"/>
  <c r="V429" i="52"/>
  <c r="V428" i="52"/>
  <c r="V427" i="52"/>
  <c r="V426" i="52"/>
  <c r="V425" i="52"/>
  <c r="V424" i="52"/>
  <c r="V423" i="52"/>
  <c r="V422" i="52"/>
  <c r="V426" i="56" s="1"/>
  <c r="V421" i="52"/>
  <c r="V420" i="52"/>
  <c r="V419" i="52"/>
  <c r="V418" i="52"/>
  <c r="V417" i="52"/>
  <c r="V421" i="56" s="1"/>
  <c r="V416" i="52"/>
  <c r="V415" i="52"/>
  <c r="V414" i="52"/>
  <c r="V413" i="52"/>
  <c r="V417" i="56" s="1"/>
  <c r="V412" i="52"/>
  <c r="V411" i="52"/>
  <c r="V410" i="52"/>
  <c r="V414" i="56" s="1"/>
  <c r="Y414" i="56" s="1"/>
  <c r="Z414" i="56" s="1"/>
  <c r="V409" i="52"/>
  <c r="V413" i="56" s="1"/>
  <c r="V408" i="52"/>
  <c r="V407" i="52"/>
  <c r="V406" i="52"/>
  <c r="V405" i="52"/>
  <c r="V409" i="56" s="1"/>
  <c r="Y409" i="56" s="1"/>
  <c r="Z409" i="56" s="1"/>
  <c r="V404" i="52"/>
  <c r="V403" i="52"/>
  <c r="V402" i="52"/>
  <c r="V401" i="52"/>
  <c r="V405" i="56" s="1"/>
  <c r="V400" i="52"/>
  <c r="V399" i="52"/>
  <c r="V398" i="52"/>
  <c r="V402" i="56" s="1"/>
  <c r="V397" i="52"/>
  <c r="V396" i="52"/>
  <c r="V395" i="52"/>
  <c r="V394" i="52"/>
  <c r="V393" i="52"/>
  <c r="V392" i="52"/>
  <c r="V396" i="56" s="1"/>
  <c r="Y396" i="56" s="1"/>
  <c r="Z396" i="56" s="1"/>
  <c r="V391" i="52"/>
  <c r="V390" i="52"/>
  <c r="V389" i="52"/>
  <c r="V393" i="56" s="1"/>
  <c r="V388" i="52"/>
  <c r="V392" i="56" s="1"/>
  <c r="V387" i="52"/>
  <c r="V386" i="52"/>
  <c r="V390" i="56" s="1"/>
  <c r="Y390" i="56" s="1"/>
  <c r="Z390" i="56" s="1"/>
  <c r="V385" i="52"/>
  <c r="V389" i="56" s="1"/>
  <c r="V384" i="52"/>
  <c r="V383" i="52"/>
  <c r="V382" i="52"/>
  <c r="V381" i="52"/>
  <c r="V385" i="56" s="1"/>
  <c r="Y385" i="56" s="1"/>
  <c r="Z385" i="56" s="1"/>
  <c r="V380" i="52"/>
  <c r="V379" i="52"/>
  <c r="V378" i="52"/>
  <c r="V377" i="52"/>
  <c r="V376" i="52"/>
  <c r="V375" i="52"/>
  <c r="V374" i="52"/>
  <c r="V373" i="52"/>
  <c r="V372" i="52"/>
  <c r="V376" i="56" s="1"/>
  <c r="V371" i="52"/>
  <c r="V370" i="52"/>
  <c r="V369" i="52"/>
  <c r="V368" i="52"/>
  <c r="Z368" i="52" s="1"/>
  <c r="V367" i="52"/>
  <c r="V366" i="52"/>
  <c r="V370" i="56" s="1"/>
  <c r="Y370" i="56" s="1"/>
  <c r="Z370" i="56" s="1"/>
  <c r="V365" i="52"/>
  <c r="V369" i="56" s="1"/>
  <c r="Y369" i="56" s="1"/>
  <c r="Z369" i="56" s="1"/>
  <c r="V364" i="52"/>
  <c r="V363" i="52"/>
  <c r="Z363" i="52" s="1"/>
  <c r="V362" i="52"/>
  <c r="V361" i="52"/>
  <c r="V360" i="52"/>
  <c r="V364" i="56" s="1"/>
  <c r="Y364" i="56" s="1"/>
  <c r="Z364" i="56" s="1"/>
  <c r="V359" i="52"/>
  <c r="V358" i="52"/>
  <c r="V362" i="56" s="1"/>
  <c r="Y362" i="56" s="1"/>
  <c r="Z362" i="56" s="1"/>
  <c r="V357" i="52"/>
  <c r="V356" i="52"/>
  <c r="V355" i="52"/>
  <c r="V354" i="52"/>
  <c r="V353" i="52"/>
  <c r="V357" i="56" s="1"/>
  <c r="V352" i="52"/>
  <c r="V356" i="56" s="1"/>
  <c r="Y356" i="56" s="1"/>
  <c r="Z356" i="56" s="1"/>
  <c r="V351" i="52"/>
  <c r="V355" i="56" s="1"/>
  <c r="V350" i="52"/>
  <c r="V354" i="56" s="1"/>
  <c r="Y354" i="56" s="1"/>
  <c r="Z354" i="56" s="1"/>
  <c r="V349" i="52"/>
  <c r="V353" i="56" s="1"/>
  <c r="V348" i="52"/>
  <c r="V352" i="56" s="1"/>
  <c r="V347" i="52"/>
  <c r="V351" i="56" s="1"/>
  <c r="V346" i="52"/>
  <c r="V350" i="56" s="1"/>
  <c r="Y350" i="56" s="1"/>
  <c r="Z350" i="56" s="1"/>
  <c r="V345" i="52"/>
  <c r="V349" i="56" s="1"/>
  <c r="V344" i="52"/>
  <c r="V348" i="56" s="1"/>
  <c r="V343" i="52"/>
  <c r="V347" i="56" s="1"/>
  <c r="Y347" i="56" s="1"/>
  <c r="Z347" i="56" s="1"/>
  <c r="V342" i="52"/>
  <c r="V341" i="52"/>
  <c r="V345" i="56" s="1"/>
  <c r="V340" i="52"/>
  <c r="V344" i="56" s="1"/>
  <c r="Y344" i="56" s="1"/>
  <c r="Z344" i="56" s="1"/>
  <c r="V339" i="52"/>
  <c r="V343" i="56" s="1"/>
  <c r="V338" i="52"/>
  <c r="V337" i="52"/>
  <c r="V336" i="52"/>
  <c r="Y336" i="52" s="1"/>
  <c r="V335" i="52"/>
  <c r="V334" i="52"/>
  <c r="V333" i="52"/>
  <c r="V332" i="52"/>
  <c r="V331" i="52"/>
  <c r="V330" i="52"/>
  <c r="V329" i="52"/>
  <c r="Z329" i="52" s="1"/>
  <c r="V328" i="52"/>
  <c r="V327" i="52"/>
  <c r="V326" i="52"/>
  <c r="V325" i="52"/>
  <c r="V324" i="52"/>
  <c r="V323" i="52"/>
  <c r="V322" i="52"/>
  <c r="V326" i="56" s="1"/>
  <c r="Y326" i="56" s="1"/>
  <c r="Z326" i="56" s="1"/>
  <c r="V321" i="52"/>
  <c r="V320" i="52"/>
  <c r="V319" i="52"/>
  <c r="V318" i="52"/>
  <c r="V322" i="56" s="1"/>
  <c r="Y322" i="56" s="1"/>
  <c r="Z322" i="56" s="1"/>
  <c r="V317" i="52"/>
  <c r="V316" i="52"/>
  <c r="V315" i="52"/>
  <c r="V319" i="56" s="1"/>
  <c r="V314" i="52"/>
  <c r="Y314" i="52" s="1"/>
  <c r="V313" i="52"/>
  <c r="V312" i="52"/>
  <c r="V311" i="52"/>
  <c r="V310" i="52"/>
  <c r="V309" i="52"/>
  <c r="V308" i="52"/>
  <c r="V307" i="52"/>
  <c r="V306" i="52"/>
  <c r="V310" i="56" s="1"/>
  <c r="Y310" i="56" s="1"/>
  <c r="Z310" i="56" s="1"/>
  <c r="V305" i="52"/>
  <c r="V304" i="52"/>
  <c r="V303" i="52"/>
  <c r="V302" i="52"/>
  <c r="V301" i="52"/>
  <c r="V300" i="52"/>
  <c r="V299" i="52"/>
  <c r="V298" i="52"/>
  <c r="V297" i="52"/>
  <c r="V296" i="52"/>
  <c r="V295" i="52"/>
  <c r="V299" i="56" s="1"/>
  <c r="V294" i="52"/>
  <c r="V293" i="52"/>
  <c r="V292" i="52"/>
  <c r="V291" i="52"/>
  <c r="Z291" i="52" s="1"/>
  <c r="V290" i="52"/>
  <c r="Y290" i="52" s="1"/>
  <c r="V289" i="52"/>
  <c r="V288" i="52"/>
  <c r="V287" i="52"/>
  <c r="V291" i="56" s="1"/>
  <c r="Y291" i="56" s="1"/>
  <c r="Z291" i="56" s="1"/>
  <c r="V286" i="52"/>
  <c r="Z286" i="52" s="1"/>
  <c r="V285" i="52"/>
  <c r="V284" i="52"/>
  <c r="V288" i="56" s="1"/>
  <c r="Y288" i="56" s="1"/>
  <c r="Z288" i="56" s="1"/>
  <c r="V283" i="52"/>
  <c r="V287" i="56" s="1"/>
  <c r="Y287" i="56" s="1"/>
  <c r="Z287" i="56" s="1"/>
  <c r="V282" i="52"/>
  <c r="V281" i="52"/>
  <c r="V280" i="52"/>
  <c r="V284" i="56" s="1"/>
  <c r="Y284" i="56" s="1"/>
  <c r="Z284" i="56" s="1"/>
  <c r="V279" i="52"/>
  <c r="V283" i="56" s="1"/>
  <c r="Y283" i="56" s="1"/>
  <c r="Z283" i="56" s="1"/>
  <c r="V278" i="52"/>
  <c r="V277" i="52"/>
  <c r="V276" i="52"/>
  <c r="V275" i="52"/>
  <c r="V274" i="52"/>
  <c r="V273" i="52"/>
  <c r="V272" i="52"/>
  <c r="V271" i="52"/>
  <c r="V275" i="56" s="1"/>
  <c r="Y275" i="56" s="1"/>
  <c r="Z275" i="56" s="1"/>
  <c r="V270" i="52"/>
  <c r="V269" i="52"/>
  <c r="V267" i="52"/>
  <c r="Y267" i="52" s="1"/>
  <c r="V266" i="52"/>
  <c r="V265" i="52"/>
  <c r="V264" i="52"/>
  <c r="V268" i="56" s="1"/>
  <c r="Y268" i="56" s="1"/>
  <c r="Z268" i="56" s="1"/>
  <c r="V263" i="52"/>
  <c r="V262" i="52"/>
  <c r="V261" i="52"/>
  <c r="V260" i="52"/>
  <c r="V264" i="56" s="1"/>
  <c r="Y264" i="56" s="1"/>
  <c r="Z264" i="56" s="1"/>
  <c r="V259" i="52"/>
  <c r="V263" i="56" s="1"/>
  <c r="Y263" i="56" s="1"/>
  <c r="Z263" i="56" s="1"/>
  <c r="V258" i="52"/>
  <c r="V262" i="56" s="1"/>
  <c r="Y262" i="56" s="1"/>
  <c r="Z262" i="56" s="1"/>
  <c r="V257" i="52"/>
  <c r="V256" i="52"/>
  <c r="V255" i="52"/>
  <c r="V254" i="52"/>
  <c r="V258" i="56" s="1"/>
  <c r="Y258" i="56" s="1"/>
  <c r="Z258" i="56" s="1"/>
  <c r="V253" i="52"/>
  <c r="V252" i="52"/>
  <c r="Y252" i="52" s="1"/>
  <c r="V251" i="52"/>
  <c r="V250" i="52"/>
  <c r="V254" i="56" s="1"/>
  <c r="V249" i="52"/>
  <c r="V248" i="52"/>
  <c r="V247" i="52"/>
  <c r="V251" i="56" s="1"/>
  <c r="Y251" i="56" s="1"/>
  <c r="Z251" i="56" s="1"/>
  <c r="V246" i="52"/>
  <c r="V250" i="56" s="1"/>
  <c r="Y250" i="56" s="1"/>
  <c r="Z250" i="56" s="1"/>
  <c r="V245" i="52"/>
  <c r="V244" i="52"/>
  <c r="V248" i="56" s="1"/>
  <c r="Y248" i="56" s="1"/>
  <c r="Z248" i="56" s="1"/>
  <c r="V243" i="52"/>
  <c r="V247" i="56" s="1"/>
  <c r="Y247" i="56" s="1"/>
  <c r="Z247" i="56" s="1"/>
  <c r="V242" i="52"/>
  <c r="V246" i="56" s="1"/>
  <c r="V241" i="52"/>
  <c r="V240" i="52"/>
  <c r="V239" i="52"/>
  <c r="V238" i="52"/>
  <c r="V242" i="56" s="1"/>
  <c r="V237" i="52"/>
  <c r="V236" i="52"/>
  <c r="V240" i="56" s="1"/>
  <c r="V235" i="52"/>
  <c r="V234" i="52"/>
  <c r="V233" i="52"/>
  <c r="V232" i="52"/>
  <c r="V231" i="52"/>
  <c r="V230" i="52"/>
  <c r="V229" i="52"/>
  <c r="V228" i="52"/>
  <c r="V227" i="52"/>
  <c r="V226" i="52"/>
  <c r="V225" i="52"/>
  <c r="V224" i="52"/>
  <c r="V223" i="52"/>
  <c r="V222" i="52"/>
  <c r="V221" i="52"/>
  <c r="V225" i="56" s="1"/>
  <c r="Y225" i="56" s="1"/>
  <c r="Z225" i="56" s="1"/>
  <c r="V220" i="52"/>
  <c r="V219" i="52"/>
  <c r="V218" i="52"/>
  <c r="V217" i="52"/>
  <c r="V216" i="52"/>
  <c r="V220" i="56" s="1"/>
  <c r="Y220" i="56" s="1"/>
  <c r="Z220" i="56" s="1"/>
  <c r="V215" i="52"/>
  <c r="V219" i="56" s="1"/>
  <c r="V214" i="52"/>
  <c r="V213" i="52"/>
  <c r="V217" i="56" s="1"/>
  <c r="Y217" i="56" s="1"/>
  <c r="Z217" i="56" s="1"/>
  <c r="V212" i="52"/>
  <c r="V216" i="56" s="1"/>
  <c r="Y216" i="56" s="1"/>
  <c r="Z216" i="56" s="1"/>
  <c r="V211" i="52"/>
  <c r="V210" i="52"/>
  <c r="V209" i="52"/>
  <c r="V213" i="56" s="1"/>
  <c r="Y213" i="56" s="1"/>
  <c r="Z213" i="56" s="1"/>
  <c r="V208" i="52"/>
  <c r="V207" i="52"/>
  <c r="V206" i="52"/>
  <c r="V205" i="52"/>
  <c r="V209" i="56" s="1"/>
  <c r="Y209" i="56" s="1"/>
  <c r="Z209" i="56" s="1"/>
  <c r="V204" i="52"/>
  <c r="V203" i="52"/>
  <c r="V202" i="52"/>
  <c r="V201" i="52"/>
  <c r="V205" i="56" s="1"/>
  <c r="Y205" i="56" s="1"/>
  <c r="Z205" i="56" s="1"/>
  <c r="V200" i="52"/>
  <c r="V204" i="56" s="1"/>
  <c r="Y204" i="56" s="1"/>
  <c r="Z204" i="56" s="1"/>
  <c r="V199" i="52"/>
  <c r="V198" i="52"/>
  <c r="V197" i="52"/>
  <c r="V201" i="56" s="1"/>
  <c r="Y201" i="56" s="1"/>
  <c r="Z201" i="56" s="1"/>
  <c r="V196" i="52"/>
  <c r="V200" i="56" s="1"/>
  <c r="Y200" i="56" s="1"/>
  <c r="Z200" i="56" s="1"/>
  <c r="V195" i="52"/>
  <c r="V194" i="52"/>
  <c r="V198" i="56" s="1"/>
  <c r="Y198" i="56" s="1"/>
  <c r="Z198" i="56" s="1"/>
  <c r="V193" i="52"/>
  <c r="V197" i="56" s="1"/>
  <c r="Y197" i="56" s="1"/>
  <c r="Z197" i="56" s="1"/>
  <c r="V192" i="52"/>
  <c r="V196" i="56" s="1"/>
  <c r="Y196" i="56" s="1"/>
  <c r="Z196" i="56" s="1"/>
  <c r="V191" i="52"/>
  <c r="V190" i="52"/>
  <c r="V194" i="56" s="1"/>
  <c r="V189" i="52"/>
  <c r="V193" i="56" s="1"/>
  <c r="Y193" i="56" s="1"/>
  <c r="Z193" i="56" s="1"/>
  <c r="V188" i="52"/>
  <c r="V192" i="56" s="1"/>
  <c r="Y192" i="56" s="1"/>
  <c r="Z192" i="56" s="1"/>
  <c r="V187" i="52"/>
  <c r="V186" i="52"/>
  <c r="V190" i="56" s="1"/>
  <c r="Y190" i="56" s="1"/>
  <c r="Z190" i="56" s="1"/>
  <c r="V185" i="52"/>
  <c r="V189" i="56" s="1"/>
  <c r="Y189" i="56" s="1"/>
  <c r="Z189" i="56" s="1"/>
  <c r="V184" i="52"/>
  <c r="V188" i="56" s="1"/>
  <c r="Y188" i="56" s="1"/>
  <c r="Z188" i="56" s="1"/>
  <c r="V183" i="52"/>
  <c r="V182" i="52"/>
  <c r="V186" i="56" s="1"/>
  <c r="V181" i="52"/>
  <c r="V185" i="56" s="1"/>
  <c r="Y185" i="56" s="1"/>
  <c r="Z185" i="56" s="1"/>
  <c r="V180" i="52"/>
  <c r="V184" i="56" s="1"/>
  <c r="Y184" i="56" s="1"/>
  <c r="Z184" i="56" s="1"/>
  <c r="V179" i="52"/>
  <c r="V178" i="52"/>
  <c r="V182" i="56" s="1"/>
  <c r="Y182" i="56" s="1"/>
  <c r="Z182" i="56" s="1"/>
  <c r="V177" i="52"/>
  <c r="V181" i="56" s="1"/>
  <c r="Y181" i="56" s="1"/>
  <c r="Z181" i="56" s="1"/>
  <c r="V176" i="52"/>
  <c r="V180" i="56" s="1"/>
  <c r="Y180" i="56" s="1"/>
  <c r="Z180" i="56" s="1"/>
  <c r="V175" i="52"/>
  <c r="V179" i="56" s="1"/>
  <c r="V174" i="52"/>
  <c r="V173" i="52"/>
  <c r="V177" i="56" s="1"/>
  <c r="Y177" i="56" s="1"/>
  <c r="Z177" i="56" s="1"/>
  <c r="V172" i="52"/>
  <c r="V171" i="52"/>
  <c r="V170" i="52"/>
  <c r="V169" i="52"/>
  <c r="V173" i="56" s="1"/>
  <c r="Y173" i="56" s="1"/>
  <c r="Z173" i="56" s="1"/>
  <c r="V168" i="52"/>
  <c r="V167" i="52"/>
  <c r="V166" i="52"/>
  <c r="V170" i="56" s="1"/>
  <c r="Y170" i="56" s="1"/>
  <c r="Z170" i="56" s="1"/>
  <c r="V165" i="52"/>
  <c r="V164" i="52"/>
  <c r="V168" i="56" s="1"/>
  <c r="Y168" i="56" s="1"/>
  <c r="Z168" i="56" s="1"/>
  <c r="V163" i="52"/>
  <c r="V162" i="52"/>
  <c r="V166" i="56" s="1"/>
  <c r="V161" i="52"/>
  <c r="V160" i="52"/>
  <c r="V159" i="52"/>
  <c r="V158" i="52"/>
  <c r="V157" i="52"/>
  <c r="V161" i="56" s="1"/>
  <c r="Y161" i="56" s="1"/>
  <c r="Z161" i="56" s="1"/>
  <c r="V156" i="52"/>
  <c r="V155" i="52"/>
  <c r="V154" i="52"/>
  <c r="V153" i="52"/>
  <c r="V152" i="52"/>
  <c r="V151" i="52"/>
  <c r="V150" i="52"/>
  <c r="V149" i="52"/>
  <c r="V148" i="52"/>
  <c r="V147" i="52"/>
  <c r="V146" i="52"/>
  <c r="V145" i="52"/>
  <c r="V144" i="52"/>
  <c r="V143" i="52"/>
  <c r="V142" i="52"/>
  <c r="V141" i="52"/>
  <c r="V140" i="52"/>
  <c r="V139" i="52"/>
  <c r="V138" i="52"/>
  <c r="V137" i="52"/>
  <c r="V136" i="52"/>
  <c r="V135" i="52"/>
  <c r="V134" i="52"/>
  <c r="V133" i="52"/>
  <c r="V132" i="52"/>
  <c r="V131" i="52"/>
  <c r="V130" i="52"/>
  <c r="V129" i="52"/>
  <c r="V133" i="56" s="1"/>
  <c r="Y133" i="56" s="1"/>
  <c r="Z133" i="56" s="1"/>
  <c r="V128" i="52"/>
  <c r="V127" i="52"/>
  <c r="V131" i="56" s="1"/>
  <c r="Y131" i="56" s="1"/>
  <c r="Z131" i="56" s="1"/>
  <c r="V126" i="52"/>
  <c r="V130" i="56" s="1"/>
  <c r="Y130" i="56" s="1"/>
  <c r="Z130" i="56" s="1"/>
  <c r="V125" i="52"/>
  <c r="V129" i="56" s="1"/>
  <c r="V124" i="52"/>
  <c r="V123" i="52"/>
  <c r="V122" i="52"/>
  <c r="V121" i="52"/>
  <c r="V125" i="56" s="1"/>
  <c r="Y125" i="56" s="1"/>
  <c r="Z125" i="56" s="1"/>
  <c r="V120" i="52"/>
  <c r="V119" i="52"/>
  <c r="V123" i="56" s="1"/>
  <c r="Y123" i="56" s="1"/>
  <c r="Z123" i="56" s="1"/>
  <c r="V118" i="52"/>
  <c r="V117" i="52"/>
  <c r="V121" i="56" s="1"/>
  <c r="Y121" i="56" s="1"/>
  <c r="Z121" i="56" s="1"/>
  <c r="V116" i="52"/>
  <c r="V120" i="56" s="1"/>
  <c r="Y120" i="56" s="1"/>
  <c r="Z120" i="56" s="1"/>
  <c r="V115" i="52"/>
  <c r="V119" i="56" s="1"/>
  <c r="Y119" i="56" s="1"/>
  <c r="Z119" i="56" s="1"/>
  <c r="V114" i="52"/>
  <c r="V113" i="52"/>
  <c r="V117" i="56" s="1"/>
  <c r="V112" i="52"/>
  <c r="V116" i="56" s="1"/>
  <c r="Y116" i="56" s="1"/>
  <c r="Z116" i="56" s="1"/>
  <c r="V111" i="52"/>
  <c r="V110" i="52"/>
  <c r="V109" i="52"/>
  <c r="V113" i="56" s="1"/>
  <c r="Y113" i="56" s="1"/>
  <c r="Z113" i="56" s="1"/>
  <c r="V108" i="52"/>
  <c r="V112" i="56" s="1"/>
  <c r="Y112" i="56" s="1"/>
  <c r="Z112" i="56" s="1"/>
  <c r="V107" i="52"/>
  <c r="V106" i="52"/>
  <c r="V105" i="52"/>
  <c r="V109" i="56" s="1"/>
  <c r="V104" i="52"/>
  <c r="V103" i="52"/>
  <c r="V102" i="52"/>
  <c r="V101" i="52"/>
  <c r="V105" i="56" s="1"/>
  <c r="V100" i="52"/>
  <c r="V99" i="52"/>
  <c r="V98" i="52"/>
  <c r="V102" i="56" s="1"/>
  <c r="Y102" i="56" s="1"/>
  <c r="Z102" i="56" s="1"/>
  <c r="V97" i="52"/>
  <c r="V101" i="56" s="1"/>
  <c r="V96" i="52"/>
  <c r="V100" i="56" s="1"/>
  <c r="Y100" i="56" s="1"/>
  <c r="Z100" i="56" s="1"/>
  <c r="V95" i="52"/>
  <c r="V94" i="52"/>
  <c r="V98" i="56" s="1"/>
  <c r="Y98" i="56" s="1"/>
  <c r="Z98" i="56" s="1"/>
  <c r="V93" i="52"/>
  <c r="V97" i="56" s="1"/>
  <c r="V92" i="52"/>
  <c r="V96" i="56" s="1"/>
  <c r="Y96" i="56" s="1"/>
  <c r="Z96" i="56" s="1"/>
  <c r="V91" i="52"/>
  <c r="V95" i="56" s="1"/>
  <c r="Y95" i="56" s="1"/>
  <c r="Z95" i="56" s="1"/>
  <c r="V90" i="52"/>
  <c r="V94" i="56" s="1"/>
  <c r="Y94" i="56" s="1"/>
  <c r="Z94" i="56" s="1"/>
  <c r="V89" i="52"/>
  <c r="V93" i="56" s="1"/>
  <c r="V88" i="52"/>
  <c r="V87" i="52"/>
  <c r="V86" i="52"/>
  <c r="V90" i="56" s="1"/>
  <c r="Y90" i="56" s="1"/>
  <c r="Z90" i="56" s="1"/>
  <c r="V85" i="52"/>
  <c r="V89" i="56" s="1"/>
  <c r="V84" i="52"/>
  <c r="V83" i="52"/>
  <c r="V82" i="52"/>
  <c r="V86" i="56" s="1"/>
  <c r="Y86" i="56" s="1"/>
  <c r="Z86" i="56" s="1"/>
  <c r="V81" i="52"/>
  <c r="V85" i="56" s="1"/>
  <c r="V80" i="52"/>
  <c r="V84" i="56" s="1"/>
  <c r="Y84" i="56" s="1"/>
  <c r="Z84" i="56" s="1"/>
  <c r="V78" i="52"/>
  <c r="V77" i="52"/>
  <c r="V81" i="56" s="1"/>
  <c r="Y81" i="56" s="1"/>
  <c r="Z81" i="56" s="1"/>
  <c r="V76" i="52"/>
  <c r="V80" i="56" s="1"/>
  <c r="Y80" i="56" s="1"/>
  <c r="Z80" i="56" s="1"/>
  <c r="V75" i="52"/>
  <c r="V79" i="56" s="1"/>
  <c r="Y79" i="56" s="1"/>
  <c r="Z79" i="56" s="1"/>
  <c r="V74" i="52"/>
  <c r="V78" i="56" s="1"/>
  <c r="Y78" i="56" s="1"/>
  <c r="Z78" i="56" s="1"/>
  <c r="V73" i="52"/>
  <c r="V77" i="56" s="1"/>
  <c r="Y77" i="56" s="1"/>
  <c r="Z77" i="56" s="1"/>
  <c r="V72" i="52"/>
  <c r="V76" i="56" s="1"/>
  <c r="Y76" i="56" s="1"/>
  <c r="Z76" i="56" s="1"/>
  <c r="V71" i="52"/>
  <c r="V75" i="56" s="1"/>
  <c r="Y75" i="56" s="1"/>
  <c r="Z75" i="56" s="1"/>
  <c r="V70" i="52"/>
  <c r="V74" i="56" s="1"/>
  <c r="Y74" i="56" s="1"/>
  <c r="Z74" i="56" s="1"/>
  <c r="V69" i="52"/>
  <c r="V73" i="56" s="1"/>
  <c r="Y73" i="56" s="1"/>
  <c r="Z73" i="56" s="1"/>
  <c r="V68" i="52"/>
  <c r="V72" i="56" s="1"/>
  <c r="Y72" i="56" s="1"/>
  <c r="Z72" i="56" s="1"/>
  <c r="V67" i="52"/>
  <c r="V66" i="52"/>
  <c r="V65" i="52"/>
  <c r="V69" i="56" s="1"/>
  <c r="Y69" i="56" s="1"/>
  <c r="Z69" i="56" s="1"/>
  <c r="V64" i="52"/>
  <c r="V68" i="56" s="1"/>
  <c r="Y68" i="56" s="1"/>
  <c r="Z68" i="56" s="1"/>
  <c r="V63" i="52"/>
  <c r="V62" i="52"/>
  <c r="V61" i="52"/>
  <c r="V65" i="56" s="1"/>
  <c r="Y65" i="56" s="1"/>
  <c r="Z65" i="56" s="1"/>
  <c r="V60" i="52"/>
  <c r="V64" i="56" s="1"/>
  <c r="Y64" i="56" s="1"/>
  <c r="Z64" i="56" s="1"/>
  <c r="V59" i="52"/>
  <c r="V63" i="56" s="1"/>
  <c r="V58" i="52"/>
  <c r="V62" i="56" s="1"/>
  <c r="Y62" i="56" s="1"/>
  <c r="Z62" i="56" s="1"/>
  <c r="V57" i="52"/>
  <c r="V61" i="56" s="1"/>
  <c r="Y61" i="56" s="1"/>
  <c r="Z61" i="56" s="1"/>
  <c r="V56" i="52"/>
  <c r="V60" i="56" s="1"/>
  <c r="Y60" i="56" s="1"/>
  <c r="Z60" i="56" s="1"/>
  <c r="V55" i="52"/>
  <c r="V59" i="56" s="1"/>
  <c r="Y59" i="56" s="1"/>
  <c r="Z59" i="56" s="1"/>
  <c r="V54" i="52"/>
  <c r="V58" i="56" s="1"/>
  <c r="Y58" i="56" s="1"/>
  <c r="Z58" i="56" s="1"/>
  <c r="V53" i="52"/>
  <c r="V57" i="56" s="1"/>
  <c r="Y57" i="56" s="1"/>
  <c r="Z57" i="56" s="1"/>
  <c r="V52" i="52"/>
  <c r="V56" i="56" s="1"/>
  <c r="Y56" i="56" s="1"/>
  <c r="Z56" i="56" s="1"/>
  <c r="V51" i="52"/>
  <c r="V50" i="52"/>
  <c r="V54" i="56" s="1"/>
  <c r="V49" i="52"/>
  <c r="V53" i="56" s="1"/>
  <c r="Y53" i="56" s="1"/>
  <c r="Z53" i="56" s="1"/>
  <c r="V48" i="52"/>
  <c r="V52" i="56" s="1"/>
  <c r="Y52" i="56" s="1"/>
  <c r="Z52" i="56" s="1"/>
  <c r="V47" i="52"/>
  <c r="V51" i="56" s="1"/>
  <c r="Y51" i="56" s="1"/>
  <c r="Z51" i="56" s="1"/>
  <c r="V46" i="52"/>
  <c r="V45" i="52"/>
  <c r="V49" i="56" s="1"/>
  <c r="V44" i="52"/>
  <c r="V43" i="52"/>
  <c r="V47" i="56" s="1"/>
  <c r="V42" i="52"/>
  <c r="V46" i="56" s="1"/>
  <c r="Y46" i="56" s="1"/>
  <c r="Z46" i="56" s="1"/>
  <c r="V41" i="52"/>
  <c r="V45" i="56" s="1"/>
  <c r="Y45" i="56" s="1"/>
  <c r="Z45" i="56" s="1"/>
  <c r="V40" i="52"/>
  <c r="V39" i="52"/>
  <c r="V38" i="52"/>
  <c r="V37" i="52"/>
  <c r="V36" i="52"/>
  <c r="V35" i="52"/>
  <c r="V34" i="52"/>
  <c r="V33" i="52"/>
  <c r="V37" i="56" s="1"/>
  <c r="V32" i="52"/>
  <c r="V36" i="56" s="1"/>
  <c r="Y36" i="56" s="1"/>
  <c r="Z36" i="56" s="1"/>
  <c r="V31" i="52"/>
  <c r="V30" i="52"/>
  <c r="V29" i="52"/>
  <c r="V33" i="56" s="1"/>
  <c r="Y33" i="56" s="1"/>
  <c r="Z33" i="56" s="1"/>
  <c r="V28" i="52"/>
  <c r="V32" i="56" s="1"/>
  <c r="Y32" i="56" s="1"/>
  <c r="Z32" i="56" s="1"/>
  <c r="V27" i="52"/>
  <c r="V31" i="56" s="1"/>
  <c r="Y31" i="56" s="1"/>
  <c r="Z31" i="56" s="1"/>
  <c r="V26" i="52"/>
  <c r="V25" i="52"/>
  <c r="V24" i="52"/>
  <c r="V28" i="56" s="1"/>
  <c r="Y28" i="56" s="1"/>
  <c r="Z28" i="56" s="1"/>
  <c r="V23" i="52"/>
  <c r="V27" i="56" s="1"/>
  <c r="Y27" i="56" s="1"/>
  <c r="Z27" i="56" s="1"/>
  <c r="V22" i="52"/>
  <c r="V21" i="52"/>
  <c r="V25" i="56" s="1"/>
  <c r="V20" i="52"/>
  <c r="V24" i="56" s="1"/>
  <c r="Y24" i="56" s="1"/>
  <c r="Z24" i="56" s="1"/>
  <c r="V19" i="52"/>
  <c r="V18" i="52"/>
  <c r="V17" i="52"/>
  <c r="V21" i="56" s="1"/>
  <c r="Y21" i="56" s="1"/>
  <c r="Z21" i="56" s="1"/>
  <c r="V16" i="52"/>
  <c r="V20" i="56" s="1"/>
  <c r="Y20" i="56" s="1"/>
  <c r="Z20" i="56" s="1"/>
  <c r="V15" i="52"/>
  <c r="V14" i="52"/>
  <c r="V18" i="56" s="1"/>
  <c r="Y18" i="56" s="1"/>
  <c r="Z18" i="56" s="1"/>
  <c r="V13" i="52"/>
  <c r="V17" i="56" s="1"/>
  <c r="Y17" i="56" s="1"/>
  <c r="Z17" i="56" s="1"/>
  <c r="V12" i="52"/>
  <c r="V16" i="56" s="1"/>
  <c r="Y16" i="56" s="1"/>
  <c r="Z16" i="56" s="1"/>
  <c r="V11" i="52"/>
  <c r="V15" i="56" s="1"/>
  <c r="Y15" i="56" s="1"/>
  <c r="Z15" i="56" s="1"/>
  <c r="V10" i="52"/>
  <c r="V14" i="56" s="1"/>
  <c r="Y14" i="56" s="1"/>
  <c r="Z14" i="56" s="1"/>
  <c r="V9" i="52"/>
  <c r="V13" i="56" s="1"/>
  <c r="Y13" i="56" s="1"/>
  <c r="Z13" i="56" s="1"/>
  <c r="V8" i="52"/>
  <c r="V12" i="56" s="1"/>
  <c r="Y12" i="56" s="1"/>
  <c r="Z12" i="56" s="1"/>
  <c r="V7" i="52"/>
  <c r="V11" i="56" s="1"/>
  <c r="Y11" i="56" s="1"/>
  <c r="Z11" i="56" s="1"/>
  <c r="V6" i="52"/>
  <c r="V5" i="52"/>
  <c r="V9" i="56" s="1"/>
  <c r="Y9" i="56" s="1"/>
  <c r="Z9" i="56" s="1"/>
  <c r="V4" i="52"/>
  <c r="V8" i="56" s="1"/>
  <c r="Y8" i="56" s="1"/>
  <c r="Z8" i="56" s="1"/>
  <c r="V3" i="52"/>
  <c r="V7" i="56" s="1"/>
  <c r="Y7" i="56" s="1"/>
  <c r="Z7" i="56" s="1"/>
  <c r="V2" i="52"/>
  <c r="V6" i="56" s="1"/>
  <c r="Y6" i="56" s="1"/>
  <c r="Z6" i="56" s="1"/>
  <c r="V255" i="56" l="1"/>
  <c r="Y255" i="56" s="1"/>
  <c r="Z255" i="56" s="1"/>
  <c r="V268" i="52"/>
  <c r="V570" i="52" s="1"/>
  <c r="V66" i="56"/>
  <c r="V79" i="52"/>
  <c r="V569" i="52" s="1"/>
  <c r="Y440" i="52"/>
  <c r="V457" i="52"/>
  <c r="V571" i="52" s="1"/>
  <c r="Y295" i="52"/>
  <c r="Y129" i="52"/>
  <c r="Z129" i="52" s="1"/>
  <c r="W129" i="52" s="1"/>
  <c r="Z295" i="52"/>
  <c r="Y430" i="52"/>
  <c r="Y284" i="52"/>
  <c r="Y287" i="52"/>
  <c r="Z287" i="52" s="1"/>
  <c r="W287" i="52" s="1"/>
  <c r="X287" i="52" s="1"/>
  <c r="X291" i="56" s="1"/>
  <c r="Z19" i="52"/>
  <c r="V23" i="56"/>
  <c r="Z36" i="52"/>
  <c r="V40" i="56"/>
  <c r="Z63" i="52"/>
  <c r="V67" i="56"/>
  <c r="Z102" i="52"/>
  <c r="V106" i="56"/>
  <c r="Z114" i="52"/>
  <c r="V118" i="56"/>
  <c r="Y133" i="52"/>
  <c r="V137" i="56"/>
  <c r="Y137" i="56" s="1"/>
  <c r="Z137" i="56" s="1"/>
  <c r="Y141" i="52"/>
  <c r="V145" i="56"/>
  <c r="Y145" i="56" s="1"/>
  <c r="Z145" i="56" s="1"/>
  <c r="Z149" i="52"/>
  <c r="V153" i="56"/>
  <c r="Y156" i="52"/>
  <c r="V160" i="56"/>
  <c r="Y163" i="52"/>
  <c r="Z163" i="52" s="1"/>
  <c r="W163" i="52" s="1"/>
  <c r="V167" i="56"/>
  <c r="Y167" i="56" s="1"/>
  <c r="Z167" i="56" s="1"/>
  <c r="Y171" i="52"/>
  <c r="Z171" i="52" s="1"/>
  <c r="W171" i="52" s="1"/>
  <c r="V175" i="56"/>
  <c r="Y175" i="56" s="1"/>
  <c r="Z175" i="56" s="1"/>
  <c r="Z179" i="56"/>
  <c r="U179" i="56"/>
  <c r="Y179" i="56"/>
  <c r="U186" i="56"/>
  <c r="Y186" i="56"/>
  <c r="Z186" i="56"/>
  <c r="Y202" i="52"/>
  <c r="Z202" i="52" s="1"/>
  <c r="W202" i="52" s="1"/>
  <c r="W206" i="56" s="1"/>
  <c r="V206" i="56"/>
  <c r="Y206" i="56" s="1"/>
  <c r="Z206" i="56" s="1"/>
  <c r="Y210" i="52"/>
  <c r="V214" i="56"/>
  <c r="Z229" i="52"/>
  <c r="V233" i="56"/>
  <c r="Y241" i="52"/>
  <c r="V245" i="56"/>
  <c r="Y245" i="56" s="1"/>
  <c r="Z245" i="56" s="1"/>
  <c r="Y245" i="52"/>
  <c r="V249" i="56"/>
  <c r="Z256" i="52"/>
  <c r="V260" i="56"/>
  <c r="Z272" i="52"/>
  <c r="V276" i="56"/>
  <c r="Z276" i="52"/>
  <c r="V280" i="56"/>
  <c r="Y280" i="56" s="1"/>
  <c r="Z280" i="56" s="1"/>
  <c r="Y298" i="52"/>
  <c r="Z298" i="52" s="1"/>
  <c r="W298" i="52" s="1"/>
  <c r="W302" i="56" s="1"/>
  <c r="V302" i="56"/>
  <c r="Y302" i="56" s="1"/>
  <c r="Z302" i="56" s="1"/>
  <c r="Y304" i="52"/>
  <c r="Z304" i="52" s="1"/>
  <c r="W304" i="52" s="1"/>
  <c r="V308" i="56"/>
  <c r="Y308" i="56" s="1"/>
  <c r="Z308" i="56" s="1"/>
  <c r="Z311" i="52"/>
  <c r="V315" i="56"/>
  <c r="Y320" i="52"/>
  <c r="Z320" i="52" s="1"/>
  <c r="W320" i="52" s="1"/>
  <c r="V324" i="56"/>
  <c r="Y324" i="56" s="1"/>
  <c r="Z324" i="56" s="1"/>
  <c r="Y330" i="52"/>
  <c r="Z330" i="52" s="1"/>
  <c r="W330" i="52" s="1"/>
  <c r="W334" i="56" s="1"/>
  <c r="V334" i="56"/>
  <c r="Y334" i="56" s="1"/>
  <c r="Z334" i="56" s="1"/>
  <c r="Y337" i="52"/>
  <c r="V341" i="56"/>
  <c r="Z349" i="56"/>
  <c r="Y349" i="56"/>
  <c r="U349" i="56"/>
  <c r="Z353" i="56"/>
  <c r="U353" i="56"/>
  <c r="Y353" i="56"/>
  <c r="Z356" i="52"/>
  <c r="V360" i="56"/>
  <c r="Y374" i="52"/>
  <c r="Z374" i="52" s="1"/>
  <c r="W374" i="52" s="1"/>
  <c r="V378" i="56"/>
  <c r="Y378" i="56" s="1"/>
  <c r="Z378" i="56" s="1"/>
  <c r="Y380" i="52"/>
  <c r="Z380" i="52" s="1"/>
  <c r="W380" i="52" s="1"/>
  <c r="W384" i="56" s="1"/>
  <c r="V384" i="56"/>
  <c r="Y384" i="56" s="1"/>
  <c r="Z384" i="56" s="1"/>
  <c r="Y390" i="52"/>
  <c r="V394" i="56"/>
  <c r="Y394" i="56" s="1"/>
  <c r="Z394" i="56" s="1"/>
  <c r="Y393" i="52"/>
  <c r="V397" i="56"/>
  <c r="Z405" i="56"/>
  <c r="U405" i="56"/>
  <c r="Y405" i="56"/>
  <c r="U413" i="56"/>
  <c r="Z413" i="56"/>
  <c r="Y413" i="56"/>
  <c r="Z415" i="52"/>
  <c r="V419" i="56"/>
  <c r="Z423" i="52"/>
  <c r="V427" i="56"/>
  <c r="Z434" i="52"/>
  <c r="V438" i="56"/>
  <c r="Z441" i="52"/>
  <c r="V445" i="56"/>
  <c r="Z449" i="52"/>
  <c r="V453" i="56"/>
  <c r="Y453" i="56" s="1"/>
  <c r="Z453" i="56" s="1"/>
  <c r="Y456" i="52"/>
  <c r="V460" i="56"/>
  <c r="Z465" i="52"/>
  <c r="V469" i="56"/>
  <c r="Y469" i="56" s="1"/>
  <c r="Z469" i="56" s="1"/>
  <c r="Y472" i="52"/>
  <c r="V476" i="56"/>
  <c r="Y476" i="56" s="1"/>
  <c r="Z476" i="56" s="1"/>
  <c r="Y491" i="56"/>
  <c r="Z491" i="56"/>
  <c r="U491" i="56"/>
  <c r="Z507" i="56"/>
  <c r="U507" i="56"/>
  <c r="Y507" i="56"/>
  <c r="Y515" i="56"/>
  <c r="Z515" i="56" s="1"/>
  <c r="Y527" i="56"/>
  <c r="Z527" i="56"/>
  <c r="U527" i="56"/>
  <c r="Z535" i="56"/>
  <c r="U535" i="56"/>
  <c r="Y535" i="56"/>
  <c r="Y543" i="56"/>
  <c r="Z543" i="56"/>
  <c r="U543" i="56"/>
  <c r="U551" i="56"/>
  <c r="Y551" i="56"/>
  <c r="Z551" i="56"/>
  <c r="Z561" i="52"/>
  <c r="V565" i="56"/>
  <c r="Z34" i="52"/>
  <c r="V38" i="56"/>
  <c r="Z37" i="52"/>
  <c r="V41" i="56"/>
  <c r="Y63" i="52"/>
  <c r="Z67" i="52"/>
  <c r="V71" i="56"/>
  <c r="Y70" i="52"/>
  <c r="Z70" i="52" s="1"/>
  <c r="W70" i="52" s="1"/>
  <c r="Z78" i="52"/>
  <c r="V82" i="56"/>
  <c r="Z99" i="52"/>
  <c r="V103" i="56"/>
  <c r="Z107" i="52"/>
  <c r="V111" i="56"/>
  <c r="Y134" i="52"/>
  <c r="Z134" i="52" s="1"/>
  <c r="W134" i="52" s="1"/>
  <c r="V138" i="56"/>
  <c r="Y138" i="56" s="1"/>
  <c r="Z138" i="56" s="1"/>
  <c r="Y146" i="52"/>
  <c r="V150" i="56"/>
  <c r="Z172" i="52"/>
  <c r="V176" i="56"/>
  <c r="Y179" i="52"/>
  <c r="V183" i="56"/>
  <c r="Y191" i="52"/>
  <c r="V195" i="56"/>
  <c r="Y195" i="56" s="1"/>
  <c r="Z195" i="56" s="1"/>
  <c r="Y195" i="52"/>
  <c r="V199" i="56"/>
  <c r="Y203" i="52"/>
  <c r="Z203" i="52" s="1"/>
  <c r="W203" i="52" s="1"/>
  <c r="V207" i="56"/>
  <c r="Y207" i="56" s="1"/>
  <c r="Z207" i="56" s="1"/>
  <c r="Y211" i="52"/>
  <c r="V215" i="56"/>
  <c r="Y218" i="52"/>
  <c r="V222" i="56"/>
  <c r="Y222" i="56" s="1"/>
  <c r="Z222" i="56" s="1"/>
  <c r="Y226" i="52"/>
  <c r="V230" i="56"/>
  <c r="Y234" i="52"/>
  <c r="V238" i="56"/>
  <c r="Y253" i="52"/>
  <c r="Z253" i="52" s="1"/>
  <c r="W253" i="52" s="1"/>
  <c r="V257" i="56"/>
  <c r="Y257" i="56" s="1"/>
  <c r="Z257" i="56" s="1"/>
  <c r="Y261" i="52"/>
  <c r="V265" i="56"/>
  <c r="Y265" i="56" s="1"/>
  <c r="Z265" i="56" s="1"/>
  <c r="Y269" i="52"/>
  <c r="Z269" i="52" s="1"/>
  <c r="W269" i="52" s="1"/>
  <c r="V273" i="56"/>
  <c r="Y273" i="56" s="1"/>
  <c r="Z273" i="56" s="1"/>
  <c r="Z288" i="52"/>
  <c r="V292" i="56"/>
  <c r="Z294" i="52"/>
  <c r="V298" i="56"/>
  <c r="Y305" i="52"/>
  <c r="Z305" i="52" s="1"/>
  <c r="W305" i="52" s="1"/>
  <c r="V309" i="56"/>
  <c r="Y309" i="56" s="1"/>
  <c r="Z309" i="56" s="1"/>
  <c r="Z312" i="52"/>
  <c r="V316" i="56"/>
  <c r="Z319" i="56"/>
  <c r="U319" i="56"/>
  <c r="Y319" i="56"/>
  <c r="Y321" i="52"/>
  <c r="Z321" i="52" s="1"/>
  <c r="W321" i="52" s="1"/>
  <c r="V325" i="56"/>
  <c r="Y325" i="56" s="1"/>
  <c r="Z325" i="56" s="1"/>
  <c r="Y331" i="52"/>
  <c r="Z331" i="52" s="1"/>
  <c r="W331" i="52" s="1"/>
  <c r="X331" i="52" s="1"/>
  <c r="X335" i="56" s="1"/>
  <c r="V335" i="56"/>
  <c r="Y335" i="56" s="1"/>
  <c r="Z335" i="56" s="1"/>
  <c r="Z338" i="52"/>
  <c r="V342" i="56"/>
  <c r="Y366" i="52"/>
  <c r="Z366" i="52" s="1"/>
  <c r="W366" i="52" s="1"/>
  <c r="Y375" i="52"/>
  <c r="V379" i="56"/>
  <c r="Y378" i="52"/>
  <c r="Z378" i="52" s="1"/>
  <c r="W378" i="52" s="1"/>
  <c r="V382" i="56"/>
  <c r="Y382" i="56" s="1"/>
  <c r="Z382" i="56" s="1"/>
  <c r="U389" i="56"/>
  <c r="Z389" i="56"/>
  <c r="Y389" i="56"/>
  <c r="Y391" i="52"/>
  <c r="V395" i="56"/>
  <c r="Y402" i="56"/>
  <c r="Z402" i="56" s="1"/>
  <c r="Y406" i="52"/>
  <c r="V410" i="56"/>
  <c r="Y410" i="56" s="1"/>
  <c r="Z410" i="56" s="1"/>
  <c r="Z409" i="52"/>
  <c r="Z416" i="52"/>
  <c r="V420" i="56"/>
  <c r="Z424" i="52"/>
  <c r="V428" i="56"/>
  <c r="Y439" i="56"/>
  <c r="Z439" i="56" s="1"/>
  <c r="Z442" i="52"/>
  <c r="V446" i="56"/>
  <c r="Y446" i="56" s="1"/>
  <c r="Z446" i="56" s="1"/>
  <c r="Z450" i="52"/>
  <c r="V454" i="56"/>
  <c r="Y454" i="56" s="1"/>
  <c r="Z454" i="56" s="1"/>
  <c r="Y460" i="52"/>
  <c r="V464" i="56"/>
  <c r="Z466" i="52"/>
  <c r="V470" i="56"/>
  <c r="Z473" i="52"/>
  <c r="V477" i="56"/>
  <c r="Y477" i="56" s="1"/>
  <c r="Z477" i="56" s="1"/>
  <c r="Z484" i="52"/>
  <c r="V488" i="56"/>
  <c r="Y492" i="52"/>
  <c r="V496" i="56"/>
  <c r="Y500" i="52"/>
  <c r="V504" i="56"/>
  <c r="Y512" i="52"/>
  <c r="V516" i="56"/>
  <c r="Y516" i="56" s="1"/>
  <c r="Z516" i="56" s="1"/>
  <c r="V83" i="56"/>
  <c r="Y20" i="52"/>
  <c r="Y27" i="52"/>
  <c r="Z31" i="52"/>
  <c r="V35" i="56"/>
  <c r="Y34" i="52"/>
  <c r="Z38" i="52"/>
  <c r="V42" i="56"/>
  <c r="Z46" i="52"/>
  <c r="V50" i="56"/>
  <c r="U54" i="56"/>
  <c r="Z54" i="56"/>
  <c r="Y54" i="56"/>
  <c r="Z84" i="52"/>
  <c r="V88" i="56"/>
  <c r="Z88" i="52"/>
  <c r="V92" i="56"/>
  <c r="Z100" i="52"/>
  <c r="V104" i="56"/>
  <c r="Z104" i="52"/>
  <c r="V108" i="56"/>
  <c r="Z120" i="52"/>
  <c r="V124" i="56"/>
  <c r="Z124" i="52"/>
  <c r="V128" i="56"/>
  <c r="Y128" i="52"/>
  <c r="Z128" i="52" s="1"/>
  <c r="W128" i="52" s="1"/>
  <c r="V132" i="56"/>
  <c r="Y132" i="56" s="1"/>
  <c r="Z132" i="56" s="1"/>
  <c r="Y131" i="52"/>
  <c r="Z131" i="52" s="1"/>
  <c r="W131" i="52" s="1"/>
  <c r="W135" i="56" s="1"/>
  <c r="V135" i="56"/>
  <c r="Y135" i="56" s="1"/>
  <c r="Z135" i="56" s="1"/>
  <c r="Y135" i="52"/>
  <c r="Z135" i="52" s="1"/>
  <c r="W135" i="52" s="1"/>
  <c r="W139" i="56" s="1"/>
  <c r="V139" i="56"/>
  <c r="Y139" i="56" s="1"/>
  <c r="Z139" i="56" s="1"/>
  <c r="Y139" i="52"/>
  <c r="Z139" i="52" s="1"/>
  <c r="W139" i="52" s="1"/>
  <c r="W143" i="56" s="1"/>
  <c r="V143" i="56"/>
  <c r="Y143" i="56" s="1"/>
  <c r="Z143" i="56" s="1"/>
  <c r="Y143" i="52"/>
  <c r="V147" i="56"/>
  <c r="Y147" i="56" s="1"/>
  <c r="Z147" i="56" s="1"/>
  <c r="Y147" i="52"/>
  <c r="V151" i="56"/>
  <c r="Y150" i="52"/>
  <c r="V154" i="56"/>
  <c r="Y154" i="52"/>
  <c r="Z154" i="52" s="1"/>
  <c r="W154" i="52" s="1"/>
  <c r="V158" i="56"/>
  <c r="Y158" i="56" s="1"/>
  <c r="Z158" i="56" s="1"/>
  <c r="Y161" i="52"/>
  <c r="V165" i="56"/>
  <c r="Y165" i="56" s="1"/>
  <c r="Z165" i="56" s="1"/>
  <c r="Z165" i="52"/>
  <c r="V169" i="56"/>
  <c r="Z204" i="52"/>
  <c r="V208" i="56"/>
  <c r="Z208" i="52"/>
  <c r="V212" i="56"/>
  <c r="Y215" i="52"/>
  <c r="Y219" i="52"/>
  <c r="V223" i="56"/>
  <c r="Y223" i="52"/>
  <c r="V227" i="56"/>
  <c r="Y227" i="52"/>
  <c r="V231" i="56"/>
  <c r="Y231" i="52"/>
  <c r="V235" i="56"/>
  <c r="Y235" i="56" s="1"/>
  <c r="Z235" i="56" s="1"/>
  <c r="Y235" i="52"/>
  <c r="V239" i="56"/>
  <c r="Z239" i="52"/>
  <c r="V243" i="56"/>
  <c r="Y262" i="52"/>
  <c r="V266" i="56"/>
  <c r="Y266" i="56" s="1"/>
  <c r="Z266" i="56" s="1"/>
  <c r="Y266" i="52"/>
  <c r="V270" i="56"/>
  <c r="Y270" i="56" s="1"/>
  <c r="Z270" i="56" s="1"/>
  <c r="Y270" i="52"/>
  <c r="V274" i="56"/>
  <c r="Y274" i="52"/>
  <c r="V278" i="56"/>
  <c r="Y277" i="52"/>
  <c r="V281" i="56"/>
  <c r="Y280" i="52"/>
  <c r="Y289" i="52"/>
  <c r="V293" i="56"/>
  <c r="Y294" i="52"/>
  <c r="Z296" i="52"/>
  <c r="V300" i="56"/>
  <c r="Z300" i="52"/>
  <c r="V304" i="56"/>
  <c r="Z303" i="52"/>
  <c r="V307" i="56"/>
  <c r="Y309" i="52"/>
  <c r="V313" i="56"/>
  <c r="Y313" i="52"/>
  <c r="V317" i="56"/>
  <c r="Y315" i="52"/>
  <c r="Z315" i="52" s="1"/>
  <c r="W315" i="52" s="1"/>
  <c r="W319" i="56" s="1"/>
  <c r="Y318" i="52"/>
  <c r="Z318" i="52" s="1"/>
  <c r="W318" i="52" s="1"/>
  <c r="W322" i="56" s="1"/>
  <c r="U322" i="56" s="1"/>
  <c r="Y325" i="52"/>
  <c r="V329" i="56"/>
  <c r="Y329" i="56" s="1"/>
  <c r="Z329" i="56" s="1"/>
  <c r="Y329" i="52"/>
  <c r="W329" i="52" s="1"/>
  <c r="V333" i="56"/>
  <c r="Y332" i="52"/>
  <c r="V336" i="56"/>
  <c r="Y336" i="56" s="1"/>
  <c r="Z336" i="56" s="1"/>
  <c r="Z336" i="52"/>
  <c r="W336" i="52" s="1"/>
  <c r="V340" i="56"/>
  <c r="Y340" i="56" s="1"/>
  <c r="Z340" i="56" s="1"/>
  <c r="Z343" i="56"/>
  <c r="Y343" i="56"/>
  <c r="U343" i="56"/>
  <c r="U351" i="56"/>
  <c r="Z351" i="56"/>
  <c r="Y351" i="56"/>
  <c r="Y350" i="52"/>
  <c r="Z350" i="52" s="1"/>
  <c r="W350" i="52" s="1"/>
  <c r="Z354" i="52"/>
  <c r="V358" i="56"/>
  <c r="Z357" i="52"/>
  <c r="V361" i="56"/>
  <c r="Z361" i="52"/>
  <c r="V365" i="56"/>
  <c r="Z364" i="52"/>
  <c r="V368" i="56"/>
  <c r="Y367" i="52"/>
  <c r="Z367" i="52" s="1"/>
  <c r="W367" i="52" s="1"/>
  <c r="V371" i="56"/>
  <c r="Y371" i="56" s="1"/>
  <c r="Z371" i="56" s="1"/>
  <c r="Y370" i="52"/>
  <c r="V374" i="56"/>
  <c r="Y374" i="56" s="1"/>
  <c r="Z374" i="56" s="1"/>
  <c r="Z372" i="52"/>
  <c r="Z375" i="52"/>
  <c r="Y379" i="52"/>
  <c r="V383" i="56"/>
  <c r="Y382" i="52"/>
  <c r="V386" i="56"/>
  <c r="Y386" i="56" s="1"/>
  <c r="Z386" i="56" s="1"/>
  <c r="Y388" i="52"/>
  <c r="Z388" i="52" s="1"/>
  <c r="W388" i="52" s="1"/>
  <c r="W392" i="56" s="1"/>
  <c r="U392" i="56" s="1"/>
  <c r="Y395" i="52"/>
  <c r="V399" i="56"/>
  <c r="Y399" i="56" s="1"/>
  <c r="Z399" i="56" s="1"/>
  <c r="Y399" i="52"/>
  <c r="V403" i="56"/>
  <c r="Z403" i="52"/>
  <c r="V407" i="56"/>
  <c r="Z407" i="52"/>
  <c r="V411" i="56"/>
  <c r="Y411" i="56" s="1"/>
  <c r="Z411" i="56" s="1"/>
  <c r="Z413" i="52"/>
  <c r="U421" i="56"/>
  <c r="Z421" i="56"/>
  <c r="Y421" i="56"/>
  <c r="Z421" i="52"/>
  <c r="V425" i="56"/>
  <c r="Z425" i="52"/>
  <c r="V429" i="56"/>
  <c r="Z429" i="52"/>
  <c r="V433" i="56"/>
  <c r="Z432" i="52"/>
  <c r="V436" i="56"/>
  <c r="Z436" i="52"/>
  <c r="V440" i="56"/>
  <c r="Y440" i="56" s="1"/>
  <c r="Z440" i="56" s="1"/>
  <c r="Z440" i="52"/>
  <c r="V444" i="56"/>
  <c r="Y444" i="56" s="1"/>
  <c r="Z443" i="52"/>
  <c r="V447" i="56"/>
  <c r="Y447" i="56" s="1"/>
  <c r="Z447" i="56" s="1"/>
  <c r="Z447" i="52"/>
  <c r="V451" i="56"/>
  <c r="Y451" i="56" s="1"/>
  <c r="Z451" i="56" s="1"/>
  <c r="Z451" i="52"/>
  <c r="V455" i="56"/>
  <c r="Z455" i="52"/>
  <c r="V459" i="56"/>
  <c r="Y459" i="56" s="1"/>
  <c r="Z459" i="56" s="1"/>
  <c r="Z458" i="52"/>
  <c r="V462" i="56"/>
  <c r="Y462" i="56" s="1"/>
  <c r="Z462" i="56" s="1"/>
  <c r="Z461" i="52"/>
  <c r="V465" i="56"/>
  <c r="Z467" i="52"/>
  <c r="V471" i="56"/>
  <c r="Z474" i="52"/>
  <c r="V478" i="56"/>
  <c r="Y478" i="56" s="1"/>
  <c r="Z478" i="56" s="1"/>
  <c r="Z477" i="52"/>
  <c r="V481" i="56"/>
  <c r="Z481" i="52"/>
  <c r="V485" i="56"/>
  <c r="Z485" i="52"/>
  <c r="V489" i="56"/>
  <c r="Z489" i="52"/>
  <c r="V493" i="56"/>
  <c r="Y493" i="52"/>
  <c r="V497" i="56"/>
  <c r="Y497" i="56" s="1"/>
  <c r="Z497" i="56" s="1"/>
  <c r="Y497" i="52"/>
  <c r="V501" i="56"/>
  <c r="Z501" i="52"/>
  <c r="V505" i="56"/>
  <c r="Y505" i="52"/>
  <c r="V509" i="56"/>
  <c r="Y509" i="52"/>
  <c r="V513" i="56"/>
  <c r="Y513" i="56" s="1"/>
  <c r="Z513" i="56" s="1"/>
  <c r="Y513" i="52"/>
  <c r="V517" i="56"/>
  <c r="Y517" i="56" s="1"/>
  <c r="Z517" i="56" s="1"/>
  <c r="Y517" i="52"/>
  <c r="V521" i="56"/>
  <c r="Y521" i="56" s="1"/>
  <c r="Z521" i="56" s="1"/>
  <c r="Y521" i="52"/>
  <c r="V525" i="56"/>
  <c r="Y525" i="56" s="1"/>
  <c r="Z525" i="56" s="1"/>
  <c r="Z525" i="52"/>
  <c r="V529" i="56"/>
  <c r="Y529" i="52"/>
  <c r="V533" i="56"/>
  <c r="Z533" i="52"/>
  <c r="V537" i="56"/>
  <c r="Z537" i="52"/>
  <c r="V541" i="56"/>
  <c r="Y541" i="52"/>
  <c r="V545" i="56"/>
  <c r="Z545" i="52"/>
  <c r="V549" i="56"/>
  <c r="Z549" i="52"/>
  <c r="V553" i="56"/>
  <c r="Y553" i="56" s="1"/>
  <c r="Z553" i="56" s="1"/>
  <c r="Z553" i="52"/>
  <c r="V557" i="56"/>
  <c r="Z557" i="52"/>
  <c r="V561" i="56"/>
  <c r="Z560" i="52"/>
  <c r="V564" i="56"/>
  <c r="V272" i="56"/>
  <c r="Z15" i="52"/>
  <c r="V19" i="56"/>
  <c r="Y22" i="52"/>
  <c r="V26" i="56"/>
  <c r="Z26" i="52"/>
  <c r="V30" i="56"/>
  <c r="Z37" i="56"/>
  <c r="U37" i="56"/>
  <c r="Y37" i="56"/>
  <c r="Z40" i="52"/>
  <c r="V44" i="56"/>
  <c r="Z44" i="52"/>
  <c r="V48" i="56"/>
  <c r="U63" i="56"/>
  <c r="Y63" i="56"/>
  <c r="Z63" i="56"/>
  <c r="Z66" i="52"/>
  <c r="V70" i="56"/>
  <c r="Z106" i="52"/>
  <c r="V110" i="56"/>
  <c r="Z110" i="52"/>
  <c r="V114" i="56"/>
  <c r="Y118" i="52"/>
  <c r="Z118" i="52" s="1"/>
  <c r="W118" i="52" s="1"/>
  <c r="V122" i="56"/>
  <c r="Y122" i="56" s="1"/>
  <c r="Z122" i="56" s="1"/>
  <c r="Z122" i="52"/>
  <c r="V126" i="56"/>
  <c r="Y137" i="52"/>
  <c r="Z137" i="52" s="1"/>
  <c r="W137" i="52" s="1"/>
  <c r="V141" i="56"/>
  <c r="Y141" i="56" s="1"/>
  <c r="Z141" i="56" s="1"/>
  <c r="Z145" i="52"/>
  <c r="V149" i="56"/>
  <c r="Y152" i="52"/>
  <c r="Z152" i="52" s="1"/>
  <c r="W152" i="52" s="1"/>
  <c r="V156" i="56"/>
  <c r="Y156" i="56" s="1"/>
  <c r="Z156" i="56" s="1"/>
  <c r="Y159" i="52"/>
  <c r="V163" i="56"/>
  <c r="Y167" i="52"/>
  <c r="V171" i="56"/>
  <c r="Z194" i="56"/>
  <c r="Y194" i="56"/>
  <c r="U194" i="56"/>
  <c r="Y198" i="52"/>
  <c r="Z198" i="52" s="1"/>
  <c r="W198" i="52" s="1"/>
  <c r="W202" i="56" s="1"/>
  <c r="V202" i="56"/>
  <c r="Y202" i="56" s="1"/>
  <c r="Z202" i="56" s="1"/>
  <c r="Y206" i="52"/>
  <c r="V210" i="56"/>
  <c r="Y210" i="56" s="1"/>
  <c r="Z210" i="56" s="1"/>
  <c r="Y214" i="52"/>
  <c r="V218" i="56"/>
  <c r="Z217" i="52"/>
  <c r="V221" i="56"/>
  <c r="Y221" i="56" s="1"/>
  <c r="Z221" i="56" s="1"/>
  <c r="Z225" i="52"/>
  <c r="V229" i="56"/>
  <c r="Z233" i="52"/>
  <c r="V237" i="56"/>
  <c r="Z237" i="52"/>
  <c r="V241" i="56"/>
  <c r="Y249" i="52"/>
  <c r="V253" i="56"/>
  <c r="Y253" i="56" s="1"/>
  <c r="Z253" i="56" s="1"/>
  <c r="Y282" i="52"/>
  <c r="V286" i="56"/>
  <c r="Y285" i="52"/>
  <c r="V289" i="56"/>
  <c r="Y289" i="56" s="1"/>
  <c r="Z289" i="56" s="1"/>
  <c r="Y293" i="52"/>
  <c r="V297" i="56"/>
  <c r="Z302" i="52"/>
  <c r="V306" i="56"/>
  <c r="Y307" i="52"/>
  <c r="Z307" i="52" s="1"/>
  <c r="W307" i="52" s="1"/>
  <c r="X307" i="52" s="1"/>
  <c r="X311" i="56" s="1"/>
  <c r="V311" i="56"/>
  <c r="Y311" i="56" s="1"/>
  <c r="Z311" i="56" s="1"/>
  <c r="Y317" i="52"/>
  <c r="Z317" i="52" s="1"/>
  <c r="W317" i="52" s="1"/>
  <c r="V321" i="56"/>
  <c r="Y321" i="56" s="1"/>
  <c r="Z321" i="56" s="1"/>
  <c r="Y323" i="52"/>
  <c r="Z323" i="52" s="1"/>
  <c r="W323" i="52" s="1"/>
  <c r="X323" i="52" s="1"/>
  <c r="X327" i="56" s="1"/>
  <c r="V327" i="56"/>
  <c r="Y327" i="56" s="1"/>
  <c r="Z327" i="56" s="1"/>
  <c r="Y327" i="52"/>
  <c r="Z327" i="52" s="1"/>
  <c r="W327" i="52" s="1"/>
  <c r="V331" i="56"/>
  <c r="Y331" i="56" s="1"/>
  <c r="Z331" i="56" s="1"/>
  <c r="Z334" i="52"/>
  <c r="V338" i="56"/>
  <c r="Z345" i="56"/>
  <c r="Y345" i="56"/>
  <c r="U345" i="56"/>
  <c r="Y359" i="52"/>
  <c r="V363" i="56"/>
  <c r="Y363" i="52"/>
  <c r="W363" i="52" s="1"/>
  <c r="V367" i="56"/>
  <c r="Y376" i="56"/>
  <c r="Z376" i="56"/>
  <c r="U376" i="56"/>
  <c r="Y377" i="52"/>
  <c r="Z377" i="52" s="1"/>
  <c r="W377" i="52" s="1"/>
  <c r="W381" i="56" s="1"/>
  <c r="V381" i="56"/>
  <c r="Y381" i="56" s="1"/>
  <c r="Z381" i="56" s="1"/>
  <c r="Y384" i="52"/>
  <c r="V388" i="56"/>
  <c r="Y387" i="52"/>
  <c r="V391" i="56"/>
  <c r="Y391" i="56" s="1"/>
  <c r="Z391" i="56" s="1"/>
  <c r="Z397" i="52"/>
  <c r="V401" i="56"/>
  <c r="Z412" i="52"/>
  <c r="V416" i="56"/>
  <c r="Z419" i="52"/>
  <c r="V423" i="56"/>
  <c r="Y423" i="56" s="1"/>
  <c r="Z423" i="56" s="1"/>
  <c r="Z427" i="52"/>
  <c r="V431" i="56"/>
  <c r="Z438" i="52"/>
  <c r="V442" i="56"/>
  <c r="Z445" i="52"/>
  <c r="V449" i="56"/>
  <c r="Z453" i="52"/>
  <c r="V457" i="56"/>
  <c r="Y457" i="56" s="1"/>
  <c r="Z457" i="56" s="1"/>
  <c r="Z462" i="52"/>
  <c r="V466" i="56"/>
  <c r="Z469" i="52"/>
  <c r="V473" i="56"/>
  <c r="Z479" i="52"/>
  <c r="V483" i="56"/>
  <c r="Z483" i="52"/>
  <c r="V487" i="56"/>
  <c r="Y495" i="56"/>
  <c r="Z495" i="56"/>
  <c r="U495" i="56"/>
  <c r="Z511" i="56"/>
  <c r="Y511" i="56"/>
  <c r="U511" i="56"/>
  <c r="Z531" i="56"/>
  <c r="U531" i="56"/>
  <c r="Y531" i="56"/>
  <c r="Y539" i="56"/>
  <c r="Z539" i="56" s="1"/>
  <c r="Y547" i="56"/>
  <c r="Z547" i="56"/>
  <c r="U547" i="56"/>
  <c r="Z562" i="56"/>
  <c r="U562" i="56"/>
  <c r="Y562" i="56"/>
  <c r="Z565" i="52"/>
  <c r="V569" i="56"/>
  <c r="Y30" i="52"/>
  <c r="Z30" i="52" s="1"/>
  <c r="W30" i="52" s="1"/>
  <c r="V34" i="56"/>
  <c r="Y34" i="56" s="1"/>
  <c r="Z34" i="56" s="1"/>
  <c r="Y49" i="56"/>
  <c r="U49" i="56"/>
  <c r="Z49" i="56"/>
  <c r="Y56" i="52"/>
  <c r="Z56" i="52" s="1"/>
  <c r="W56" i="52" s="1"/>
  <c r="Z83" i="52"/>
  <c r="V87" i="56"/>
  <c r="Z87" i="52"/>
  <c r="V91" i="56"/>
  <c r="Y91" i="56" s="1"/>
  <c r="Z91" i="56" s="1"/>
  <c r="Y95" i="52"/>
  <c r="Z95" i="52" s="1"/>
  <c r="W95" i="52" s="1"/>
  <c r="V99" i="56"/>
  <c r="Y99" i="56" s="1"/>
  <c r="Z99" i="56" s="1"/>
  <c r="Z103" i="52"/>
  <c r="V107" i="56"/>
  <c r="Z111" i="52"/>
  <c r="V115" i="56"/>
  <c r="Z123" i="52"/>
  <c r="V127" i="56"/>
  <c r="Y130" i="52"/>
  <c r="Z130" i="52" s="1"/>
  <c r="W130" i="52" s="1"/>
  <c r="V134" i="56"/>
  <c r="Y134" i="56" s="1"/>
  <c r="Z134" i="56" s="1"/>
  <c r="Y138" i="52"/>
  <c r="Z138" i="52" s="1"/>
  <c r="W138" i="52" s="1"/>
  <c r="X138" i="52" s="1"/>
  <c r="X142" i="56" s="1"/>
  <c r="V142" i="56"/>
  <c r="Y142" i="56" s="1"/>
  <c r="Z142" i="56" s="1"/>
  <c r="Y142" i="52"/>
  <c r="Z142" i="52" s="1"/>
  <c r="W142" i="52" s="1"/>
  <c r="V146" i="56"/>
  <c r="Y146" i="56" s="1"/>
  <c r="Z146" i="56" s="1"/>
  <c r="Y149" i="52"/>
  <c r="Z153" i="52"/>
  <c r="V157" i="56"/>
  <c r="Z156" i="52"/>
  <c r="Y160" i="52"/>
  <c r="V164" i="56"/>
  <c r="Z168" i="52"/>
  <c r="V172" i="56"/>
  <c r="Y175" i="52"/>
  <c r="Y183" i="52"/>
  <c r="V187" i="56"/>
  <c r="Y187" i="52"/>
  <c r="V191" i="56"/>
  <c r="Y199" i="52"/>
  <c r="Z199" i="52" s="1"/>
  <c r="W199" i="52" s="1"/>
  <c r="V203" i="56"/>
  <c r="Y203" i="56" s="1"/>
  <c r="Z203" i="56" s="1"/>
  <c r="Y207" i="52"/>
  <c r="V211" i="56"/>
  <c r="Y211" i="56" s="1"/>
  <c r="Z211" i="56" s="1"/>
  <c r="Y219" i="56"/>
  <c r="Z219" i="56"/>
  <c r="U219" i="56"/>
  <c r="Y222" i="52"/>
  <c r="V226" i="56"/>
  <c r="Y230" i="52"/>
  <c r="V234" i="56"/>
  <c r="Y234" i="56" s="1"/>
  <c r="Z234" i="56" s="1"/>
  <c r="U242" i="56"/>
  <c r="Z242" i="56"/>
  <c r="Y242" i="56"/>
  <c r="Z246" i="56"/>
  <c r="U246" i="56"/>
  <c r="Y246" i="56"/>
  <c r="Y254" i="56"/>
  <c r="Z254" i="56"/>
  <c r="U254" i="56"/>
  <c r="Y257" i="52"/>
  <c r="Z257" i="52" s="1"/>
  <c r="W257" i="52" s="1"/>
  <c r="V261" i="56"/>
  <c r="Y261" i="56" s="1"/>
  <c r="Z261" i="56" s="1"/>
  <c r="Y265" i="52"/>
  <c r="V269" i="56"/>
  <c r="Y269" i="56" s="1"/>
  <c r="Z269" i="56" s="1"/>
  <c r="Y273" i="52"/>
  <c r="V277" i="56"/>
  <c r="Y276" i="52"/>
  <c r="Y286" i="52"/>
  <c r="W286" i="52" s="1"/>
  <c r="W290" i="56" s="1"/>
  <c r="V290" i="56"/>
  <c r="Y291" i="52"/>
  <c r="W291" i="52" s="1"/>
  <c r="V295" i="56"/>
  <c r="Z299" i="52"/>
  <c r="V303" i="56"/>
  <c r="Y302" i="52"/>
  <c r="W302" i="52" s="1"/>
  <c r="W306" i="56" s="1"/>
  <c r="Y308" i="52"/>
  <c r="V312" i="56"/>
  <c r="Y312" i="56" s="1"/>
  <c r="Z312" i="56" s="1"/>
  <c r="Y324" i="52"/>
  <c r="Z324" i="52" s="1"/>
  <c r="W324" i="52" s="1"/>
  <c r="V328" i="56"/>
  <c r="Y328" i="56" s="1"/>
  <c r="Z328" i="56" s="1"/>
  <c r="Y328" i="52"/>
  <c r="V332" i="56"/>
  <c r="Y332" i="56" s="1"/>
  <c r="Z332" i="56" s="1"/>
  <c r="Y335" i="52"/>
  <c r="V339" i="56"/>
  <c r="Z342" i="52"/>
  <c r="V346" i="56"/>
  <c r="Y357" i="56"/>
  <c r="Z357" i="56" s="1"/>
  <c r="Y356" i="52"/>
  <c r="Y369" i="52"/>
  <c r="Z369" i="52" s="1"/>
  <c r="W369" i="52" s="1"/>
  <c r="W373" i="56" s="1"/>
  <c r="V373" i="56"/>
  <c r="Y373" i="56" s="1"/>
  <c r="Z373" i="56" s="1"/>
  <c r="Y372" i="52"/>
  <c r="Y392" i="56"/>
  <c r="Z392" i="56" s="1"/>
  <c r="Y394" i="52"/>
  <c r="V398" i="56"/>
  <c r="Y398" i="56" s="1"/>
  <c r="Z398" i="56" s="1"/>
  <c r="Y402" i="52"/>
  <c r="Z402" i="52" s="1"/>
  <c r="W402" i="52" s="1"/>
  <c r="W406" i="56" s="1"/>
  <c r="V406" i="56"/>
  <c r="U417" i="56"/>
  <c r="Y417" i="56"/>
  <c r="Z417" i="56"/>
  <c r="Z420" i="52"/>
  <c r="V424" i="56"/>
  <c r="Z428" i="52"/>
  <c r="V432" i="56"/>
  <c r="Z431" i="52"/>
  <c r="V435" i="56"/>
  <c r="Z439" i="52"/>
  <c r="V443" i="56"/>
  <c r="Z446" i="52"/>
  <c r="V450" i="56"/>
  <c r="Y450" i="56" s="1"/>
  <c r="Z450" i="56" s="1"/>
  <c r="Z454" i="52"/>
  <c r="V458" i="56"/>
  <c r="Y458" i="56" s="1"/>
  <c r="Z458" i="56" s="1"/>
  <c r="Z463" i="52"/>
  <c r="W463" i="52" s="1"/>
  <c r="V467" i="56"/>
  <c r="Z470" i="52"/>
  <c r="W470" i="52" s="1"/>
  <c r="V474" i="56"/>
  <c r="Y476" i="52"/>
  <c r="V480" i="56"/>
  <c r="Z480" i="52"/>
  <c r="V484" i="56"/>
  <c r="Y488" i="52"/>
  <c r="V492" i="56"/>
  <c r="Y496" i="52"/>
  <c r="V500" i="56"/>
  <c r="Y504" i="52"/>
  <c r="V508" i="56"/>
  <c r="Y508" i="52"/>
  <c r="V512" i="56"/>
  <c r="Y512" i="56" s="1"/>
  <c r="Z512" i="56" s="1"/>
  <c r="Y516" i="52"/>
  <c r="V520" i="56"/>
  <c r="Y520" i="56" s="1"/>
  <c r="Z520" i="56" s="1"/>
  <c r="Y520" i="52"/>
  <c r="V524" i="56"/>
  <c r="Y524" i="56" s="1"/>
  <c r="Z524" i="56" s="1"/>
  <c r="Y524" i="52"/>
  <c r="V528" i="56"/>
  <c r="Y528" i="52"/>
  <c r="V532" i="56"/>
  <c r="Y532" i="52"/>
  <c r="V536" i="56"/>
  <c r="Y536" i="56" s="1"/>
  <c r="Z536" i="56" s="1"/>
  <c r="Y536" i="52"/>
  <c r="V540" i="56"/>
  <c r="Y540" i="52"/>
  <c r="V544" i="56"/>
  <c r="Y544" i="52"/>
  <c r="V548" i="56"/>
  <c r="Z548" i="52"/>
  <c r="V552" i="56"/>
  <c r="Z552" i="52"/>
  <c r="V556" i="56"/>
  <c r="Y556" i="52"/>
  <c r="V560" i="56"/>
  <c r="Y563" i="56"/>
  <c r="Z563" i="56"/>
  <c r="U563" i="56"/>
  <c r="Y566" i="56"/>
  <c r="Z566" i="56" s="1"/>
  <c r="Z6" i="52"/>
  <c r="V10" i="56"/>
  <c r="Y18" i="52"/>
  <c r="Z18" i="52" s="1"/>
  <c r="W18" i="52" s="1"/>
  <c r="V22" i="56"/>
  <c r="Y22" i="56" s="1"/>
  <c r="Z22" i="56" s="1"/>
  <c r="U25" i="56"/>
  <c r="Y25" i="56"/>
  <c r="Z25" i="56"/>
  <c r="Z25" i="52"/>
  <c r="V29" i="56"/>
  <c r="Z35" i="52"/>
  <c r="V39" i="56"/>
  <c r="Z39" i="52"/>
  <c r="V43" i="56"/>
  <c r="Y47" i="56"/>
  <c r="U47" i="56"/>
  <c r="Z47" i="56"/>
  <c r="Z51" i="52"/>
  <c r="V55" i="56"/>
  <c r="Y66" i="56"/>
  <c r="Z66" i="56" s="1"/>
  <c r="Y85" i="56"/>
  <c r="U85" i="56"/>
  <c r="Z85" i="56"/>
  <c r="U89" i="56"/>
  <c r="Y89" i="56"/>
  <c r="Z89" i="56"/>
  <c r="U93" i="56"/>
  <c r="Z93" i="56"/>
  <c r="Y93" i="56"/>
  <c r="Z97" i="56"/>
  <c r="U97" i="56"/>
  <c r="Y97" i="56"/>
  <c r="Z101" i="56"/>
  <c r="Y101" i="56"/>
  <c r="U101" i="56"/>
  <c r="Z105" i="56"/>
  <c r="U105" i="56"/>
  <c r="Y105" i="56"/>
  <c r="Y109" i="56"/>
  <c r="Z109" i="56"/>
  <c r="U109" i="56"/>
  <c r="Z117" i="56"/>
  <c r="U117" i="56"/>
  <c r="Y117" i="56"/>
  <c r="Z129" i="56"/>
  <c r="U129" i="56"/>
  <c r="Y129" i="56"/>
  <c r="Y132" i="52"/>
  <c r="Z132" i="52" s="1"/>
  <c r="W132" i="52" s="1"/>
  <c r="W136" i="56" s="1"/>
  <c r="V136" i="56"/>
  <c r="Y136" i="56" s="1"/>
  <c r="Z136" i="56" s="1"/>
  <c r="Y136" i="52"/>
  <c r="Z136" i="52" s="1"/>
  <c r="W136" i="52" s="1"/>
  <c r="X136" i="52" s="1"/>
  <c r="X140" i="56" s="1"/>
  <c r="V140" i="56"/>
  <c r="Y140" i="56" s="1"/>
  <c r="Z140" i="56" s="1"/>
  <c r="Z140" i="52"/>
  <c r="V144" i="56"/>
  <c r="Y144" i="52"/>
  <c r="Z144" i="52" s="1"/>
  <c r="W144" i="52" s="1"/>
  <c r="V148" i="56"/>
  <c r="Y148" i="56" s="1"/>
  <c r="Z148" i="56" s="1"/>
  <c r="Y148" i="52"/>
  <c r="V152" i="56"/>
  <c r="Y151" i="52"/>
  <c r="Z151" i="52" s="1"/>
  <c r="W151" i="52" s="1"/>
  <c r="V155" i="56"/>
  <c r="Y155" i="56" s="1"/>
  <c r="Z155" i="56" s="1"/>
  <c r="Y155" i="52"/>
  <c r="Z155" i="52" s="1"/>
  <c r="W155" i="52" s="1"/>
  <c r="V159" i="56"/>
  <c r="Y159" i="56" s="1"/>
  <c r="Z159" i="56" s="1"/>
  <c r="Y158" i="52"/>
  <c r="V162" i="56"/>
  <c r="Y166" i="56"/>
  <c r="U166" i="56"/>
  <c r="Z166" i="56"/>
  <c r="Z170" i="52"/>
  <c r="V174" i="56"/>
  <c r="Z174" i="52"/>
  <c r="V178" i="56"/>
  <c r="Z220" i="52"/>
  <c r="V224" i="56"/>
  <c r="Z224" i="52"/>
  <c r="V228" i="56"/>
  <c r="Z228" i="52"/>
  <c r="V232" i="56"/>
  <c r="Z232" i="52"/>
  <c r="V236" i="56"/>
  <c r="U240" i="56"/>
  <c r="Y240" i="56"/>
  <c r="Z240" i="56"/>
  <c r="Z240" i="52"/>
  <c r="V244" i="56"/>
  <c r="Z248" i="52"/>
  <c r="V252" i="56"/>
  <c r="Z252" i="52"/>
  <c r="W252" i="52" s="1"/>
  <c r="V256" i="56"/>
  <c r="Z255" i="52"/>
  <c r="V259" i="56"/>
  <c r="Z263" i="52"/>
  <c r="V267" i="56"/>
  <c r="Y267" i="56" s="1"/>
  <c r="Z267" i="56" s="1"/>
  <c r="Z267" i="52"/>
  <c r="W267" i="52" s="1"/>
  <c r="V271" i="56"/>
  <c r="Z275" i="52"/>
  <c r="V279" i="56"/>
  <c r="Y279" i="56" s="1"/>
  <c r="Z279" i="56" s="1"/>
  <c r="Y278" i="52"/>
  <c r="V282" i="56"/>
  <c r="Y281" i="52"/>
  <c r="Z281" i="52" s="1"/>
  <c r="W281" i="52" s="1"/>
  <c r="V285" i="56"/>
  <c r="Y285" i="56" s="1"/>
  <c r="Z285" i="56" s="1"/>
  <c r="Z290" i="52"/>
  <c r="W290" i="52" s="1"/>
  <c r="W294" i="56" s="1"/>
  <c r="V294" i="56"/>
  <c r="Z292" i="52"/>
  <c r="V296" i="56"/>
  <c r="U299" i="56"/>
  <c r="Y299" i="56"/>
  <c r="Z299" i="56"/>
  <c r="Y297" i="52"/>
  <c r="Z297" i="52" s="1"/>
  <c r="W297" i="52" s="1"/>
  <c r="V301" i="56"/>
  <c r="Y301" i="56" s="1"/>
  <c r="Z301" i="56" s="1"/>
  <c r="Y301" i="52"/>
  <c r="Z301" i="52" s="1"/>
  <c r="W301" i="52" s="1"/>
  <c r="V305" i="56"/>
  <c r="Y305" i="56" s="1"/>
  <c r="Z305" i="56" s="1"/>
  <c r="Y303" i="52"/>
  <c r="Y306" i="52"/>
  <c r="Z306" i="52" s="1"/>
  <c r="W306" i="52" s="1"/>
  <c r="W310" i="56" s="1"/>
  <c r="U310" i="56" s="1"/>
  <c r="Y310" i="52"/>
  <c r="Z310" i="52" s="1"/>
  <c r="W310" i="52" s="1"/>
  <c r="W314" i="56" s="1"/>
  <c r="V314" i="56"/>
  <c r="Y314" i="56" s="1"/>
  <c r="Z314" i="56" s="1"/>
  <c r="Z314" i="52"/>
  <c r="W314" i="52" s="1"/>
  <c r="V318" i="56"/>
  <c r="Y316" i="52"/>
  <c r="Z316" i="52" s="1"/>
  <c r="W316" i="52" s="1"/>
  <c r="V320" i="56"/>
  <c r="Y320" i="56" s="1"/>
  <c r="Z320" i="56" s="1"/>
  <c r="Y319" i="52"/>
  <c r="Z319" i="52" s="1"/>
  <c r="W319" i="52" s="1"/>
  <c r="X319" i="52" s="1"/>
  <c r="X323" i="56" s="1"/>
  <c r="V323" i="56"/>
  <c r="Y323" i="56" s="1"/>
  <c r="Z323" i="56" s="1"/>
  <c r="Y322" i="52"/>
  <c r="Z322" i="52" s="1"/>
  <c r="W322" i="52" s="1"/>
  <c r="W326" i="56" s="1"/>
  <c r="U326" i="56" s="1"/>
  <c r="Y326" i="52"/>
  <c r="Z326" i="52" s="1"/>
  <c r="W326" i="52" s="1"/>
  <c r="W330" i="56" s="1"/>
  <c r="V330" i="56"/>
  <c r="Y330" i="56" s="1"/>
  <c r="Z330" i="56" s="1"/>
  <c r="Y333" i="52"/>
  <c r="Z333" i="52" s="1"/>
  <c r="W333" i="52" s="1"/>
  <c r="V337" i="56"/>
  <c r="Y337" i="56" s="1"/>
  <c r="Z337" i="56" s="1"/>
  <c r="Z348" i="56"/>
  <c r="U348" i="56"/>
  <c r="Y348" i="56"/>
  <c r="Z352" i="56"/>
  <c r="Y352" i="56"/>
  <c r="U352" i="56"/>
  <c r="U355" i="56"/>
  <c r="Y355" i="56"/>
  <c r="Z355" i="56"/>
  <c r="Y355" i="52"/>
  <c r="V359" i="56"/>
  <c r="Y359" i="56" s="1"/>
  <c r="Z359" i="56" s="1"/>
  <c r="Y362" i="52"/>
  <c r="Z362" i="52" s="1"/>
  <c r="W362" i="52" s="1"/>
  <c r="V366" i="56"/>
  <c r="Y366" i="56" s="1"/>
  <c r="Z366" i="56" s="1"/>
  <c r="Y368" i="52"/>
  <c r="W368" i="52" s="1"/>
  <c r="V372" i="56"/>
  <c r="Y371" i="52"/>
  <c r="V375" i="56"/>
  <c r="Y373" i="52"/>
  <c r="Z373" i="52" s="1"/>
  <c r="W373" i="52" s="1"/>
  <c r="W377" i="56" s="1"/>
  <c r="V377" i="56"/>
  <c r="Y377" i="56" s="1"/>
  <c r="Z377" i="56" s="1"/>
  <c r="Y376" i="52"/>
  <c r="V380" i="56"/>
  <c r="Z379" i="52"/>
  <c r="Y383" i="52"/>
  <c r="V387" i="56"/>
  <c r="Y387" i="56" s="1"/>
  <c r="Z387" i="56" s="1"/>
  <c r="Y386" i="52"/>
  <c r="Y393" i="56"/>
  <c r="Z393" i="56"/>
  <c r="U393" i="56"/>
  <c r="Y392" i="52"/>
  <c r="Z392" i="52" s="1"/>
  <c r="W392" i="52" s="1"/>
  <c r="W396" i="56" s="1"/>
  <c r="U396" i="56" s="1"/>
  <c r="Y396" i="52"/>
  <c r="V400" i="56"/>
  <c r="Z400" i="52"/>
  <c r="V404" i="56"/>
  <c r="Z404" i="52"/>
  <c r="V408" i="56"/>
  <c r="Z408" i="52"/>
  <c r="V412" i="56"/>
  <c r="Z411" i="52"/>
  <c r="V415" i="56"/>
  <c r="Z414" i="52"/>
  <c r="V418" i="56"/>
  <c r="Y418" i="52"/>
  <c r="V422" i="56"/>
  <c r="Z426" i="56"/>
  <c r="Y426" i="56"/>
  <c r="U426" i="56"/>
  <c r="Y426" i="52"/>
  <c r="V430" i="56"/>
  <c r="U434" i="56"/>
  <c r="Y434" i="56"/>
  <c r="Z434" i="56"/>
  <c r="Y437" i="56"/>
  <c r="Z437" i="56" s="1"/>
  <c r="Z437" i="52"/>
  <c r="V441" i="56"/>
  <c r="Y444" i="52"/>
  <c r="V448" i="56"/>
  <c r="Y448" i="52"/>
  <c r="V452" i="56"/>
  <c r="Y452" i="56" s="1"/>
  <c r="Z452" i="56" s="1"/>
  <c r="Y452" i="52"/>
  <c r="V456" i="56"/>
  <c r="Y456" i="56" s="1"/>
  <c r="Z456" i="56" s="1"/>
  <c r="Z459" i="52"/>
  <c r="W459" i="52" s="1"/>
  <c r="V463" i="56"/>
  <c r="Y464" i="52"/>
  <c r="V468" i="56"/>
  <c r="Y468" i="52"/>
  <c r="V472" i="56"/>
  <c r="Y472" i="56" s="1"/>
  <c r="Z472" i="56" s="1"/>
  <c r="Z471" i="52"/>
  <c r="V475" i="56"/>
  <c r="Z475" i="52"/>
  <c r="W475" i="52" s="1"/>
  <c r="X475" i="52" s="1"/>
  <c r="X479" i="56" s="1"/>
  <c r="V479" i="56"/>
  <c r="Z478" i="52"/>
  <c r="V482" i="56"/>
  <c r="U486" i="56"/>
  <c r="Z486" i="56"/>
  <c r="Y486" i="56"/>
  <c r="Y498" i="56"/>
  <c r="Z498" i="56"/>
  <c r="U498" i="56"/>
  <c r="Z498" i="52"/>
  <c r="V502" i="56"/>
  <c r="Z502" i="52"/>
  <c r="V506" i="56"/>
  <c r="Z518" i="52"/>
  <c r="V522" i="56"/>
  <c r="Z526" i="56"/>
  <c r="U526" i="56"/>
  <c r="Y526" i="56"/>
  <c r="Z526" i="52"/>
  <c r="V530" i="56"/>
  <c r="Z530" i="52"/>
  <c r="V534" i="56"/>
  <c r="Z534" i="52"/>
  <c r="V538" i="56"/>
  <c r="Z538" i="52"/>
  <c r="V542" i="56"/>
  <c r="Z542" i="52"/>
  <c r="V546" i="56"/>
  <c r="Y546" i="56" s="1"/>
  <c r="Z546" i="56" s="1"/>
  <c r="Z546" i="52"/>
  <c r="V550" i="56"/>
  <c r="Z550" i="52"/>
  <c r="V554" i="56"/>
  <c r="Y557" i="52"/>
  <c r="Y560" i="52"/>
  <c r="W560" i="52" s="1"/>
  <c r="Z564" i="52"/>
  <c r="V568" i="56"/>
  <c r="Z568" i="52"/>
  <c r="V572" i="56"/>
  <c r="W142" i="56"/>
  <c r="W323" i="56"/>
  <c r="X128" i="52"/>
  <c r="X132" i="56" s="1"/>
  <c r="W132" i="56"/>
  <c r="U132" i="56" s="1"/>
  <c r="X327" i="52"/>
  <c r="X331" i="56" s="1"/>
  <c r="W331" i="56"/>
  <c r="W291" i="56"/>
  <c r="U291" i="56" s="1"/>
  <c r="X317" i="52"/>
  <c r="X321" i="56" s="1"/>
  <c r="W321" i="56"/>
  <c r="Z384" i="52"/>
  <c r="W384" i="52" s="1"/>
  <c r="Y400" i="52"/>
  <c r="Y442" i="52"/>
  <c r="Y445" i="52"/>
  <c r="Y447" i="52"/>
  <c r="W447" i="52" s="1"/>
  <c r="Y454" i="52"/>
  <c r="Y471" i="52"/>
  <c r="Y477" i="52"/>
  <c r="Y479" i="52"/>
  <c r="Y545" i="52"/>
  <c r="W545" i="52" s="1"/>
  <c r="Y548" i="52"/>
  <c r="W455" i="52"/>
  <c r="W459" i="56" s="1"/>
  <c r="Y483" i="52"/>
  <c r="W483" i="52" s="1"/>
  <c r="Y449" i="52"/>
  <c r="Z387" i="52"/>
  <c r="Z391" i="52"/>
  <c r="Z399" i="52"/>
  <c r="W399" i="52" s="1"/>
  <c r="Y412" i="52"/>
  <c r="Y414" i="52"/>
  <c r="Y424" i="52"/>
  <c r="Y446" i="52"/>
  <c r="Z393" i="52"/>
  <c r="W393" i="52" s="1"/>
  <c r="Z395" i="52"/>
  <c r="Y404" i="52"/>
  <c r="W404" i="52" s="1"/>
  <c r="Y407" i="52"/>
  <c r="W407" i="52" s="1"/>
  <c r="Y411" i="52"/>
  <c r="Y416" i="52"/>
  <c r="Y419" i="52"/>
  <c r="W419" i="52" s="1"/>
  <c r="Y423" i="52"/>
  <c r="Y427" i="52"/>
  <c r="Y432" i="52"/>
  <c r="W432" i="52" s="1"/>
  <c r="W440" i="52"/>
  <c r="Y450" i="52"/>
  <c r="Y451" i="52"/>
  <c r="W461" i="52"/>
  <c r="Y466" i="52"/>
  <c r="Y467" i="52"/>
  <c r="Y473" i="52"/>
  <c r="Y484" i="52"/>
  <c r="Y489" i="52"/>
  <c r="W489" i="52" s="1"/>
  <c r="Y537" i="52"/>
  <c r="W537" i="52" s="1"/>
  <c r="Y549" i="52"/>
  <c r="Y552" i="52"/>
  <c r="Y561" i="52"/>
  <c r="W561" i="52" s="1"/>
  <c r="Y564" i="52"/>
  <c r="Z383" i="52"/>
  <c r="Y428" i="52"/>
  <c r="Y438" i="52"/>
  <c r="W438" i="52" s="1"/>
  <c r="Y458" i="52"/>
  <c r="Y465" i="52"/>
  <c r="W465" i="52" s="1"/>
  <c r="Y474" i="52"/>
  <c r="W474" i="52" s="1"/>
  <c r="Y485" i="52"/>
  <c r="Y501" i="52"/>
  <c r="Y525" i="52"/>
  <c r="Y533" i="52"/>
  <c r="Y381" i="52"/>
  <c r="Z381" i="52" s="1"/>
  <c r="W381" i="52" s="1"/>
  <c r="Y403" i="52"/>
  <c r="Y415" i="52"/>
  <c r="Y385" i="52"/>
  <c r="Z385" i="52" s="1"/>
  <c r="W385" i="52" s="1"/>
  <c r="Y389" i="52"/>
  <c r="Z389" i="52" s="1"/>
  <c r="W389" i="52" s="1"/>
  <c r="Y408" i="52"/>
  <c r="Y420" i="52"/>
  <c r="Y434" i="52"/>
  <c r="Y436" i="52"/>
  <c r="Y453" i="52"/>
  <c r="W453" i="52" s="1"/>
  <c r="Y462" i="52"/>
  <c r="Y469" i="52"/>
  <c r="W469" i="52" s="1"/>
  <c r="Y478" i="52"/>
  <c r="Y553" i="52"/>
  <c r="W553" i="52" s="1"/>
  <c r="Y565" i="52"/>
  <c r="Y568" i="52"/>
  <c r="Z280" i="52"/>
  <c r="W280" i="52" s="1"/>
  <c r="Y296" i="52"/>
  <c r="W296" i="52" s="1"/>
  <c r="Y299" i="52"/>
  <c r="Y311" i="52"/>
  <c r="Y338" i="52"/>
  <c r="Y358" i="52"/>
  <c r="Z358" i="52" s="1"/>
  <c r="W358" i="52" s="1"/>
  <c r="Y361" i="52"/>
  <c r="Z289" i="52"/>
  <c r="Y272" i="52"/>
  <c r="Z284" i="52"/>
  <c r="W284" i="52" s="1"/>
  <c r="Y334" i="52"/>
  <c r="Y354" i="52"/>
  <c r="Y221" i="52"/>
  <c r="Z221" i="52" s="1"/>
  <c r="W221" i="52" s="1"/>
  <c r="Y240" i="52"/>
  <c r="Y244" i="52"/>
  <c r="Z244" i="52" s="1"/>
  <c r="W244" i="52" s="1"/>
  <c r="Y260" i="52"/>
  <c r="Y288" i="52"/>
  <c r="Z293" i="52"/>
  <c r="Z313" i="52"/>
  <c r="W313" i="52" s="1"/>
  <c r="Z335" i="52"/>
  <c r="Y346" i="52"/>
  <c r="Z346" i="52" s="1"/>
  <c r="W346" i="52" s="1"/>
  <c r="Y360" i="52"/>
  <c r="Z360" i="52" s="1"/>
  <c r="W360" i="52" s="1"/>
  <c r="Y364" i="52"/>
  <c r="Z371" i="52"/>
  <c r="Z376" i="52"/>
  <c r="Y197" i="52"/>
  <c r="Z197" i="52" s="1"/>
  <c r="W197" i="52" s="1"/>
  <c r="Y213" i="52"/>
  <c r="Z213" i="52" s="1"/>
  <c r="W213" i="52" s="1"/>
  <c r="Y237" i="52"/>
  <c r="Y193" i="52"/>
  <c r="Z193" i="52" s="1"/>
  <c r="Y201" i="52"/>
  <c r="Y209" i="52"/>
  <c r="Y217" i="52"/>
  <c r="W217" i="52" s="1"/>
  <c r="Y225" i="52"/>
  <c r="Y233" i="52"/>
  <c r="W233" i="52" s="1"/>
  <c r="Y248" i="52"/>
  <c r="Y263" i="52"/>
  <c r="Y264" i="52"/>
  <c r="Y292" i="52"/>
  <c r="Y300" i="52"/>
  <c r="Z309" i="52"/>
  <c r="Y312" i="52"/>
  <c r="Z325" i="52"/>
  <c r="W325" i="52" s="1"/>
  <c r="Y205" i="52"/>
  <c r="Z205" i="52" s="1"/>
  <c r="Y229" i="52"/>
  <c r="Y256" i="52"/>
  <c r="W256" i="52" s="1"/>
  <c r="Y271" i="52"/>
  <c r="Z271" i="52" s="1"/>
  <c r="W271" i="52" s="1"/>
  <c r="Y275" i="52"/>
  <c r="Y279" i="52"/>
  <c r="Y283" i="52"/>
  <c r="Z283" i="52" s="1"/>
  <c r="W283" i="52" s="1"/>
  <c r="Y342" i="52"/>
  <c r="W342" i="52" s="1"/>
  <c r="Y357" i="52"/>
  <c r="Y365" i="52"/>
  <c r="Z365" i="52" s="1"/>
  <c r="W365" i="52" s="1"/>
  <c r="Y38" i="52"/>
  <c r="Y88" i="52"/>
  <c r="Y102" i="52"/>
  <c r="Y145" i="52"/>
  <c r="Z20" i="52"/>
  <c r="W20" i="52" s="1"/>
  <c r="Z27" i="52"/>
  <c r="W27" i="52" s="1"/>
  <c r="Y36" i="52"/>
  <c r="Y72" i="52"/>
  <c r="Z72" i="52" s="1"/>
  <c r="W72" i="52" s="1"/>
  <c r="Y86" i="52"/>
  <c r="Z86" i="52" s="1"/>
  <c r="W86" i="52" s="1"/>
  <c r="Y116" i="52"/>
  <c r="Z116" i="52" s="1"/>
  <c r="W116" i="52" s="1"/>
  <c r="Y181" i="52"/>
  <c r="Z181" i="52" s="1"/>
  <c r="W181" i="52" s="1"/>
  <c r="Y4" i="52"/>
  <c r="Z4" i="52" s="1"/>
  <c r="W4" i="52" s="1"/>
  <c r="Y11" i="52"/>
  <c r="Z11" i="52" s="1"/>
  <c r="W11" i="52" s="1"/>
  <c r="Y40" i="52"/>
  <c r="W40" i="52" s="1"/>
  <c r="Y47" i="52"/>
  <c r="Z47" i="52" s="1"/>
  <c r="W47" i="52" s="1"/>
  <c r="Y54" i="52"/>
  <c r="Z54" i="52" s="1"/>
  <c r="W54" i="52" s="1"/>
  <c r="Y104" i="52"/>
  <c r="Y111" i="52"/>
  <c r="Y120" i="52"/>
  <c r="W120" i="52" s="1"/>
  <c r="Y127" i="52"/>
  <c r="Z127" i="52" s="1"/>
  <c r="W127" i="52" s="1"/>
  <c r="Z161" i="52"/>
  <c r="W161" i="52" s="1"/>
  <c r="Y173" i="52"/>
  <c r="Z173" i="52" s="1"/>
  <c r="W173" i="52" s="1"/>
  <c r="Y185" i="52"/>
  <c r="Z185" i="52" s="1"/>
  <c r="W185" i="52" s="1"/>
  <c r="Y10" i="52"/>
  <c r="Z10" i="52" s="1"/>
  <c r="Z59" i="52"/>
  <c r="Y59" i="52"/>
  <c r="Y7" i="52"/>
  <c r="Z7" i="52" s="1"/>
  <c r="W7" i="52" s="1"/>
  <c r="Y14" i="52"/>
  <c r="Z14" i="52" s="1"/>
  <c r="Z43" i="52"/>
  <c r="Y43" i="52"/>
  <c r="Y32" i="52"/>
  <c r="Z32" i="52" s="1"/>
  <c r="Y3" i="52"/>
  <c r="Z3" i="52" s="1"/>
  <c r="Y12" i="52"/>
  <c r="Z12" i="52" s="1"/>
  <c r="Y16" i="52"/>
  <c r="Z16" i="52" s="1"/>
  <c r="Y52" i="52"/>
  <c r="Z52" i="52" s="1"/>
  <c r="W52" i="52" s="1"/>
  <c r="Y23" i="52"/>
  <c r="Z23" i="52" s="1"/>
  <c r="Z50" i="52"/>
  <c r="Y50" i="52"/>
  <c r="Y68" i="52"/>
  <c r="Z68" i="52" s="1"/>
  <c r="W68" i="52" s="1"/>
  <c r="Y75" i="52"/>
  <c r="Z75" i="52" s="1"/>
  <c r="W75" i="52" s="1"/>
  <c r="Y82" i="52"/>
  <c r="Z82" i="52" s="1"/>
  <c r="W82" i="52" s="1"/>
  <c r="Y19" i="52"/>
  <c r="Y26" i="52"/>
  <c r="Y28" i="52"/>
  <c r="Y35" i="52"/>
  <c r="Y39" i="52"/>
  <c r="Y6" i="52"/>
  <c r="Y8" i="52"/>
  <c r="Z8" i="52" s="1"/>
  <c r="W8" i="52" s="1"/>
  <c r="Y15" i="52"/>
  <c r="Y24" i="52"/>
  <c r="Z24" i="52" s="1"/>
  <c r="Y31" i="52"/>
  <c r="Y42" i="52"/>
  <c r="Z42" i="52" s="1"/>
  <c r="Y44" i="52"/>
  <c r="Y51" i="52"/>
  <c r="Y58" i="52"/>
  <c r="Z58" i="52" s="1"/>
  <c r="W58" i="52" s="1"/>
  <c r="Y60" i="52"/>
  <c r="Y67" i="52"/>
  <c r="Y74" i="52"/>
  <c r="Z74" i="52" s="1"/>
  <c r="Y76" i="52"/>
  <c r="Z76" i="52" s="1"/>
  <c r="W76" i="52" s="1"/>
  <c r="Y83" i="52"/>
  <c r="Y90" i="52"/>
  <c r="Z90" i="52" s="1"/>
  <c r="W90" i="52" s="1"/>
  <c r="Y92" i="52"/>
  <c r="Y99" i="52"/>
  <c r="Y106" i="52"/>
  <c r="W106" i="52" s="1"/>
  <c r="Y108" i="52"/>
  <c r="Z108" i="52" s="1"/>
  <c r="W108" i="52" s="1"/>
  <c r="Y115" i="52"/>
  <c r="Y122" i="52"/>
  <c r="Y124" i="52"/>
  <c r="Y153" i="52"/>
  <c r="Z160" i="52"/>
  <c r="Y165" i="52"/>
  <c r="Y177" i="52"/>
  <c r="Z177" i="52" s="1"/>
  <c r="W177" i="52" s="1"/>
  <c r="Y66" i="52"/>
  <c r="Y91" i="52"/>
  <c r="Z91" i="52" s="1"/>
  <c r="Y98" i="52"/>
  <c r="Z98" i="52" s="1"/>
  <c r="W98" i="52" s="1"/>
  <c r="Y100" i="52"/>
  <c r="W100" i="52" s="1"/>
  <c r="Y107" i="52"/>
  <c r="Y114" i="52"/>
  <c r="Y123" i="52"/>
  <c r="Y140" i="52"/>
  <c r="Y84" i="52"/>
  <c r="W84" i="52" s="1"/>
  <c r="Y46" i="52"/>
  <c r="Y48" i="52"/>
  <c r="Z48" i="52" s="1"/>
  <c r="W48" i="52" s="1"/>
  <c r="Y55" i="52"/>
  <c r="Y62" i="52"/>
  <c r="Y64" i="52"/>
  <c r="Z64" i="52" s="1"/>
  <c r="Y71" i="52"/>
  <c r="Z71" i="52" s="1"/>
  <c r="W71" i="52" s="1"/>
  <c r="Y78" i="52"/>
  <c r="Y80" i="52"/>
  <c r="Y87" i="52"/>
  <c r="Y94" i="52"/>
  <c r="Z94" i="52" s="1"/>
  <c r="W94" i="52" s="1"/>
  <c r="Y96" i="52"/>
  <c r="Y103" i="52"/>
  <c r="Y110" i="52"/>
  <c r="Y112" i="52"/>
  <c r="Y119" i="52"/>
  <c r="Z119" i="52" s="1"/>
  <c r="Y126" i="52"/>
  <c r="Z148" i="52"/>
  <c r="Y157" i="52"/>
  <c r="Z157" i="52" s="1"/>
  <c r="W157" i="52" s="1"/>
  <c r="Y169" i="52"/>
  <c r="Y189" i="52"/>
  <c r="Z189" i="52" s="1"/>
  <c r="Z22" i="52"/>
  <c r="Y5" i="52"/>
  <c r="Z5" i="52" s="1"/>
  <c r="W5" i="52" s="1"/>
  <c r="Y9" i="52"/>
  <c r="Z9" i="52" s="1"/>
  <c r="W9" i="52" s="1"/>
  <c r="Y13" i="52"/>
  <c r="Z13" i="52" s="1"/>
  <c r="W13" i="52" s="1"/>
  <c r="Y17" i="52"/>
  <c r="Z17" i="52" s="1"/>
  <c r="W17" i="52" s="1"/>
  <c r="Y21" i="52"/>
  <c r="Y25" i="52"/>
  <c r="Y29" i="52"/>
  <c r="Y33" i="52"/>
  <c r="Y37" i="52"/>
  <c r="Y41" i="52"/>
  <c r="Z41" i="52" s="1"/>
  <c r="Y45" i="52"/>
  <c r="Y49" i="52"/>
  <c r="Z49" i="52" s="1"/>
  <c r="W49" i="52" s="1"/>
  <c r="Y53" i="52"/>
  <c r="Z53" i="52" s="1"/>
  <c r="W53" i="52" s="1"/>
  <c r="Y57" i="52"/>
  <c r="Z57" i="52" s="1"/>
  <c r="Y61" i="52"/>
  <c r="Z61" i="52" s="1"/>
  <c r="W61" i="52" s="1"/>
  <c r="Y65" i="52"/>
  <c r="Z65" i="52" s="1"/>
  <c r="W65" i="52" s="1"/>
  <c r="Y69" i="52"/>
  <c r="Z69" i="52" s="1"/>
  <c r="Y73" i="52"/>
  <c r="Z73" i="52" s="1"/>
  <c r="W73" i="52" s="1"/>
  <c r="Y77" i="52"/>
  <c r="Z77" i="52" s="1"/>
  <c r="W77" i="52" s="1"/>
  <c r="Y81" i="52"/>
  <c r="Y85" i="52"/>
  <c r="Y89" i="52"/>
  <c r="Y93" i="52"/>
  <c r="Y97" i="52"/>
  <c r="Y101" i="52"/>
  <c r="Y105" i="52"/>
  <c r="Y109" i="52"/>
  <c r="Z109" i="52" s="1"/>
  <c r="W109" i="52" s="1"/>
  <c r="Y113" i="52"/>
  <c r="Y117" i="52"/>
  <c r="Z117" i="52" s="1"/>
  <c r="Y121" i="52"/>
  <c r="Z121" i="52" s="1"/>
  <c r="W121" i="52" s="1"/>
  <c r="Y125" i="52"/>
  <c r="Z133" i="52"/>
  <c r="W133" i="52" s="1"/>
  <c r="X135" i="52"/>
  <c r="X139" i="56" s="1"/>
  <c r="Z141" i="52"/>
  <c r="W141" i="52" s="1"/>
  <c r="Y174" i="52"/>
  <c r="Y190" i="52"/>
  <c r="Z190" i="52" s="1"/>
  <c r="W190" i="52" s="1"/>
  <c r="Z251" i="52"/>
  <c r="Z33" i="52"/>
  <c r="Z45" i="52"/>
  <c r="Z81" i="52"/>
  <c r="Z85" i="52"/>
  <c r="Z89" i="52"/>
  <c r="Z93" i="52"/>
  <c r="Z97" i="52"/>
  <c r="Z101" i="52"/>
  <c r="Z105" i="52"/>
  <c r="Z113" i="52"/>
  <c r="Z125" i="52"/>
  <c r="Y162" i="52"/>
  <c r="Y178" i="52"/>
  <c r="Z178" i="52" s="1"/>
  <c r="W178" i="52" s="1"/>
  <c r="Y194" i="52"/>
  <c r="Z194" i="52" s="1"/>
  <c r="W194" i="52" s="1"/>
  <c r="Z236" i="52"/>
  <c r="Z21" i="52"/>
  <c r="Z29" i="52"/>
  <c r="Z162" i="52"/>
  <c r="Y166" i="52"/>
  <c r="Z166" i="52" s="1"/>
  <c r="W166" i="52" s="1"/>
  <c r="Y182" i="52"/>
  <c r="Z146" i="52"/>
  <c r="W146" i="52" s="1"/>
  <c r="Z150" i="52"/>
  <c r="W150" i="52" s="1"/>
  <c r="Z158" i="52"/>
  <c r="Y170" i="52"/>
  <c r="Z182" i="52"/>
  <c r="Y186" i="52"/>
  <c r="Z186" i="52" s="1"/>
  <c r="W186" i="52" s="1"/>
  <c r="Z206" i="52"/>
  <c r="W206" i="52" s="1"/>
  <c r="Z210" i="52"/>
  <c r="Z214" i="52"/>
  <c r="Z218" i="52"/>
  <c r="Z222" i="52"/>
  <c r="Z226" i="52"/>
  <c r="Z230" i="52"/>
  <c r="Z234" i="52"/>
  <c r="Z308" i="52"/>
  <c r="W308" i="52" s="1"/>
  <c r="Z328" i="52"/>
  <c r="W328" i="52" s="1"/>
  <c r="Z332" i="52"/>
  <c r="W332" i="52" s="1"/>
  <c r="Y340" i="52"/>
  <c r="Z340" i="52" s="1"/>
  <c r="Y343" i="52"/>
  <c r="Z343" i="52" s="1"/>
  <c r="X373" i="52"/>
  <c r="X377" i="56" s="1"/>
  <c r="Z143" i="52"/>
  <c r="W143" i="52" s="1"/>
  <c r="Z147" i="52"/>
  <c r="Z159" i="52"/>
  <c r="Y164" i="52"/>
  <c r="Z164" i="52" s="1"/>
  <c r="W164" i="52" s="1"/>
  <c r="Z167" i="52"/>
  <c r="W167" i="52" s="1"/>
  <c r="Y168" i="52"/>
  <c r="Y172" i="52"/>
  <c r="Z175" i="52"/>
  <c r="Y176" i="52"/>
  <c r="Z176" i="52" s="1"/>
  <c r="W176" i="52" s="1"/>
  <c r="Z179" i="52"/>
  <c r="Y180" i="52"/>
  <c r="Z180" i="52" s="1"/>
  <c r="W180" i="52" s="1"/>
  <c r="Z183" i="52"/>
  <c r="Y184" i="52"/>
  <c r="Z184" i="52" s="1"/>
  <c r="W184" i="52" s="1"/>
  <c r="Z187" i="52"/>
  <c r="W187" i="52" s="1"/>
  <c r="Y188" i="52"/>
  <c r="Z188" i="52" s="1"/>
  <c r="W188" i="52" s="1"/>
  <c r="Z191" i="52"/>
  <c r="W191" i="52" s="1"/>
  <c r="Y192" i="52"/>
  <c r="Z192" i="52" s="1"/>
  <c r="W192" i="52" s="1"/>
  <c r="Z195" i="52"/>
  <c r="Y196" i="52"/>
  <c r="Z196" i="52" s="1"/>
  <c r="W196" i="52" s="1"/>
  <c r="Y200" i="52"/>
  <c r="Z200" i="52" s="1"/>
  <c r="W200" i="52" s="1"/>
  <c r="Y204" i="52"/>
  <c r="W204" i="52" s="1"/>
  <c r="Z207" i="52"/>
  <c r="W207" i="52" s="1"/>
  <c r="Y208" i="52"/>
  <c r="Z211" i="52"/>
  <c r="Y212" i="52"/>
  <c r="Z212" i="52" s="1"/>
  <c r="W212" i="52" s="1"/>
  <c r="Z215" i="52"/>
  <c r="W215" i="52" s="1"/>
  <c r="Y216" i="52"/>
  <c r="Z216" i="52" s="1"/>
  <c r="W216" i="52" s="1"/>
  <c r="Z219" i="52"/>
  <c r="Y220" i="52"/>
  <c r="W220" i="52" s="1"/>
  <c r="Z223" i="52"/>
  <c r="Y224" i="52"/>
  <c r="Z227" i="52"/>
  <c r="Y228" i="52"/>
  <c r="Z231" i="52"/>
  <c r="Y232" i="52"/>
  <c r="Z235" i="52"/>
  <c r="Y236" i="52"/>
  <c r="Z341" i="52"/>
  <c r="Y341" i="52"/>
  <c r="Z344" i="52"/>
  <c r="Y344" i="52"/>
  <c r="Y347" i="52"/>
  <c r="Z347" i="52"/>
  <c r="Y238" i="52"/>
  <c r="Y239" i="52"/>
  <c r="Y242" i="52"/>
  <c r="Y243" i="52"/>
  <c r="Z243" i="52" s="1"/>
  <c r="W243" i="52" s="1"/>
  <c r="Y246" i="52"/>
  <c r="Z246" i="52" s="1"/>
  <c r="Y247" i="52"/>
  <c r="Z247" i="52" s="1"/>
  <c r="W247" i="52" s="1"/>
  <c r="Y250" i="52"/>
  <c r="Z250" i="52" s="1"/>
  <c r="W250" i="52" s="1"/>
  <c r="Y251" i="52"/>
  <c r="Y254" i="52"/>
  <c r="Y255" i="52"/>
  <c r="W255" i="52" s="1"/>
  <c r="Y258" i="52"/>
  <c r="Y259" i="52"/>
  <c r="Z259" i="52" s="1"/>
  <c r="W259" i="52" s="1"/>
  <c r="Z345" i="52"/>
  <c r="Y345" i="52"/>
  <c r="Z348" i="52"/>
  <c r="Y348" i="52"/>
  <c r="Y351" i="52"/>
  <c r="Z351" i="52"/>
  <c r="Z410" i="52"/>
  <c r="Z238" i="52"/>
  <c r="Z241" i="52"/>
  <c r="W241" i="52" s="1"/>
  <c r="Z242" i="52"/>
  <c r="Z245" i="52"/>
  <c r="Z249" i="52"/>
  <c r="W249" i="52" s="1"/>
  <c r="Z254" i="52"/>
  <c r="Z258" i="52"/>
  <c r="Z261" i="52"/>
  <c r="W261" i="52" s="1"/>
  <c r="Z262" i="52"/>
  <c r="Z265" i="52"/>
  <c r="W265" i="52" s="1"/>
  <c r="Z266" i="52"/>
  <c r="W266" i="52" s="1"/>
  <c r="Z270" i="52"/>
  <c r="Z273" i="52"/>
  <c r="Z274" i="52"/>
  <c r="W274" i="52" s="1"/>
  <c r="Z277" i="52"/>
  <c r="Z278" i="52"/>
  <c r="Z282" i="52"/>
  <c r="Z285" i="52"/>
  <c r="W285" i="52" s="1"/>
  <c r="W303" i="52"/>
  <c r="Z337" i="52"/>
  <c r="Y339" i="52"/>
  <c r="Z339" i="52"/>
  <c r="Z349" i="52"/>
  <c r="Y349" i="52"/>
  <c r="Y352" i="52"/>
  <c r="Z352" i="52" s="1"/>
  <c r="X402" i="52"/>
  <c r="X406" i="56" s="1"/>
  <c r="Y413" i="52"/>
  <c r="Y353" i="52"/>
  <c r="Z353" i="52" s="1"/>
  <c r="W353" i="52" s="1"/>
  <c r="Y398" i="52"/>
  <c r="Y405" i="52"/>
  <c r="Z405" i="52" s="1"/>
  <c r="W405" i="52" s="1"/>
  <c r="Y422" i="52"/>
  <c r="Z422" i="52"/>
  <c r="Z355" i="52"/>
  <c r="W355" i="52" s="1"/>
  <c r="W359" i="56" s="1"/>
  <c r="U359" i="56" s="1"/>
  <c r="Z359" i="52"/>
  <c r="Y397" i="52"/>
  <c r="W397" i="52" s="1"/>
  <c r="Y401" i="52"/>
  <c r="Z401" i="52"/>
  <c r="Y417" i="52"/>
  <c r="Z417" i="52"/>
  <c r="Z370" i="52"/>
  <c r="W370" i="52" s="1"/>
  <c r="X380" i="52"/>
  <c r="X384" i="56" s="1"/>
  <c r="Z382" i="52"/>
  <c r="Z386" i="52"/>
  <c r="X388" i="52"/>
  <c r="X392" i="56" s="1"/>
  <c r="Z390" i="52"/>
  <c r="Z394" i="52"/>
  <c r="Z396" i="52"/>
  <c r="Z398" i="52"/>
  <c r="Z406" i="52"/>
  <c r="W406" i="52" s="1"/>
  <c r="Y410" i="52"/>
  <c r="Z418" i="52"/>
  <c r="W418" i="52" s="1"/>
  <c r="Y429" i="52"/>
  <c r="Y433" i="52"/>
  <c r="Z433" i="52" s="1"/>
  <c r="W433" i="52" s="1"/>
  <c r="Y409" i="52"/>
  <c r="Y441" i="52"/>
  <c r="Y421" i="52"/>
  <c r="Y425" i="52"/>
  <c r="W425" i="52" s="1"/>
  <c r="Y437" i="52"/>
  <c r="Y567" i="52"/>
  <c r="Z426" i="52"/>
  <c r="Z430" i="52"/>
  <c r="Y431" i="52"/>
  <c r="W431" i="52" s="1"/>
  <c r="Y435" i="52"/>
  <c r="Z435" i="52" s="1"/>
  <c r="W435" i="52" s="1"/>
  <c r="Y439" i="52"/>
  <c r="Y443" i="52"/>
  <c r="Z444" i="52"/>
  <c r="Z448" i="52"/>
  <c r="Z452" i="52"/>
  <c r="Z456" i="52"/>
  <c r="Z460" i="52"/>
  <c r="W460" i="52" s="1"/>
  <c r="Z464" i="52"/>
  <c r="Z468" i="52"/>
  <c r="Z472" i="52"/>
  <c r="Z476" i="52"/>
  <c r="Y481" i="52"/>
  <c r="W481" i="52" s="1"/>
  <c r="Y482" i="52"/>
  <c r="Y551" i="52"/>
  <c r="Z567" i="52"/>
  <c r="Z482" i="52"/>
  <c r="Y487" i="52"/>
  <c r="Z487" i="52" s="1"/>
  <c r="W487" i="52" s="1"/>
  <c r="Y491" i="52"/>
  <c r="Z491" i="52"/>
  <c r="Y495" i="52"/>
  <c r="Z495" i="52"/>
  <c r="Y499" i="52"/>
  <c r="Z499" i="52" s="1"/>
  <c r="W499" i="52" s="1"/>
  <c r="Y503" i="52"/>
  <c r="Z503" i="52"/>
  <c r="Y507" i="52"/>
  <c r="Z507" i="52"/>
  <c r="Y511" i="52"/>
  <c r="Z511" i="52"/>
  <c r="Y515" i="52"/>
  <c r="Z515" i="52" s="1"/>
  <c r="W515" i="52" s="1"/>
  <c r="Y519" i="52"/>
  <c r="Z519" i="52" s="1"/>
  <c r="W519" i="52" s="1"/>
  <c r="Y523" i="52"/>
  <c r="Z523" i="52"/>
  <c r="Y527" i="52"/>
  <c r="Z527" i="52"/>
  <c r="Y531" i="52"/>
  <c r="Z531" i="52"/>
  <c r="Y535" i="52"/>
  <c r="Z535" i="52" s="1"/>
  <c r="W535" i="52" s="1"/>
  <c r="Y539" i="52"/>
  <c r="Z539" i="52"/>
  <c r="Y543" i="52"/>
  <c r="Z543" i="52"/>
  <c r="Z551" i="52"/>
  <c r="Y555" i="52"/>
  <c r="Z555" i="52"/>
  <c r="Z488" i="52"/>
  <c r="Z492" i="52"/>
  <c r="Z496" i="52"/>
  <c r="Z500" i="52"/>
  <c r="Z504" i="52"/>
  <c r="Z508" i="52"/>
  <c r="Z512" i="52"/>
  <c r="Z516" i="52"/>
  <c r="Z520" i="52"/>
  <c r="Z524" i="52"/>
  <c r="Z528" i="52"/>
  <c r="Z532" i="52"/>
  <c r="Z536" i="52"/>
  <c r="Z540" i="52"/>
  <c r="Z544" i="52"/>
  <c r="Z562" i="52"/>
  <c r="Y480" i="52"/>
  <c r="Z494" i="52"/>
  <c r="Y559" i="52"/>
  <c r="Z559" i="52" s="1"/>
  <c r="W559" i="52" s="1"/>
  <c r="Z493" i="52"/>
  <c r="Z497" i="52"/>
  <c r="W497" i="52" s="1"/>
  <c r="Z505" i="52"/>
  <c r="W505" i="52" s="1"/>
  <c r="Z509" i="52"/>
  <c r="Z513" i="52"/>
  <c r="W513" i="52" s="1"/>
  <c r="Z517" i="52"/>
  <c r="Z521" i="52"/>
  <c r="W521" i="52" s="1"/>
  <c r="Z529" i="52"/>
  <c r="W529" i="52" s="1"/>
  <c r="Z541" i="52"/>
  <c r="Y547" i="52"/>
  <c r="Z547" i="52" s="1"/>
  <c r="W547" i="52" s="1"/>
  <c r="Z556" i="52"/>
  <c r="Y563" i="52"/>
  <c r="Z563" i="52" s="1"/>
  <c r="W563" i="52" s="1"/>
  <c r="Y486" i="52"/>
  <c r="Z486" i="52" s="1"/>
  <c r="W486" i="52" s="1"/>
  <c r="Y490" i="52"/>
  <c r="Z490" i="52" s="1"/>
  <c r="W490" i="52" s="1"/>
  <c r="Y494" i="52"/>
  <c r="Y498" i="52"/>
  <c r="Y502" i="52"/>
  <c r="Y506" i="52"/>
  <c r="Z506" i="52" s="1"/>
  <c r="W506" i="52" s="1"/>
  <c r="Y510" i="52"/>
  <c r="Z510" i="52" s="1"/>
  <c r="W510" i="52" s="1"/>
  <c r="Y514" i="52"/>
  <c r="Z514" i="52" s="1"/>
  <c r="W514" i="52" s="1"/>
  <c r="Y518" i="52"/>
  <c r="Y522" i="52"/>
  <c r="Z522" i="52" s="1"/>
  <c r="W522" i="52" s="1"/>
  <c r="Y526" i="52"/>
  <c r="Y530" i="52"/>
  <c r="W530" i="52" s="1"/>
  <c r="Y534" i="52"/>
  <c r="Y538" i="52"/>
  <c r="Y542" i="52"/>
  <c r="Y546" i="52"/>
  <c r="W546" i="52" s="1"/>
  <c r="Y550" i="52"/>
  <c r="Y554" i="52"/>
  <c r="Z554" i="52" s="1"/>
  <c r="W554" i="52" s="1"/>
  <c r="Y558" i="52"/>
  <c r="Z558" i="52" s="1"/>
  <c r="W558" i="52" s="1"/>
  <c r="Y562" i="52"/>
  <c r="Y566" i="52"/>
  <c r="Z566" i="52" s="1"/>
  <c r="W566" i="52" s="1"/>
  <c r="Y2" i="52"/>
  <c r="Z2" i="52" s="1"/>
  <c r="W2" i="52" s="1"/>
  <c r="W6" i="56" s="1"/>
  <c r="U6" i="56" s="1"/>
  <c r="X440" i="52" l="1"/>
  <c r="W335" i="56"/>
  <c r="U335" i="56" s="1"/>
  <c r="W538" i="52"/>
  <c r="W396" i="52"/>
  <c r="W364" i="52"/>
  <c r="Y457" i="52"/>
  <c r="Y571" i="52" s="1"/>
  <c r="Y268" i="52"/>
  <c r="Y570" i="52" s="1"/>
  <c r="W228" i="52"/>
  <c r="W35" i="52"/>
  <c r="W512" i="52"/>
  <c r="W170" i="52"/>
  <c r="W411" i="52"/>
  <c r="V573" i="56"/>
  <c r="V574" i="56"/>
  <c r="W442" i="52"/>
  <c r="X442" i="52" s="1"/>
  <c r="X446" i="56" s="1"/>
  <c r="W372" i="52"/>
  <c r="W294" i="52"/>
  <c r="W298" i="56" s="1"/>
  <c r="W518" i="52"/>
  <c r="X306" i="52"/>
  <c r="X310" i="56" s="1"/>
  <c r="W548" i="52"/>
  <c r="W552" i="56" s="1"/>
  <c r="W148" i="52"/>
  <c r="W152" i="56" s="1"/>
  <c r="W160" i="52"/>
  <c r="U321" i="56"/>
  <c r="W278" i="52"/>
  <c r="W282" i="56" s="1"/>
  <c r="W289" i="52"/>
  <c r="X289" i="52" s="1"/>
  <c r="X293" i="56" s="1"/>
  <c r="W424" i="52"/>
  <c r="W391" i="52"/>
  <c r="U459" i="56"/>
  <c r="W524" i="52"/>
  <c r="X524" i="52" s="1"/>
  <c r="X528" i="56" s="1"/>
  <c r="W492" i="52"/>
  <c r="W235" i="52"/>
  <c r="X235" i="52" s="1"/>
  <c r="X239" i="56" s="1"/>
  <c r="W227" i="52"/>
  <c r="W231" i="56" s="1"/>
  <c r="W219" i="52"/>
  <c r="X219" i="52" s="1"/>
  <c r="X223" i="56" s="1"/>
  <c r="W175" i="52"/>
  <c r="W22" i="52"/>
  <c r="W123" i="52"/>
  <c r="X123" i="52" s="1"/>
  <c r="X127" i="56" s="1"/>
  <c r="W38" i="52"/>
  <c r="W42" i="56" s="1"/>
  <c r="W473" i="52"/>
  <c r="W379" i="52"/>
  <c r="X379" i="52" s="1"/>
  <c r="X383" i="56" s="1"/>
  <c r="W312" i="52"/>
  <c r="W316" i="56" s="1"/>
  <c r="W293" i="52"/>
  <c r="W297" i="56" s="1"/>
  <c r="W451" i="52"/>
  <c r="W383" i="52"/>
  <c r="W387" i="56" s="1"/>
  <c r="U387" i="56" s="1"/>
  <c r="X132" i="52"/>
  <c r="X136" i="56" s="1"/>
  <c r="W295" i="52"/>
  <c r="X295" i="52" s="1"/>
  <c r="X299" i="56" s="1"/>
  <c r="W229" i="52"/>
  <c r="W233" i="56" s="1"/>
  <c r="W272" i="52"/>
  <c r="X272" i="52" s="1"/>
  <c r="X276" i="56" s="1"/>
  <c r="W245" i="52"/>
  <c r="W249" i="56" s="1"/>
  <c r="W195" i="52"/>
  <c r="X195" i="52" s="1"/>
  <c r="X199" i="56" s="1"/>
  <c r="W179" i="52"/>
  <c r="X179" i="52" s="1"/>
  <c r="X183" i="56" s="1"/>
  <c r="X330" i="52"/>
  <c r="X334" i="56" s="1"/>
  <c r="X131" i="52"/>
  <c r="X135" i="56" s="1"/>
  <c r="W78" i="52"/>
  <c r="W82" i="56" s="1"/>
  <c r="W361" i="52"/>
  <c r="X361" i="52" s="1"/>
  <c r="X365" i="56" s="1"/>
  <c r="W34" i="52"/>
  <c r="X34" i="52" s="1"/>
  <c r="X38" i="56" s="1"/>
  <c r="W156" i="52"/>
  <c r="W160" i="56" s="1"/>
  <c r="W113" i="52"/>
  <c r="X113" i="52" s="1"/>
  <c r="X117" i="56" s="1"/>
  <c r="W525" i="52"/>
  <c r="X525" i="52" s="1"/>
  <c r="X529" i="56" s="1"/>
  <c r="W541" i="52"/>
  <c r="X541" i="52" s="1"/>
  <c r="X545" i="56" s="1"/>
  <c r="W472" i="52"/>
  <c r="X472" i="52" s="1"/>
  <c r="X476" i="56" s="1"/>
  <c r="W456" i="52"/>
  <c r="X456" i="52" s="1"/>
  <c r="X460" i="56" s="1"/>
  <c r="W443" i="52"/>
  <c r="W447" i="56" s="1"/>
  <c r="U447" i="56" s="1"/>
  <c r="W409" i="52"/>
  <c r="X409" i="52" s="1"/>
  <c r="X413" i="56" s="1"/>
  <c r="W394" i="52"/>
  <c r="X394" i="52" s="1"/>
  <c r="X398" i="56" s="1"/>
  <c r="W104" i="52"/>
  <c r="W108" i="56" s="1"/>
  <c r="W63" i="52"/>
  <c r="W67" i="56" s="1"/>
  <c r="W214" i="52"/>
  <c r="X214" i="52" s="1"/>
  <c r="X218" i="56" s="1"/>
  <c r="W25" i="52"/>
  <c r="X25" i="52" s="1"/>
  <c r="X29" i="56" s="1"/>
  <c r="W107" i="52"/>
  <c r="X107" i="52" s="1"/>
  <c r="X111" i="56" s="1"/>
  <c r="W311" i="52"/>
  <c r="X311" i="52" s="1"/>
  <c r="X315" i="56" s="1"/>
  <c r="W395" i="52"/>
  <c r="X395" i="52" s="1"/>
  <c r="X399" i="56" s="1"/>
  <c r="W387" i="52"/>
  <c r="X387" i="52" s="1"/>
  <c r="X391" i="56" s="1"/>
  <c r="W542" i="52"/>
  <c r="X542" i="52" s="1"/>
  <c r="X546" i="56" s="1"/>
  <c r="W526" i="52"/>
  <c r="X526" i="52" s="1"/>
  <c r="X530" i="56" s="1"/>
  <c r="W390" i="52"/>
  <c r="X390" i="52" s="1"/>
  <c r="X394" i="56" s="1"/>
  <c r="W211" i="52"/>
  <c r="X211" i="52" s="1"/>
  <c r="X215" i="56" s="1"/>
  <c r="W226" i="52"/>
  <c r="X226" i="52" s="1"/>
  <c r="X230" i="56" s="1"/>
  <c r="X139" i="52"/>
  <c r="X143" i="56" s="1"/>
  <c r="W31" i="52"/>
  <c r="W35" i="56" s="1"/>
  <c r="W88" i="52"/>
  <c r="X88" i="52" s="1"/>
  <c r="X92" i="56" s="1"/>
  <c r="W300" i="52"/>
  <c r="W304" i="56" s="1"/>
  <c r="W403" i="52"/>
  <c r="X403" i="52" s="1"/>
  <c r="X407" i="56" s="1"/>
  <c r="W467" i="52"/>
  <c r="W471" i="56" s="1"/>
  <c r="W423" i="52"/>
  <c r="X423" i="52" s="1"/>
  <c r="X427" i="56" s="1"/>
  <c r="W479" i="52"/>
  <c r="X479" i="52" s="1"/>
  <c r="X483" i="56" s="1"/>
  <c r="W509" i="52"/>
  <c r="X509" i="52" s="1"/>
  <c r="X513" i="56" s="1"/>
  <c r="W429" i="52"/>
  <c r="X429" i="52" s="1"/>
  <c r="X433" i="56" s="1"/>
  <c r="W277" i="52"/>
  <c r="X277" i="52" s="1"/>
  <c r="X281" i="56" s="1"/>
  <c r="W208" i="52"/>
  <c r="X208" i="52" s="1"/>
  <c r="X212" i="56" s="1"/>
  <c r="W183" i="52"/>
  <c r="X183" i="52" s="1"/>
  <c r="X187" i="56" s="1"/>
  <c r="W147" i="52"/>
  <c r="X147" i="52" s="1"/>
  <c r="X151" i="56" s="1"/>
  <c r="X298" i="52"/>
  <c r="X302" i="56" s="1"/>
  <c r="W114" i="52"/>
  <c r="X114" i="52" s="1"/>
  <c r="X118" i="56" s="1"/>
  <c r="W165" i="52"/>
  <c r="W169" i="56" s="1"/>
  <c r="W44" i="52"/>
  <c r="X44" i="52" s="1"/>
  <c r="X48" i="56" s="1"/>
  <c r="W39" i="52"/>
  <c r="X39" i="52" s="1"/>
  <c r="X43" i="56" s="1"/>
  <c r="W19" i="52"/>
  <c r="X19" i="52" s="1"/>
  <c r="X23" i="56" s="1"/>
  <c r="W436" i="52"/>
  <c r="X436" i="52" s="1"/>
  <c r="X440" i="56" s="1"/>
  <c r="X315" i="52"/>
  <c r="X319" i="56" s="1"/>
  <c r="W375" i="52"/>
  <c r="W66" i="52"/>
  <c r="X66" i="52" s="1"/>
  <c r="X70" i="56" s="1"/>
  <c r="W552" i="52"/>
  <c r="X552" i="52" s="1"/>
  <c r="X556" i="56" s="1"/>
  <c r="W468" i="52"/>
  <c r="X468" i="52" s="1"/>
  <c r="X472" i="56" s="1"/>
  <c r="W430" i="52"/>
  <c r="X430" i="52" s="1"/>
  <c r="X434" i="56" s="1"/>
  <c r="X392" i="52"/>
  <c r="X396" i="56" s="1"/>
  <c r="W382" i="52"/>
  <c r="X382" i="52" s="1"/>
  <c r="X386" i="56" s="1"/>
  <c r="X318" i="52"/>
  <c r="X322" i="56" s="1"/>
  <c r="W263" i="52"/>
  <c r="X263" i="52" s="1"/>
  <c r="X267" i="56" s="1"/>
  <c r="W502" i="52"/>
  <c r="X502" i="52" s="1"/>
  <c r="X506" i="56" s="1"/>
  <c r="W539" i="52"/>
  <c r="X539" i="52" s="1"/>
  <c r="X543" i="56" s="1"/>
  <c r="W491" i="52"/>
  <c r="X491" i="52" s="1"/>
  <c r="X495" i="56" s="1"/>
  <c r="W168" i="52"/>
  <c r="W172" i="56" s="1"/>
  <c r="W145" i="52"/>
  <c r="W149" i="56" s="1"/>
  <c r="W544" i="52"/>
  <c r="W548" i="56" s="1"/>
  <c r="W528" i="52"/>
  <c r="W532" i="56" s="1"/>
  <c r="W496" i="52"/>
  <c r="W448" i="52"/>
  <c r="W452" i="56" s="1"/>
  <c r="U452" i="56" s="1"/>
  <c r="W439" i="52"/>
  <c r="W443" i="56" s="1"/>
  <c r="X290" i="52"/>
  <c r="X294" i="56" s="1"/>
  <c r="W15" i="52"/>
  <c r="X15" i="52" s="1"/>
  <c r="X19" i="56" s="1"/>
  <c r="W354" i="52"/>
  <c r="X354" i="52" s="1"/>
  <c r="X358" i="56" s="1"/>
  <c r="W479" i="56"/>
  <c r="W564" i="52"/>
  <c r="W568" i="56" s="1"/>
  <c r="U314" i="56"/>
  <c r="W508" i="52"/>
  <c r="X508" i="52" s="1"/>
  <c r="X512" i="56" s="1"/>
  <c r="W359" i="52"/>
  <c r="W363" i="56" s="1"/>
  <c r="W231" i="52"/>
  <c r="X231" i="52" s="1"/>
  <c r="X235" i="56" s="1"/>
  <c r="W223" i="52"/>
  <c r="X223" i="52" s="1"/>
  <c r="X227" i="56" s="1"/>
  <c r="X326" i="52"/>
  <c r="X330" i="56" s="1"/>
  <c r="U206" i="56"/>
  <c r="W110" i="52"/>
  <c r="W114" i="56" s="1"/>
  <c r="W83" i="52"/>
  <c r="X83" i="52" s="1"/>
  <c r="X87" i="56" s="1"/>
  <c r="W67" i="52"/>
  <c r="X67" i="52" s="1"/>
  <c r="X71" i="56" s="1"/>
  <c r="W51" i="52"/>
  <c r="W55" i="56" s="1"/>
  <c r="W111" i="52"/>
  <c r="X111" i="52" s="1"/>
  <c r="X115" i="56" s="1"/>
  <c r="W480" i="52"/>
  <c r="W484" i="56" s="1"/>
  <c r="W536" i="52"/>
  <c r="X536" i="52" s="1"/>
  <c r="X540" i="56" s="1"/>
  <c r="W520" i="52"/>
  <c r="X520" i="52" s="1"/>
  <c r="X524" i="56" s="1"/>
  <c r="W437" i="52"/>
  <c r="X437" i="52" s="1"/>
  <c r="X441" i="56" s="1"/>
  <c r="W386" i="52"/>
  <c r="X386" i="52" s="1"/>
  <c r="X390" i="56" s="1"/>
  <c r="W401" i="52"/>
  <c r="X401" i="52" s="1"/>
  <c r="X405" i="56" s="1"/>
  <c r="W159" i="52"/>
  <c r="X159" i="52" s="1"/>
  <c r="X163" i="56" s="1"/>
  <c r="W230" i="52"/>
  <c r="W234" i="56" s="1"/>
  <c r="U234" i="56" s="1"/>
  <c r="U202" i="56"/>
  <c r="W158" i="52"/>
  <c r="X158" i="52" s="1"/>
  <c r="X162" i="56" s="1"/>
  <c r="W122" i="52"/>
  <c r="W126" i="56" s="1"/>
  <c r="W26" i="52"/>
  <c r="X26" i="52" s="1"/>
  <c r="X30" i="56" s="1"/>
  <c r="W240" i="52"/>
  <c r="X240" i="52" s="1"/>
  <c r="X244" i="56" s="1"/>
  <c r="W338" i="52"/>
  <c r="W342" i="56" s="1"/>
  <c r="W140" i="56"/>
  <c r="U140" i="56" s="1"/>
  <c r="W318" i="56"/>
  <c r="X314" i="52"/>
  <c r="X318" i="56" s="1"/>
  <c r="W46" i="52"/>
  <c r="X46" i="52" s="1"/>
  <c r="X50" i="56" s="1"/>
  <c r="W466" i="52"/>
  <c r="W470" i="56" s="1"/>
  <c r="W416" i="52"/>
  <c r="X416" i="52" s="1"/>
  <c r="X420" i="56" s="1"/>
  <c r="W555" i="52"/>
  <c r="X555" i="52" s="1"/>
  <c r="X559" i="56" s="1"/>
  <c r="W523" i="52"/>
  <c r="W527" i="56" s="1"/>
  <c r="W511" i="52"/>
  <c r="W515" i="56" s="1"/>
  <c r="U515" i="56" s="1"/>
  <c r="W105" i="52"/>
  <c r="X105" i="52" s="1"/>
  <c r="X109" i="56" s="1"/>
  <c r="W89" i="52"/>
  <c r="W93" i="56" s="1"/>
  <c r="W565" i="52"/>
  <c r="W569" i="56" s="1"/>
  <c r="W428" i="52"/>
  <c r="X428" i="52" s="1"/>
  <c r="X432" i="56" s="1"/>
  <c r="W414" i="52"/>
  <c r="W418" i="56" s="1"/>
  <c r="W471" i="52"/>
  <c r="W475" i="56" s="1"/>
  <c r="U136" i="56"/>
  <c r="W445" i="52"/>
  <c r="W449" i="56" s="1"/>
  <c r="U381" i="56"/>
  <c r="W557" i="52"/>
  <c r="X557" i="52" s="1"/>
  <c r="X561" i="56" s="1"/>
  <c r="W549" i="52"/>
  <c r="W553" i="56" s="1"/>
  <c r="U553" i="56" s="1"/>
  <c r="W533" i="52"/>
  <c r="X533" i="52" s="1"/>
  <c r="X537" i="56" s="1"/>
  <c r="W477" i="52"/>
  <c r="W481" i="56" s="1"/>
  <c r="W398" i="52"/>
  <c r="X398" i="52" s="1"/>
  <c r="X402" i="56" s="1"/>
  <c r="W550" i="52"/>
  <c r="W554" i="56" s="1"/>
  <c r="W534" i="52"/>
  <c r="X534" i="52" s="1"/>
  <c r="X538" i="56" s="1"/>
  <c r="W341" i="52"/>
  <c r="X341" i="52" s="1"/>
  <c r="X345" i="56" s="1"/>
  <c r="X294" i="52"/>
  <c r="X298" i="56" s="1"/>
  <c r="W408" i="52"/>
  <c r="X408" i="52" s="1"/>
  <c r="X412" i="56" s="1"/>
  <c r="W454" i="52"/>
  <c r="X454" i="52" s="1"/>
  <c r="X458" i="56" s="1"/>
  <c r="U330" i="56"/>
  <c r="U139" i="56"/>
  <c r="W99" i="52"/>
  <c r="X99" i="52" s="1"/>
  <c r="X103" i="56" s="1"/>
  <c r="W449" i="52"/>
  <c r="X449" i="52" s="1"/>
  <c r="X453" i="56" s="1"/>
  <c r="U384" i="56"/>
  <c r="W356" i="52"/>
  <c r="X356" i="52" s="1"/>
  <c r="X360" i="56" s="1"/>
  <c r="W276" i="52"/>
  <c r="X276" i="52" s="1"/>
  <c r="X280" i="56" s="1"/>
  <c r="W149" i="52"/>
  <c r="X149" i="52" s="1"/>
  <c r="X153" i="56" s="1"/>
  <c r="W36" i="52"/>
  <c r="W40" i="56" s="1"/>
  <c r="W367" i="56"/>
  <c r="X363" i="52"/>
  <c r="X367" i="56" s="1"/>
  <c r="W453" i="56"/>
  <c r="U453" i="56" s="1"/>
  <c r="Y572" i="56"/>
  <c r="U572" i="56"/>
  <c r="Z572" i="56"/>
  <c r="Y550" i="56"/>
  <c r="Z550" i="56"/>
  <c r="U550" i="56"/>
  <c r="Y542" i="56"/>
  <c r="Z542" i="56"/>
  <c r="U542" i="56"/>
  <c r="Z534" i="56"/>
  <c r="Y534" i="56"/>
  <c r="U534" i="56"/>
  <c r="U430" i="56"/>
  <c r="Y430" i="56"/>
  <c r="Z430" i="56"/>
  <c r="Y294" i="56"/>
  <c r="U294" i="56"/>
  <c r="Z294" i="56"/>
  <c r="Z259" i="56"/>
  <c r="U259" i="56"/>
  <c r="Y259" i="56"/>
  <c r="Z43" i="56"/>
  <c r="U43" i="56"/>
  <c r="Y43" i="56"/>
  <c r="Y303" i="56"/>
  <c r="U303" i="56"/>
  <c r="Z303" i="56"/>
  <c r="U171" i="56"/>
  <c r="Z171" i="56"/>
  <c r="Y171" i="56"/>
  <c r="U383" i="56"/>
  <c r="Z383" i="56"/>
  <c r="Y383" i="56"/>
  <c r="Z361" i="56"/>
  <c r="Y361" i="56"/>
  <c r="U361" i="56"/>
  <c r="Y128" i="56"/>
  <c r="U128" i="56"/>
  <c r="Z128" i="56"/>
  <c r="Z92" i="56"/>
  <c r="U92" i="56"/>
  <c r="Y92" i="56"/>
  <c r="W498" i="52"/>
  <c r="X498" i="52" s="1"/>
  <c r="X502" i="56" s="1"/>
  <c r="W452" i="52"/>
  <c r="X452" i="52" s="1"/>
  <c r="X456" i="56" s="1"/>
  <c r="W153" i="52"/>
  <c r="W157" i="56" s="1"/>
  <c r="W458" i="52"/>
  <c r="W462" i="56" s="1"/>
  <c r="U462" i="56" s="1"/>
  <c r="W427" i="52"/>
  <c r="X427" i="52" s="1"/>
  <c r="X431" i="56" s="1"/>
  <c r="W311" i="56"/>
  <c r="U311" i="56" s="1"/>
  <c r="Z506" i="56"/>
  <c r="Y506" i="56"/>
  <c r="U506" i="56"/>
  <c r="U463" i="56"/>
  <c r="Z463" i="56"/>
  <c r="Y463" i="56"/>
  <c r="Y441" i="56"/>
  <c r="Z441" i="56"/>
  <c r="U441" i="56"/>
  <c r="U415" i="56"/>
  <c r="Z415" i="56"/>
  <c r="Y415" i="56"/>
  <c r="Y408" i="56"/>
  <c r="Z408" i="56"/>
  <c r="U408" i="56"/>
  <c r="Y224" i="56"/>
  <c r="Z224" i="56"/>
  <c r="U224" i="56"/>
  <c r="Y556" i="56"/>
  <c r="U556" i="56"/>
  <c r="Z556" i="56"/>
  <c r="Y548" i="56"/>
  <c r="U548" i="56"/>
  <c r="Z548" i="56"/>
  <c r="Y540" i="56"/>
  <c r="Z540" i="56"/>
  <c r="U540" i="56"/>
  <c r="U532" i="56"/>
  <c r="Z532" i="56"/>
  <c r="Y532" i="56"/>
  <c r="Z500" i="56"/>
  <c r="Y500" i="56"/>
  <c r="U500" i="56"/>
  <c r="Y484" i="56"/>
  <c r="U484" i="56"/>
  <c r="Z484" i="56"/>
  <c r="Z474" i="56"/>
  <c r="U474" i="56"/>
  <c r="Y474" i="56"/>
  <c r="Y443" i="56"/>
  <c r="Z443" i="56"/>
  <c r="U443" i="56"/>
  <c r="Z432" i="56"/>
  <c r="Y432" i="56"/>
  <c r="U432" i="56"/>
  <c r="U373" i="56"/>
  <c r="Z346" i="56"/>
  <c r="Y346" i="56"/>
  <c r="U346" i="56"/>
  <c r="U191" i="56"/>
  <c r="Y191" i="56"/>
  <c r="Z191" i="56"/>
  <c r="U487" i="56"/>
  <c r="Z487" i="56"/>
  <c r="Y487" i="56"/>
  <c r="Z473" i="56"/>
  <c r="U473" i="56"/>
  <c r="Y473" i="56"/>
  <c r="U442" i="56"/>
  <c r="Y442" i="56"/>
  <c r="Z442" i="56"/>
  <c r="Z401" i="56"/>
  <c r="Y401" i="56"/>
  <c r="U401" i="56"/>
  <c r="Z388" i="56"/>
  <c r="U388" i="56"/>
  <c r="Y388" i="56"/>
  <c r="U306" i="56"/>
  <c r="Z306" i="56"/>
  <c r="Y306" i="56"/>
  <c r="U237" i="56"/>
  <c r="Y237" i="56"/>
  <c r="Z237" i="56"/>
  <c r="Y44" i="56"/>
  <c r="Z44" i="56"/>
  <c r="U44" i="56"/>
  <c r="U564" i="56"/>
  <c r="Y564" i="56"/>
  <c r="Z564" i="56"/>
  <c r="Y557" i="56"/>
  <c r="Z557" i="56"/>
  <c r="U557" i="56"/>
  <c r="U549" i="56"/>
  <c r="Y549" i="56"/>
  <c r="Z549" i="56"/>
  <c r="U541" i="56"/>
  <c r="Z541" i="56"/>
  <c r="Y541" i="56"/>
  <c r="Y533" i="56"/>
  <c r="U533" i="56"/>
  <c r="Z533" i="56"/>
  <c r="Y509" i="56"/>
  <c r="Z509" i="56" s="1"/>
  <c r="Y501" i="56"/>
  <c r="Z501" i="56"/>
  <c r="U501" i="56"/>
  <c r="Z493" i="56"/>
  <c r="Y493" i="56"/>
  <c r="U493" i="56"/>
  <c r="Z485" i="56"/>
  <c r="Y485" i="56"/>
  <c r="U485" i="56"/>
  <c r="U465" i="56"/>
  <c r="Y465" i="56"/>
  <c r="Z465" i="56"/>
  <c r="Z444" i="56"/>
  <c r="Z436" i="56"/>
  <c r="U436" i="56"/>
  <c r="Y436" i="56"/>
  <c r="Y429" i="56"/>
  <c r="U429" i="56"/>
  <c r="Z429" i="56"/>
  <c r="U403" i="56"/>
  <c r="Y403" i="56"/>
  <c r="Z403" i="56"/>
  <c r="Z317" i="56"/>
  <c r="U317" i="56"/>
  <c r="Y317" i="56"/>
  <c r="U307" i="56"/>
  <c r="Y307" i="56"/>
  <c r="Z307" i="56"/>
  <c r="Z300" i="56"/>
  <c r="Y300" i="56"/>
  <c r="U300" i="56"/>
  <c r="U278" i="56"/>
  <c r="Z278" i="56"/>
  <c r="Y278" i="56"/>
  <c r="Z239" i="56"/>
  <c r="U239" i="56"/>
  <c r="Y239" i="56"/>
  <c r="Z231" i="56"/>
  <c r="Y231" i="56"/>
  <c r="U231" i="56"/>
  <c r="Y223" i="56"/>
  <c r="U223" i="56"/>
  <c r="Z223" i="56"/>
  <c r="U143" i="56"/>
  <c r="U135" i="56"/>
  <c r="Y42" i="56"/>
  <c r="U42" i="56"/>
  <c r="Z42" i="56"/>
  <c r="U496" i="56"/>
  <c r="Z496" i="56"/>
  <c r="Y496" i="56"/>
  <c r="U464" i="56"/>
  <c r="Y464" i="56"/>
  <c r="Z464" i="56"/>
  <c r="Y428" i="56"/>
  <c r="Z428" i="56"/>
  <c r="U428" i="56"/>
  <c r="Z379" i="56"/>
  <c r="U379" i="56"/>
  <c r="Y379" i="56"/>
  <c r="Z316" i="56"/>
  <c r="U316" i="56"/>
  <c r="Y316" i="56"/>
  <c r="Y298" i="56"/>
  <c r="U298" i="56"/>
  <c r="Z298" i="56"/>
  <c r="U230" i="56"/>
  <c r="Z230" i="56"/>
  <c r="Y230" i="56"/>
  <c r="U215" i="56"/>
  <c r="Z215" i="56"/>
  <c r="Y215" i="56"/>
  <c r="U199" i="56"/>
  <c r="Z199" i="56"/>
  <c r="Y199" i="56"/>
  <c r="Z183" i="56"/>
  <c r="U183" i="56"/>
  <c r="Y183" i="56"/>
  <c r="Y150" i="56"/>
  <c r="U150" i="56"/>
  <c r="Z150" i="56"/>
  <c r="U111" i="56"/>
  <c r="Y111" i="56"/>
  <c r="Z111" i="56"/>
  <c r="U82" i="56"/>
  <c r="Y82" i="56"/>
  <c r="Z82" i="56"/>
  <c r="Y38" i="56"/>
  <c r="U38" i="56"/>
  <c r="Z38" i="56"/>
  <c r="Z460" i="56"/>
  <c r="Y460" i="56"/>
  <c r="U460" i="56"/>
  <c r="Z445" i="56"/>
  <c r="Y445" i="56"/>
  <c r="U445" i="56"/>
  <c r="Y427" i="56"/>
  <c r="Z427" i="56"/>
  <c r="U427" i="56"/>
  <c r="Y315" i="56"/>
  <c r="U315" i="56"/>
  <c r="Z315" i="56"/>
  <c r="Y276" i="56"/>
  <c r="U276" i="56"/>
  <c r="Z276" i="56"/>
  <c r="Z249" i="56"/>
  <c r="U249" i="56"/>
  <c r="Y249" i="56"/>
  <c r="Z233" i="56"/>
  <c r="U233" i="56"/>
  <c r="Y233" i="56"/>
  <c r="Z160" i="56"/>
  <c r="Y160" i="56"/>
  <c r="U160" i="56"/>
  <c r="U118" i="56"/>
  <c r="Y118" i="56"/>
  <c r="Z118" i="56"/>
  <c r="Y67" i="56"/>
  <c r="U67" i="56"/>
  <c r="Z67" i="56"/>
  <c r="Y23" i="56"/>
  <c r="Z23" i="56"/>
  <c r="U23" i="56"/>
  <c r="U282" i="56"/>
  <c r="Y282" i="56"/>
  <c r="Z282" i="56"/>
  <c r="Y144" i="56"/>
  <c r="U144" i="56"/>
  <c r="Z144" i="56"/>
  <c r="U29" i="56"/>
  <c r="Y29" i="56"/>
  <c r="Z29" i="56"/>
  <c r="U290" i="56"/>
  <c r="Y290" i="56"/>
  <c r="Z290" i="56"/>
  <c r="U127" i="56"/>
  <c r="Y127" i="56"/>
  <c r="Z127" i="56"/>
  <c r="Y107" i="56"/>
  <c r="U107" i="56"/>
  <c r="Z107" i="56"/>
  <c r="U367" i="56"/>
  <c r="Y367" i="56"/>
  <c r="Z367" i="56"/>
  <c r="U26" i="56"/>
  <c r="Z26" i="56"/>
  <c r="Y26" i="56"/>
  <c r="U368" i="56"/>
  <c r="Z368" i="56"/>
  <c r="Y368" i="56"/>
  <c r="Z169" i="56"/>
  <c r="U169" i="56"/>
  <c r="Y169" i="56"/>
  <c r="Y108" i="56"/>
  <c r="Z108" i="56"/>
  <c r="U108" i="56"/>
  <c r="Z35" i="56"/>
  <c r="U35" i="56"/>
  <c r="Y35" i="56"/>
  <c r="Z342" i="56"/>
  <c r="U342" i="56"/>
  <c r="Y342" i="56"/>
  <c r="Z71" i="56"/>
  <c r="U71" i="56"/>
  <c r="Y71" i="56"/>
  <c r="W504" i="52"/>
  <c r="X504" i="52" s="1"/>
  <c r="X508" i="56" s="1"/>
  <c r="W225" i="52"/>
  <c r="X225" i="52" s="1"/>
  <c r="X229" i="56" s="1"/>
  <c r="W376" i="52"/>
  <c r="X376" i="52" s="1"/>
  <c r="X380" i="56" s="1"/>
  <c r="W288" i="52"/>
  <c r="X288" i="52" s="1"/>
  <c r="X292" i="56" s="1"/>
  <c r="W434" i="52"/>
  <c r="X434" i="52" s="1"/>
  <c r="X438" i="56" s="1"/>
  <c r="W501" i="52"/>
  <c r="X501" i="52" s="1"/>
  <c r="X505" i="56" s="1"/>
  <c r="W450" i="52"/>
  <c r="W454" i="56" s="1"/>
  <c r="U454" i="56" s="1"/>
  <c r="W412" i="52"/>
  <c r="W416" i="56" s="1"/>
  <c r="U142" i="56"/>
  <c r="Y479" i="56"/>
  <c r="Z479" i="56"/>
  <c r="U479" i="56"/>
  <c r="Y422" i="56"/>
  <c r="U422" i="56"/>
  <c r="Z422" i="56"/>
  <c r="Y400" i="56"/>
  <c r="Z400" i="56" s="1"/>
  <c r="Y372" i="56"/>
  <c r="U372" i="56"/>
  <c r="Z372" i="56"/>
  <c r="Z318" i="56"/>
  <c r="Y318" i="56"/>
  <c r="U318" i="56"/>
  <c r="Y232" i="56"/>
  <c r="Z232" i="56"/>
  <c r="U232" i="56"/>
  <c r="Y174" i="56"/>
  <c r="Z174" i="56"/>
  <c r="U174" i="56"/>
  <c r="W556" i="52"/>
  <c r="W560" i="56" s="1"/>
  <c r="W517" i="52"/>
  <c r="X517" i="52" s="1"/>
  <c r="X521" i="56" s="1"/>
  <c r="W516" i="52"/>
  <c r="X516" i="52" s="1"/>
  <c r="X520" i="56" s="1"/>
  <c r="W500" i="52"/>
  <c r="W504" i="56" s="1"/>
  <c r="W488" i="52"/>
  <c r="X488" i="52" s="1"/>
  <c r="X492" i="56" s="1"/>
  <c r="W464" i="52"/>
  <c r="X464" i="52" s="1"/>
  <c r="X468" i="56" s="1"/>
  <c r="W426" i="52"/>
  <c r="X426" i="52" s="1"/>
  <c r="X430" i="56" s="1"/>
  <c r="W421" i="52"/>
  <c r="W425" i="56" s="1"/>
  <c r="W273" i="52"/>
  <c r="W277" i="56" s="1"/>
  <c r="W348" i="52"/>
  <c r="X348" i="52" s="1"/>
  <c r="X352" i="56" s="1"/>
  <c r="X202" i="52"/>
  <c r="X206" i="56" s="1"/>
  <c r="X310" i="52"/>
  <c r="X314" i="56" s="1"/>
  <c r="X302" i="52"/>
  <c r="X306" i="56" s="1"/>
  <c r="X286" i="52"/>
  <c r="X290" i="56" s="1"/>
  <c r="W222" i="52"/>
  <c r="X222" i="52" s="1"/>
  <c r="X226" i="56" s="1"/>
  <c r="W174" i="52"/>
  <c r="X174" i="52" s="1"/>
  <c r="X178" i="56" s="1"/>
  <c r="W103" i="52"/>
  <c r="X103" i="52" s="1"/>
  <c r="X107" i="56" s="1"/>
  <c r="W87" i="52"/>
  <c r="X87" i="52" s="1"/>
  <c r="X91" i="56" s="1"/>
  <c r="W124" i="52"/>
  <c r="X124" i="52" s="1"/>
  <c r="X128" i="56" s="1"/>
  <c r="W357" i="52"/>
  <c r="X357" i="52" s="1"/>
  <c r="X361" i="56" s="1"/>
  <c r="W275" i="52"/>
  <c r="X275" i="52" s="1"/>
  <c r="X279" i="56" s="1"/>
  <c r="W292" i="52"/>
  <c r="W296" i="56" s="1"/>
  <c r="W237" i="52"/>
  <c r="X237" i="52" s="1"/>
  <c r="X241" i="56" s="1"/>
  <c r="W371" i="52"/>
  <c r="X371" i="52" s="1"/>
  <c r="X375" i="56" s="1"/>
  <c r="W299" i="52"/>
  <c r="X299" i="52" s="1"/>
  <c r="X303" i="56" s="1"/>
  <c r="W568" i="52"/>
  <c r="W572" i="56" s="1"/>
  <c r="W462" i="52"/>
  <c r="X462" i="52" s="1"/>
  <c r="X466" i="56" s="1"/>
  <c r="W420" i="52"/>
  <c r="X420" i="52" s="1"/>
  <c r="X424" i="56" s="1"/>
  <c r="W485" i="52"/>
  <c r="X485" i="52" s="1"/>
  <c r="X489" i="56" s="1"/>
  <c r="W446" i="52"/>
  <c r="X446" i="52" s="1"/>
  <c r="X450" i="56" s="1"/>
  <c r="W327" i="56"/>
  <c r="U327" i="56" s="1"/>
  <c r="U323" i="56"/>
  <c r="Z568" i="56"/>
  <c r="U568" i="56"/>
  <c r="Y568" i="56"/>
  <c r="Y554" i="56"/>
  <c r="Z554" i="56"/>
  <c r="U554" i="56"/>
  <c r="U538" i="56"/>
  <c r="Y538" i="56"/>
  <c r="Z538" i="56"/>
  <c r="U530" i="56"/>
  <c r="Y530" i="56"/>
  <c r="Z530" i="56"/>
  <c r="U377" i="56"/>
  <c r="Z296" i="56"/>
  <c r="U296" i="56"/>
  <c r="Y296" i="56"/>
  <c r="Y256" i="56"/>
  <c r="Z256" i="56"/>
  <c r="U256" i="56"/>
  <c r="Y244" i="56"/>
  <c r="U244" i="56"/>
  <c r="Z244" i="56"/>
  <c r="Z162" i="56"/>
  <c r="U162" i="56"/>
  <c r="Y162" i="56"/>
  <c r="Y39" i="56"/>
  <c r="Z39" i="56"/>
  <c r="U39" i="56"/>
  <c r="Z295" i="56"/>
  <c r="U295" i="56"/>
  <c r="Y295" i="56"/>
  <c r="Y172" i="56"/>
  <c r="U172" i="56"/>
  <c r="Z172" i="56"/>
  <c r="U115" i="56"/>
  <c r="Y115" i="56"/>
  <c r="Z115" i="56"/>
  <c r="Y87" i="56"/>
  <c r="Z87" i="56"/>
  <c r="U87" i="56"/>
  <c r="Z569" i="56"/>
  <c r="U569" i="56"/>
  <c r="Y569" i="56"/>
  <c r="Z363" i="56"/>
  <c r="U363" i="56"/>
  <c r="Y363" i="56"/>
  <c r="Z163" i="56"/>
  <c r="U163" i="56"/>
  <c r="Y163" i="56"/>
  <c r="U149" i="56"/>
  <c r="Z149" i="56"/>
  <c r="Y149" i="56"/>
  <c r="Z126" i="56"/>
  <c r="U126" i="56"/>
  <c r="Y126" i="56"/>
  <c r="Z114" i="56"/>
  <c r="U114" i="56"/>
  <c r="Y114" i="56"/>
  <c r="U70" i="56"/>
  <c r="Z70" i="56"/>
  <c r="Y70" i="56"/>
  <c r="Y30" i="56"/>
  <c r="Z30" i="56"/>
  <c r="U30" i="56"/>
  <c r="Y19" i="56"/>
  <c r="U19" i="56"/>
  <c r="Z19" i="56"/>
  <c r="U365" i="56"/>
  <c r="Y365" i="56"/>
  <c r="Z365" i="56"/>
  <c r="Z358" i="56"/>
  <c r="Y358" i="56"/>
  <c r="U358" i="56"/>
  <c r="U208" i="56"/>
  <c r="Y208" i="56"/>
  <c r="Z208" i="56"/>
  <c r="Y154" i="56"/>
  <c r="Z154" i="56"/>
  <c r="U154" i="56"/>
  <c r="Z124" i="56"/>
  <c r="U124" i="56"/>
  <c r="Y124" i="56"/>
  <c r="U104" i="56"/>
  <c r="Y104" i="56"/>
  <c r="Z104" i="56"/>
  <c r="Y88" i="56"/>
  <c r="Z88" i="56"/>
  <c r="U88" i="56"/>
  <c r="U395" i="56"/>
  <c r="Z395" i="56"/>
  <c r="Y395" i="56"/>
  <c r="U334" i="56"/>
  <c r="U302" i="56"/>
  <c r="U271" i="56"/>
  <c r="Y271" i="56"/>
  <c r="Z271" i="56"/>
  <c r="Y252" i="56"/>
  <c r="Z252" i="56"/>
  <c r="U252" i="56"/>
  <c r="Y152" i="56"/>
  <c r="Z152" i="56"/>
  <c r="U152" i="56"/>
  <c r="Z406" i="56"/>
  <c r="U406" i="56"/>
  <c r="Y406" i="56"/>
  <c r="U226" i="56"/>
  <c r="Y226" i="56"/>
  <c r="Z226" i="56"/>
  <c r="Z164" i="56"/>
  <c r="Y164" i="56"/>
  <c r="U164" i="56"/>
  <c r="Z110" i="56"/>
  <c r="Y110" i="56"/>
  <c r="U110" i="56"/>
  <c r="U293" i="56"/>
  <c r="Y293" i="56"/>
  <c r="Z293" i="56"/>
  <c r="U212" i="56"/>
  <c r="Y212" i="56"/>
  <c r="Z212" i="56"/>
  <c r="Y151" i="56"/>
  <c r="Z151" i="56" s="1"/>
  <c r="W532" i="52"/>
  <c r="W536" i="56" s="1"/>
  <c r="U536" i="56" s="1"/>
  <c r="W282" i="52"/>
  <c r="X282" i="52" s="1"/>
  <c r="X286" i="56" s="1"/>
  <c r="W172" i="52"/>
  <c r="X172" i="52" s="1"/>
  <c r="X176" i="56" s="1"/>
  <c r="X322" i="52"/>
  <c r="X326" i="56" s="1"/>
  <c r="W210" i="52"/>
  <c r="X210" i="52" s="1"/>
  <c r="X214" i="56" s="1"/>
  <c r="W37" i="52"/>
  <c r="W41" i="56" s="1"/>
  <c r="W493" i="52"/>
  <c r="X493" i="52" s="1"/>
  <c r="X497" i="56" s="1"/>
  <c r="W540" i="52"/>
  <c r="X540" i="52" s="1"/>
  <c r="X544" i="56" s="1"/>
  <c r="W476" i="52"/>
  <c r="W480" i="56" s="1"/>
  <c r="W444" i="52"/>
  <c r="W448" i="56" s="1"/>
  <c r="W413" i="52"/>
  <c r="W417" i="56" s="1"/>
  <c r="W337" i="52"/>
  <c r="X337" i="52" s="1"/>
  <c r="X341" i="56" s="1"/>
  <c r="W270" i="52"/>
  <c r="W274" i="56" s="1"/>
  <c r="W262" i="52"/>
  <c r="X262" i="52" s="1"/>
  <c r="X266" i="56" s="1"/>
  <c r="W239" i="52"/>
  <c r="X239" i="52" s="1"/>
  <c r="X243" i="56" s="1"/>
  <c r="W232" i="52"/>
  <c r="X232" i="52" s="1"/>
  <c r="X236" i="56" s="1"/>
  <c r="W224" i="52"/>
  <c r="X224" i="52" s="1"/>
  <c r="X228" i="56" s="1"/>
  <c r="W234" i="52"/>
  <c r="W218" i="52"/>
  <c r="W222" i="56" s="1"/>
  <c r="U222" i="56" s="1"/>
  <c r="W140" i="52"/>
  <c r="W144" i="56" s="1"/>
  <c r="W6" i="52"/>
  <c r="W10" i="56" s="1"/>
  <c r="W102" i="52"/>
  <c r="X102" i="52" s="1"/>
  <c r="X106" i="56" s="1"/>
  <c r="X369" i="52"/>
  <c r="X373" i="56" s="1"/>
  <c r="X377" i="52"/>
  <c r="X381" i="56" s="1"/>
  <c r="W309" i="52"/>
  <c r="X309" i="52" s="1"/>
  <c r="X313" i="56" s="1"/>
  <c r="W248" i="52"/>
  <c r="W252" i="56" s="1"/>
  <c r="W335" i="52"/>
  <c r="W334" i="52"/>
  <c r="W478" i="52"/>
  <c r="W482" i="56" s="1"/>
  <c r="W415" i="52"/>
  <c r="X415" i="52" s="1"/>
  <c r="X419" i="56" s="1"/>
  <c r="W484" i="52"/>
  <c r="X484" i="52" s="1"/>
  <c r="X488" i="56" s="1"/>
  <c r="X455" i="52"/>
  <c r="X459" i="56" s="1"/>
  <c r="W400" i="52"/>
  <c r="W404" i="56" s="1"/>
  <c r="U331" i="56"/>
  <c r="V461" i="56"/>
  <c r="V575" i="56" s="1"/>
  <c r="Z457" i="52"/>
  <c r="Z522" i="56"/>
  <c r="Y522" i="56"/>
  <c r="U522" i="56"/>
  <c r="Y502" i="56"/>
  <c r="U502" i="56"/>
  <c r="Z502" i="56"/>
  <c r="Y482" i="56"/>
  <c r="Z482" i="56"/>
  <c r="U482" i="56"/>
  <c r="Y475" i="56"/>
  <c r="U475" i="56"/>
  <c r="Z475" i="56"/>
  <c r="Z468" i="56"/>
  <c r="U468" i="56"/>
  <c r="Y468" i="56"/>
  <c r="U448" i="56"/>
  <c r="Y448" i="56"/>
  <c r="Z448" i="56"/>
  <c r="Z418" i="56"/>
  <c r="Y418" i="56"/>
  <c r="U418" i="56"/>
  <c r="Y412" i="56"/>
  <c r="Z412" i="56"/>
  <c r="U412" i="56"/>
  <c r="U404" i="56"/>
  <c r="Z404" i="56"/>
  <c r="Y404" i="56"/>
  <c r="Y380" i="56"/>
  <c r="Z380" i="56"/>
  <c r="U380" i="56"/>
  <c r="Z375" i="56"/>
  <c r="Y375" i="56"/>
  <c r="U375" i="56"/>
  <c r="Y236" i="56"/>
  <c r="Z236" i="56"/>
  <c r="U236" i="56"/>
  <c r="Y228" i="56"/>
  <c r="U228" i="56"/>
  <c r="Z228" i="56"/>
  <c r="U178" i="56"/>
  <c r="Y178" i="56"/>
  <c r="Z178" i="56"/>
  <c r="U55" i="56"/>
  <c r="Y55" i="56"/>
  <c r="Z55" i="56"/>
  <c r="Y10" i="56"/>
  <c r="Z10" i="56"/>
  <c r="U10" i="56"/>
  <c r="U560" i="56"/>
  <c r="Z560" i="56"/>
  <c r="Y560" i="56"/>
  <c r="Y552" i="56"/>
  <c r="Z552" i="56"/>
  <c r="U552" i="56"/>
  <c r="U544" i="56"/>
  <c r="Y544" i="56"/>
  <c r="Z544" i="56"/>
  <c r="U528" i="56"/>
  <c r="Y528" i="56"/>
  <c r="Z528" i="56"/>
  <c r="U508" i="56"/>
  <c r="Y508" i="56"/>
  <c r="Z508" i="56"/>
  <c r="Y492" i="56"/>
  <c r="U492" i="56"/>
  <c r="Z492" i="56"/>
  <c r="U480" i="56"/>
  <c r="Y480" i="56"/>
  <c r="Z480" i="56"/>
  <c r="U467" i="56"/>
  <c r="Z467" i="56"/>
  <c r="Y467" i="56"/>
  <c r="Z435" i="56"/>
  <c r="Y435" i="56"/>
  <c r="U435" i="56"/>
  <c r="U424" i="56"/>
  <c r="Z424" i="56"/>
  <c r="Y424" i="56"/>
  <c r="Z339" i="56"/>
  <c r="U339" i="56"/>
  <c r="Y339" i="56"/>
  <c r="Z277" i="56"/>
  <c r="Y277" i="56"/>
  <c r="U277" i="56"/>
  <c r="U187" i="56"/>
  <c r="Y187" i="56"/>
  <c r="Z187" i="56"/>
  <c r="Z157" i="56"/>
  <c r="U157" i="56"/>
  <c r="Y157" i="56"/>
  <c r="Y483" i="56"/>
  <c r="Z483" i="56"/>
  <c r="U483" i="56"/>
  <c r="Z466" i="56"/>
  <c r="U466" i="56"/>
  <c r="Y466" i="56"/>
  <c r="Z449" i="56"/>
  <c r="Y449" i="56"/>
  <c r="U449" i="56"/>
  <c r="U431" i="56"/>
  <c r="Z431" i="56"/>
  <c r="Y431" i="56"/>
  <c r="Y416" i="56"/>
  <c r="U416" i="56"/>
  <c r="Z416" i="56"/>
  <c r="Y338" i="56"/>
  <c r="U338" i="56"/>
  <c r="Z338" i="56"/>
  <c r="Z297" i="56"/>
  <c r="Y297" i="56"/>
  <c r="U297" i="56"/>
  <c r="U286" i="56"/>
  <c r="Y286" i="56"/>
  <c r="Z286" i="56"/>
  <c r="Y241" i="56"/>
  <c r="U241" i="56"/>
  <c r="Z241" i="56"/>
  <c r="Z229" i="56"/>
  <c r="U229" i="56"/>
  <c r="Y229" i="56"/>
  <c r="Y218" i="56"/>
  <c r="Z218" i="56"/>
  <c r="U218" i="56"/>
  <c r="Z48" i="56"/>
  <c r="U48" i="56"/>
  <c r="Y48" i="56"/>
  <c r="U561" i="56"/>
  <c r="Y561" i="56"/>
  <c r="Z561" i="56"/>
  <c r="Z545" i="56"/>
  <c r="U545" i="56"/>
  <c r="Y545" i="56"/>
  <c r="Y537" i="56"/>
  <c r="U537" i="56"/>
  <c r="Z537" i="56"/>
  <c r="Y529" i="56"/>
  <c r="Z529" i="56" s="1"/>
  <c r="U505" i="56"/>
  <c r="Y505" i="56"/>
  <c r="Z505" i="56"/>
  <c r="Z489" i="56"/>
  <c r="Y489" i="56"/>
  <c r="U489" i="56"/>
  <c r="Z481" i="56"/>
  <c r="Y481" i="56"/>
  <c r="U481" i="56"/>
  <c r="Z471" i="56"/>
  <c r="U471" i="56"/>
  <c r="Y471" i="56"/>
  <c r="Y455" i="56"/>
  <c r="Z455" i="56" s="1"/>
  <c r="Z433" i="56"/>
  <c r="Y433" i="56"/>
  <c r="U433" i="56"/>
  <c r="Y425" i="56"/>
  <c r="U425" i="56"/>
  <c r="Z425" i="56"/>
  <c r="Z407" i="56"/>
  <c r="U407" i="56"/>
  <c r="Y407" i="56"/>
  <c r="U333" i="56"/>
  <c r="Z333" i="56"/>
  <c r="Y333" i="56"/>
  <c r="U313" i="56"/>
  <c r="Y313" i="56"/>
  <c r="Z313" i="56"/>
  <c r="Z304" i="56"/>
  <c r="Y304" i="56"/>
  <c r="U304" i="56"/>
  <c r="U281" i="56"/>
  <c r="Y281" i="56"/>
  <c r="Z281" i="56"/>
  <c r="Z274" i="56"/>
  <c r="Y274" i="56"/>
  <c r="U274" i="56"/>
  <c r="Z243" i="56"/>
  <c r="Y243" i="56"/>
  <c r="U243" i="56"/>
  <c r="Y227" i="56"/>
  <c r="U227" i="56"/>
  <c r="Z227" i="56"/>
  <c r="Y50" i="56"/>
  <c r="U50" i="56"/>
  <c r="Z50" i="56"/>
  <c r="Y504" i="56"/>
  <c r="U504" i="56"/>
  <c r="Z504" i="56"/>
  <c r="Z488" i="56"/>
  <c r="Y488" i="56"/>
  <c r="U488" i="56"/>
  <c r="Z470" i="56"/>
  <c r="U470" i="56"/>
  <c r="Y470" i="56"/>
  <c r="Y420" i="56"/>
  <c r="U420" i="56"/>
  <c r="Z420" i="56"/>
  <c r="U292" i="56"/>
  <c r="Z292" i="56"/>
  <c r="Y292" i="56"/>
  <c r="Z238" i="56"/>
  <c r="U238" i="56"/>
  <c r="Y238" i="56"/>
  <c r="Z176" i="56"/>
  <c r="U176" i="56"/>
  <c r="Y176" i="56"/>
  <c r="Y103" i="56"/>
  <c r="Z103" i="56"/>
  <c r="U103" i="56"/>
  <c r="Z41" i="56"/>
  <c r="U41" i="56"/>
  <c r="Y41" i="56"/>
  <c r="Z565" i="56"/>
  <c r="U565" i="56"/>
  <c r="Y565" i="56"/>
  <c r="U438" i="56"/>
  <c r="Y438" i="56"/>
  <c r="Z438" i="56"/>
  <c r="U419" i="56"/>
  <c r="Z419" i="56"/>
  <c r="Y419" i="56"/>
  <c r="Z397" i="56"/>
  <c r="Y397" i="56"/>
  <c r="U397" i="56"/>
  <c r="Z360" i="56"/>
  <c r="U360" i="56"/>
  <c r="Y360" i="56"/>
  <c r="Z341" i="56"/>
  <c r="U341" i="56"/>
  <c r="Y341" i="56"/>
  <c r="Z260" i="56"/>
  <c r="Y260" i="56"/>
  <c r="U260" i="56"/>
  <c r="U214" i="56"/>
  <c r="Z214" i="56"/>
  <c r="Y214" i="56"/>
  <c r="Z153" i="56"/>
  <c r="Y153" i="56"/>
  <c r="U153" i="56"/>
  <c r="Y106" i="56"/>
  <c r="Z106" i="56"/>
  <c r="U106" i="56"/>
  <c r="Y40" i="56"/>
  <c r="Z40" i="56"/>
  <c r="U40" i="56"/>
  <c r="X127" i="52"/>
  <c r="X131" i="56" s="1"/>
  <c r="W131" i="56"/>
  <c r="U131" i="56" s="1"/>
  <c r="X350" i="52"/>
  <c r="X354" i="56" s="1"/>
  <c r="W354" i="56"/>
  <c r="U354" i="56" s="1"/>
  <c r="W176" i="56"/>
  <c r="X11" i="52"/>
  <c r="X15" i="56" s="1"/>
  <c r="W15" i="56"/>
  <c r="U15" i="56" s="1"/>
  <c r="X280" i="52"/>
  <c r="X284" i="56" s="1"/>
  <c r="W284" i="56"/>
  <c r="U284" i="56" s="1"/>
  <c r="X467" i="52"/>
  <c r="X471" i="56" s="1"/>
  <c r="X473" i="52"/>
  <c r="X477" i="56" s="1"/>
  <c r="W477" i="56"/>
  <c r="U477" i="56" s="1"/>
  <c r="X554" i="52"/>
  <c r="X558" i="56" s="1"/>
  <c r="W558" i="56"/>
  <c r="U558" i="56" s="1"/>
  <c r="X522" i="52"/>
  <c r="X526" i="56" s="1"/>
  <c r="W526" i="56"/>
  <c r="X490" i="52"/>
  <c r="X494" i="56" s="1"/>
  <c r="W494" i="56"/>
  <c r="U494" i="56" s="1"/>
  <c r="X529" i="52"/>
  <c r="X533" i="56" s="1"/>
  <c r="W533" i="56"/>
  <c r="X512" i="52"/>
  <c r="X516" i="56" s="1"/>
  <c r="W516" i="56"/>
  <c r="U516" i="56" s="1"/>
  <c r="X560" i="52"/>
  <c r="X564" i="56" s="1"/>
  <c r="W564" i="56"/>
  <c r="X535" i="52"/>
  <c r="X539" i="56" s="1"/>
  <c r="W539" i="56"/>
  <c r="U539" i="56" s="1"/>
  <c r="X515" i="52"/>
  <c r="X519" i="56" s="1"/>
  <c r="W519" i="56"/>
  <c r="U519" i="56" s="1"/>
  <c r="X460" i="52"/>
  <c r="X464" i="56" s="1"/>
  <c r="W464" i="56"/>
  <c r="X435" i="52"/>
  <c r="X439" i="56" s="1"/>
  <c r="W439" i="56"/>
  <c r="U439" i="56" s="1"/>
  <c r="X406" i="52"/>
  <c r="X410" i="56" s="1"/>
  <c r="W410" i="56"/>
  <c r="U410" i="56" s="1"/>
  <c r="X257" i="52"/>
  <c r="X261" i="56" s="1"/>
  <c r="W261" i="56"/>
  <c r="U261" i="56" s="1"/>
  <c r="W410" i="52"/>
  <c r="X215" i="52"/>
  <c r="X219" i="56" s="1"/>
  <c r="W219" i="56"/>
  <c r="X199" i="52"/>
  <c r="X203" i="56" s="1"/>
  <c r="W203" i="56"/>
  <c r="U203" i="56" s="1"/>
  <c r="X167" i="52"/>
  <c r="X171" i="56" s="1"/>
  <c r="W171" i="56"/>
  <c r="X308" i="52"/>
  <c r="X312" i="56" s="1"/>
  <c r="W312" i="56"/>
  <c r="U312" i="56" s="1"/>
  <c r="X150" i="52"/>
  <c r="X154" i="56" s="1"/>
  <c r="W154" i="56"/>
  <c r="X194" i="52"/>
  <c r="X198" i="56" s="1"/>
  <c r="W198" i="56"/>
  <c r="U198" i="56" s="1"/>
  <c r="X137" i="52"/>
  <c r="X141" i="56" s="1"/>
  <c r="W141" i="56"/>
  <c r="U141" i="56" s="1"/>
  <c r="X49" i="52"/>
  <c r="X53" i="56" s="1"/>
  <c r="W53" i="56"/>
  <c r="U53" i="56" s="1"/>
  <c r="X17" i="52"/>
  <c r="X21" i="56" s="1"/>
  <c r="W21" i="56"/>
  <c r="U21" i="56" s="1"/>
  <c r="X152" i="52"/>
  <c r="X156" i="56" s="1"/>
  <c r="W156" i="56"/>
  <c r="U156" i="56" s="1"/>
  <c r="X108" i="52"/>
  <c r="X112" i="56" s="1"/>
  <c r="W112" i="56"/>
  <c r="U112" i="56" s="1"/>
  <c r="X76" i="52"/>
  <c r="X80" i="56" s="1"/>
  <c r="W80" i="56"/>
  <c r="U80" i="56" s="1"/>
  <c r="X82" i="52"/>
  <c r="X86" i="56" s="1"/>
  <c r="W86" i="56"/>
  <c r="U86" i="56" s="1"/>
  <c r="X52" i="52"/>
  <c r="X56" i="56" s="1"/>
  <c r="W56" i="56"/>
  <c r="U56" i="56" s="1"/>
  <c r="X271" i="52"/>
  <c r="X275" i="56" s="1"/>
  <c r="W275" i="56"/>
  <c r="U275" i="56" s="1"/>
  <c r="X213" i="52"/>
  <c r="X217" i="56" s="1"/>
  <c r="W217" i="56"/>
  <c r="U217" i="56" s="1"/>
  <c r="X346" i="52"/>
  <c r="X350" i="56" s="1"/>
  <c r="W350" i="56"/>
  <c r="U350" i="56" s="1"/>
  <c r="X358" i="52"/>
  <c r="X362" i="56" s="1"/>
  <c r="W362" i="56"/>
  <c r="U362" i="56" s="1"/>
  <c r="X296" i="52"/>
  <c r="X300" i="56" s="1"/>
  <c r="W300" i="56"/>
  <c r="X545" i="52"/>
  <c r="X549" i="56" s="1"/>
  <c r="W549" i="56"/>
  <c r="X381" i="52"/>
  <c r="X385" i="56" s="1"/>
  <c r="W385" i="56"/>
  <c r="U385" i="56" s="1"/>
  <c r="X451" i="52"/>
  <c r="X455" i="56" s="1"/>
  <c r="W455" i="56"/>
  <c r="U455" i="56" s="1"/>
  <c r="X424" i="52"/>
  <c r="X428" i="56" s="1"/>
  <c r="W428" i="56"/>
  <c r="X459" i="52"/>
  <c r="X463" i="56" s="1"/>
  <c r="W463" i="56"/>
  <c r="X489" i="52"/>
  <c r="X493" i="56" s="1"/>
  <c r="W493" i="56"/>
  <c r="X291" i="52"/>
  <c r="X295" i="56" s="1"/>
  <c r="W295" i="56"/>
  <c r="X228" i="52"/>
  <c r="X232" i="56" s="1"/>
  <c r="W232" i="56"/>
  <c r="X212" i="52"/>
  <c r="X216" i="56" s="1"/>
  <c r="W216" i="56"/>
  <c r="U216" i="56" s="1"/>
  <c r="X196" i="52"/>
  <c r="X200" i="56" s="1"/>
  <c r="W200" i="56"/>
  <c r="U200" i="56" s="1"/>
  <c r="X180" i="52"/>
  <c r="X184" i="56" s="1"/>
  <c r="W184" i="56"/>
  <c r="U184" i="56" s="1"/>
  <c r="X164" i="52"/>
  <c r="X168" i="56" s="1"/>
  <c r="W168" i="56"/>
  <c r="U168" i="56" s="1"/>
  <c r="X324" i="52"/>
  <c r="X328" i="56" s="1"/>
  <c r="W328" i="56"/>
  <c r="U328" i="56" s="1"/>
  <c r="X146" i="52"/>
  <c r="X150" i="56" s="1"/>
  <c r="W150" i="56"/>
  <c r="X178" i="52"/>
  <c r="X182" i="56" s="1"/>
  <c r="W182" i="56"/>
  <c r="U182" i="56" s="1"/>
  <c r="X109" i="52"/>
  <c r="X113" i="56" s="1"/>
  <c r="W113" i="56"/>
  <c r="U113" i="56" s="1"/>
  <c r="X77" i="52"/>
  <c r="X81" i="56" s="1"/>
  <c r="W81" i="56"/>
  <c r="U81" i="56" s="1"/>
  <c r="X13" i="52"/>
  <c r="X17" i="56" s="1"/>
  <c r="W17" i="56"/>
  <c r="U17" i="56" s="1"/>
  <c r="X157" i="52"/>
  <c r="X161" i="56" s="1"/>
  <c r="W161" i="56"/>
  <c r="U161" i="56" s="1"/>
  <c r="X144" i="52"/>
  <c r="X148" i="56" s="1"/>
  <c r="W148" i="56"/>
  <c r="U148" i="56" s="1"/>
  <c r="X106" i="52"/>
  <c r="X110" i="56" s="1"/>
  <c r="W110" i="56"/>
  <c r="X8" i="52"/>
  <c r="X12" i="56" s="1"/>
  <c r="W12" i="56"/>
  <c r="U12" i="56" s="1"/>
  <c r="X75" i="52"/>
  <c r="X79" i="56" s="1"/>
  <c r="W79" i="56"/>
  <c r="U79" i="56" s="1"/>
  <c r="X47" i="52"/>
  <c r="X51" i="56" s="1"/>
  <c r="W51" i="56"/>
  <c r="U51" i="56" s="1"/>
  <c r="X116" i="52"/>
  <c r="X120" i="56" s="1"/>
  <c r="W120" i="56"/>
  <c r="U120" i="56" s="1"/>
  <c r="X367" i="52"/>
  <c r="X371" i="56" s="1"/>
  <c r="W371" i="56"/>
  <c r="U371" i="56" s="1"/>
  <c r="X256" i="52"/>
  <c r="X260" i="56" s="1"/>
  <c r="W260" i="56"/>
  <c r="X233" i="52"/>
  <c r="X237" i="56" s="1"/>
  <c r="W237" i="56"/>
  <c r="X197" i="52"/>
  <c r="X201" i="56" s="1"/>
  <c r="W201" i="56"/>
  <c r="U201" i="56" s="1"/>
  <c r="X244" i="52"/>
  <c r="X248" i="56" s="1"/>
  <c r="W248" i="56"/>
  <c r="U248" i="56" s="1"/>
  <c r="X438" i="52"/>
  <c r="X442" i="56" s="1"/>
  <c r="W442" i="56"/>
  <c r="X411" i="52"/>
  <c r="X415" i="56" s="1"/>
  <c r="W415" i="56"/>
  <c r="X486" i="52"/>
  <c r="X490" i="56" s="1"/>
  <c r="W490" i="56"/>
  <c r="U490" i="56" s="1"/>
  <c r="W441" i="52"/>
  <c r="W457" i="52" s="1"/>
  <c r="W571" i="52" s="1"/>
  <c r="X255" i="52"/>
  <c r="X259" i="56" s="1"/>
  <c r="W259" i="56"/>
  <c r="X546" i="52"/>
  <c r="X550" i="56" s="1"/>
  <c r="W550" i="56"/>
  <c r="X514" i="52"/>
  <c r="X518" i="56" s="1"/>
  <c r="W518" i="56"/>
  <c r="U518" i="56" s="1"/>
  <c r="X563" i="52"/>
  <c r="X567" i="56" s="1"/>
  <c r="W567" i="56"/>
  <c r="U567" i="56" s="1"/>
  <c r="X521" i="52"/>
  <c r="X525" i="56" s="1"/>
  <c r="W525" i="56"/>
  <c r="U525" i="56" s="1"/>
  <c r="X559" i="52"/>
  <c r="X563" i="56" s="1"/>
  <c r="W563" i="56"/>
  <c r="X419" i="52"/>
  <c r="X423" i="56" s="1"/>
  <c r="W423" i="56"/>
  <c r="U423" i="56" s="1"/>
  <c r="X396" i="52"/>
  <c r="X400" i="56" s="1"/>
  <c r="W400" i="56"/>
  <c r="U400" i="56" s="1"/>
  <c r="X378" i="52"/>
  <c r="X382" i="56" s="1"/>
  <c r="W382" i="56"/>
  <c r="U382" i="56" s="1"/>
  <c r="X285" i="52"/>
  <c r="X289" i="56" s="1"/>
  <c r="W289" i="56"/>
  <c r="U289" i="56" s="1"/>
  <c r="X269" i="52"/>
  <c r="X273" i="56" s="1"/>
  <c r="W273" i="56"/>
  <c r="U273" i="56" s="1"/>
  <c r="X253" i="52"/>
  <c r="X257" i="56" s="1"/>
  <c r="W257" i="56"/>
  <c r="U257" i="56" s="1"/>
  <c r="X227" i="52"/>
  <c r="X231" i="56" s="1"/>
  <c r="X163" i="52"/>
  <c r="X167" i="56" s="1"/>
  <c r="W167" i="56"/>
  <c r="U167" i="56" s="1"/>
  <c r="X304" i="52"/>
  <c r="X308" i="56" s="1"/>
  <c r="W308" i="56"/>
  <c r="U308" i="56" s="1"/>
  <c r="X186" i="52"/>
  <c r="X190" i="56" s="1"/>
  <c r="W190" i="56"/>
  <c r="U190" i="56" s="1"/>
  <c r="X133" i="52"/>
  <c r="X137" i="56" s="1"/>
  <c r="W137" i="56"/>
  <c r="U137" i="56" s="1"/>
  <c r="X73" i="52"/>
  <c r="X77" i="56" s="1"/>
  <c r="W77" i="56"/>
  <c r="U77" i="56" s="1"/>
  <c r="X9" i="52"/>
  <c r="X13" i="56" s="1"/>
  <c r="W13" i="56"/>
  <c r="U13" i="56" s="1"/>
  <c r="W127" i="56"/>
  <c r="X181" i="52"/>
  <c r="X185" i="56" s="1"/>
  <c r="W185" i="56"/>
  <c r="U185" i="56" s="1"/>
  <c r="X142" i="52"/>
  <c r="X146" i="56" s="1"/>
  <c r="W146" i="56"/>
  <c r="U146" i="56" s="1"/>
  <c r="X70" i="52"/>
  <c r="X74" i="56" s="1"/>
  <c r="W74" i="56"/>
  <c r="U74" i="56" s="1"/>
  <c r="X68" i="52"/>
  <c r="X72" i="56" s="1"/>
  <c r="W72" i="56"/>
  <c r="U72" i="56" s="1"/>
  <c r="X7" i="52"/>
  <c r="X11" i="56" s="1"/>
  <c r="W11" i="56"/>
  <c r="U11" i="56" s="1"/>
  <c r="X120" i="52"/>
  <c r="X124" i="56" s="1"/>
  <c r="W124" i="56"/>
  <c r="X40" i="52"/>
  <c r="X44" i="56" s="1"/>
  <c r="W44" i="56"/>
  <c r="X86" i="52"/>
  <c r="X90" i="56" s="1"/>
  <c r="W90" i="56"/>
  <c r="U90" i="56" s="1"/>
  <c r="X365" i="52"/>
  <c r="X369" i="56" s="1"/>
  <c r="W369" i="56"/>
  <c r="U369" i="56" s="1"/>
  <c r="X297" i="52"/>
  <c r="X301" i="56" s="1"/>
  <c r="W301" i="56"/>
  <c r="U301" i="56" s="1"/>
  <c r="X321" i="52"/>
  <c r="X325" i="56" s="1"/>
  <c r="W325" i="56"/>
  <c r="U325" i="56" s="1"/>
  <c r="X368" i="52"/>
  <c r="X372" i="56" s="1"/>
  <c r="W372" i="56"/>
  <c r="X407" i="52"/>
  <c r="X411" i="56" s="1"/>
  <c r="W411" i="56"/>
  <c r="U411" i="56" s="1"/>
  <c r="X447" i="52"/>
  <c r="X451" i="56" s="1"/>
  <c r="W451" i="56"/>
  <c r="U451" i="56" s="1"/>
  <c r="W383" i="56"/>
  <c r="X405" i="52"/>
  <c r="X409" i="56" s="1"/>
  <c r="W409" i="56"/>
  <c r="U409" i="56" s="1"/>
  <c r="X510" i="52"/>
  <c r="X514" i="56" s="1"/>
  <c r="W514" i="56"/>
  <c r="U514" i="56" s="1"/>
  <c r="X481" i="52"/>
  <c r="X485" i="56" s="1"/>
  <c r="W485" i="56"/>
  <c r="X374" i="52"/>
  <c r="X378" i="56" s="1"/>
  <c r="W378" i="56"/>
  <c r="U378" i="56" s="1"/>
  <c r="X397" i="52"/>
  <c r="X401" i="56" s="1"/>
  <c r="W401" i="56"/>
  <c r="X355" i="52"/>
  <c r="X359" i="56" s="1"/>
  <c r="X266" i="52"/>
  <c r="X270" i="56" s="1"/>
  <c r="W270" i="56"/>
  <c r="U270" i="56" s="1"/>
  <c r="X249" i="52"/>
  <c r="X253" i="56" s="1"/>
  <c r="W253" i="56"/>
  <c r="U253" i="56" s="1"/>
  <c r="X192" i="52"/>
  <c r="X196" i="56" s="1"/>
  <c r="W196" i="56"/>
  <c r="U196" i="56" s="1"/>
  <c r="X176" i="52"/>
  <c r="X180" i="56" s="1"/>
  <c r="W180" i="56"/>
  <c r="U180" i="56" s="1"/>
  <c r="X320" i="52"/>
  <c r="X324" i="56" s="1"/>
  <c r="W324" i="56"/>
  <c r="U324" i="56" s="1"/>
  <c r="X166" i="52"/>
  <c r="X170" i="56" s="1"/>
  <c r="W170" i="56"/>
  <c r="U170" i="56" s="1"/>
  <c r="X190" i="52"/>
  <c r="X194" i="56" s="1"/>
  <c r="W194" i="56"/>
  <c r="X5" i="52"/>
  <c r="X9" i="56" s="1"/>
  <c r="W9" i="56"/>
  <c r="U9" i="56" s="1"/>
  <c r="X94" i="52"/>
  <c r="X98" i="56" s="1"/>
  <c r="W98" i="56"/>
  <c r="U98" i="56" s="1"/>
  <c r="X161" i="52"/>
  <c r="X165" i="56" s="1"/>
  <c r="W165" i="56"/>
  <c r="U165" i="56" s="1"/>
  <c r="X130" i="52"/>
  <c r="X134" i="56" s="1"/>
  <c r="W134" i="56"/>
  <c r="U134" i="56" s="1"/>
  <c r="X72" i="52"/>
  <c r="X76" i="56" s="1"/>
  <c r="W76" i="56"/>
  <c r="U76" i="56" s="1"/>
  <c r="X134" i="52"/>
  <c r="X138" i="56" s="1"/>
  <c r="W138" i="56"/>
  <c r="U138" i="56" s="1"/>
  <c r="X217" i="52"/>
  <c r="X221" i="56" s="1"/>
  <c r="W221" i="56"/>
  <c r="U221" i="56" s="1"/>
  <c r="X313" i="52"/>
  <c r="X317" i="56" s="1"/>
  <c r="W317" i="56"/>
  <c r="X221" i="52"/>
  <c r="X225" i="56" s="1"/>
  <c r="W225" i="56"/>
  <c r="U225" i="56" s="1"/>
  <c r="X333" i="52"/>
  <c r="X337" i="56" s="1"/>
  <c r="W337" i="56"/>
  <c r="U337" i="56" s="1"/>
  <c r="X469" i="52"/>
  <c r="X473" i="56" s="1"/>
  <c r="W473" i="56"/>
  <c r="X383" i="52"/>
  <c r="X387" i="56" s="1"/>
  <c r="X548" i="52"/>
  <c r="X552" i="56" s="1"/>
  <c r="X470" i="52"/>
  <c r="X474" i="56" s="1"/>
  <c r="W474" i="56"/>
  <c r="W444" i="56"/>
  <c r="U444" i="56" s="1"/>
  <c r="X404" i="52"/>
  <c r="X408" i="56" s="1"/>
  <c r="W408" i="56"/>
  <c r="X399" i="52"/>
  <c r="X403" i="56" s="1"/>
  <c r="W403" i="56"/>
  <c r="X538" i="52"/>
  <c r="X542" i="56" s="1"/>
  <c r="W542" i="56"/>
  <c r="X506" i="52"/>
  <c r="X510" i="56" s="1"/>
  <c r="W510" i="56"/>
  <c r="U510" i="56" s="1"/>
  <c r="X547" i="52"/>
  <c r="X551" i="56" s="1"/>
  <c r="W551" i="56"/>
  <c r="X513" i="52"/>
  <c r="X517" i="56" s="1"/>
  <c r="W517" i="56"/>
  <c r="U517" i="56" s="1"/>
  <c r="X487" i="52"/>
  <c r="X491" i="56" s="1"/>
  <c r="W491" i="56"/>
  <c r="X433" i="52"/>
  <c r="X437" i="56" s="1"/>
  <c r="W437" i="56"/>
  <c r="U437" i="56" s="1"/>
  <c r="X370" i="52"/>
  <c r="X374" i="56" s="1"/>
  <c r="W374" i="56"/>
  <c r="U374" i="56" s="1"/>
  <c r="X393" i="52"/>
  <c r="X397" i="56" s="1"/>
  <c r="W397" i="56"/>
  <c r="X353" i="52"/>
  <c r="X357" i="56" s="1"/>
  <c r="W357" i="56"/>
  <c r="U357" i="56" s="1"/>
  <c r="X281" i="52"/>
  <c r="X285" i="56" s="1"/>
  <c r="W285" i="56"/>
  <c r="U285" i="56" s="1"/>
  <c r="X265" i="52"/>
  <c r="X269" i="56" s="1"/>
  <c r="W269" i="56"/>
  <c r="U269" i="56" s="1"/>
  <c r="X250" i="52"/>
  <c r="X254" i="56" s="1"/>
  <c r="W254" i="56"/>
  <c r="X207" i="52"/>
  <c r="X211" i="56" s="1"/>
  <c r="W211" i="56"/>
  <c r="U211" i="56" s="1"/>
  <c r="X191" i="52"/>
  <c r="X195" i="56" s="1"/>
  <c r="W195" i="56"/>
  <c r="U195" i="56" s="1"/>
  <c r="X175" i="52"/>
  <c r="X179" i="56" s="1"/>
  <c r="W179" i="56"/>
  <c r="X155" i="52"/>
  <c r="X159" i="56" s="1"/>
  <c r="W159" i="56"/>
  <c r="U159" i="56" s="1"/>
  <c r="X129" i="52"/>
  <c r="X133" i="56" s="1"/>
  <c r="W133" i="56"/>
  <c r="U133" i="56" s="1"/>
  <c r="X65" i="52"/>
  <c r="X69" i="56" s="1"/>
  <c r="W69" i="56"/>
  <c r="U69" i="56" s="1"/>
  <c r="X30" i="52"/>
  <c r="X34" i="56" s="1"/>
  <c r="W34" i="56"/>
  <c r="U34" i="56" s="1"/>
  <c r="X48" i="52"/>
  <c r="X52" i="56" s="1"/>
  <c r="W52" i="56"/>
  <c r="U52" i="56" s="1"/>
  <c r="X177" i="52"/>
  <c r="X181" i="56" s="1"/>
  <c r="W181" i="56"/>
  <c r="U181" i="56" s="1"/>
  <c r="X95" i="52"/>
  <c r="X99" i="56" s="1"/>
  <c r="W99" i="56"/>
  <c r="U99" i="56" s="1"/>
  <c r="X35" i="52"/>
  <c r="X39" i="56" s="1"/>
  <c r="W39" i="56"/>
  <c r="X4" i="52"/>
  <c r="X8" i="56" s="1"/>
  <c r="W8" i="56"/>
  <c r="U8" i="56" s="1"/>
  <c r="X342" i="52"/>
  <c r="X346" i="56" s="1"/>
  <c r="W346" i="56"/>
  <c r="X267" i="52"/>
  <c r="X271" i="56" s="1"/>
  <c r="W271" i="56"/>
  <c r="X364" i="52"/>
  <c r="X368" i="56" s="1"/>
  <c r="W368" i="56"/>
  <c r="X305" i="52"/>
  <c r="X309" i="56" s="1"/>
  <c r="W309" i="56"/>
  <c r="U309" i="56" s="1"/>
  <c r="X389" i="52"/>
  <c r="X393" i="56" s="1"/>
  <c r="W393" i="56"/>
  <c r="X384" i="52"/>
  <c r="X388" i="56" s="1"/>
  <c r="W388" i="56"/>
  <c r="X432" i="52"/>
  <c r="X436" i="56" s="1"/>
  <c r="W436" i="56"/>
  <c r="X391" i="52"/>
  <c r="X395" i="56" s="1"/>
  <c r="W395" i="56"/>
  <c r="X518" i="52"/>
  <c r="X522" i="56" s="1"/>
  <c r="W522" i="56"/>
  <c r="X431" i="52"/>
  <c r="X435" i="56" s="1"/>
  <c r="W435" i="56"/>
  <c r="X366" i="52"/>
  <c r="X370" i="56" s="1"/>
  <c r="W370" i="56"/>
  <c r="U370" i="56" s="1"/>
  <c r="X278" i="52"/>
  <c r="X282" i="56" s="1"/>
  <c r="X247" i="52"/>
  <c r="X251" i="56" s="1"/>
  <c r="W251" i="56"/>
  <c r="U251" i="56" s="1"/>
  <c r="X220" i="52"/>
  <c r="X224" i="56" s="1"/>
  <c r="W224" i="56"/>
  <c r="X204" i="52"/>
  <c r="X208" i="56" s="1"/>
  <c r="W208" i="56"/>
  <c r="X188" i="52"/>
  <c r="X192" i="56" s="1"/>
  <c r="W192" i="56"/>
  <c r="U192" i="56" s="1"/>
  <c r="X151" i="52"/>
  <c r="X155" i="56" s="1"/>
  <c r="W155" i="56"/>
  <c r="U155" i="56" s="1"/>
  <c r="X332" i="52"/>
  <c r="X336" i="56" s="1"/>
  <c r="W336" i="56"/>
  <c r="U336" i="56" s="1"/>
  <c r="X316" i="52"/>
  <c r="X320" i="56" s="1"/>
  <c r="W320" i="56"/>
  <c r="U320" i="56" s="1"/>
  <c r="X170" i="52"/>
  <c r="X174" i="56" s="1"/>
  <c r="W174" i="56"/>
  <c r="X61" i="52"/>
  <c r="X65" i="56" s="1"/>
  <c r="W65" i="56"/>
  <c r="U65" i="56" s="1"/>
  <c r="X22" i="52"/>
  <c r="X26" i="56" s="1"/>
  <c r="W26" i="56"/>
  <c r="X100" i="52"/>
  <c r="X104" i="56" s="1"/>
  <c r="W104" i="56"/>
  <c r="X27" i="52"/>
  <c r="X31" i="56" s="1"/>
  <c r="W31" i="56"/>
  <c r="U31" i="56" s="1"/>
  <c r="X54" i="52"/>
  <c r="X58" i="56" s="1"/>
  <c r="W58" i="56"/>
  <c r="U58" i="56" s="1"/>
  <c r="X56" i="52"/>
  <c r="X60" i="56" s="1"/>
  <c r="W60" i="56"/>
  <c r="U60" i="56" s="1"/>
  <c r="X283" i="52"/>
  <c r="X287" i="56" s="1"/>
  <c r="W287" i="56"/>
  <c r="U287" i="56" s="1"/>
  <c r="X336" i="52"/>
  <c r="X340" i="56" s="1"/>
  <c r="W340" i="56"/>
  <c r="U340" i="56" s="1"/>
  <c r="X360" i="52"/>
  <c r="X364" i="56" s="1"/>
  <c r="W364" i="56"/>
  <c r="U364" i="56" s="1"/>
  <c r="X301" i="52"/>
  <c r="X305" i="56" s="1"/>
  <c r="W305" i="56"/>
  <c r="U305" i="56" s="1"/>
  <c r="X385" i="52"/>
  <c r="X389" i="56" s="1"/>
  <c r="W389" i="56"/>
  <c r="X463" i="52"/>
  <c r="X467" i="56" s="1"/>
  <c r="W467" i="56"/>
  <c r="X530" i="52"/>
  <c r="X534" i="56" s="1"/>
  <c r="W534" i="56"/>
  <c r="X537" i="52"/>
  <c r="X541" i="56" s="1"/>
  <c r="W541" i="56"/>
  <c r="X505" i="52"/>
  <c r="X509" i="56" s="1"/>
  <c r="W509" i="56"/>
  <c r="U509" i="56" s="1"/>
  <c r="X492" i="52"/>
  <c r="X496" i="56" s="1"/>
  <c r="W496" i="56"/>
  <c r="X444" i="56"/>
  <c r="X425" i="52"/>
  <c r="X429" i="56" s="1"/>
  <c r="W429" i="56"/>
  <c r="X418" i="52"/>
  <c r="X422" i="56" s="1"/>
  <c r="W422" i="56"/>
  <c r="X362" i="52"/>
  <c r="X366" i="56" s="1"/>
  <c r="W366" i="56"/>
  <c r="U366" i="56" s="1"/>
  <c r="X261" i="52"/>
  <c r="X265" i="56" s="1"/>
  <c r="W265" i="56"/>
  <c r="U265" i="56" s="1"/>
  <c r="X241" i="52"/>
  <c r="X245" i="56" s="1"/>
  <c r="W245" i="56"/>
  <c r="U245" i="56" s="1"/>
  <c r="X198" i="52"/>
  <c r="X202" i="56" s="1"/>
  <c r="X203" i="52"/>
  <c r="X207" i="56" s="1"/>
  <c r="W207" i="56"/>
  <c r="U207" i="56" s="1"/>
  <c r="X187" i="52"/>
  <c r="X191" i="56" s="1"/>
  <c r="W191" i="56"/>
  <c r="X171" i="52"/>
  <c r="X175" i="56" s="1"/>
  <c r="W175" i="56"/>
  <c r="U175" i="56" s="1"/>
  <c r="X141" i="52"/>
  <c r="X145" i="56" s="1"/>
  <c r="W145" i="56"/>
  <c r="U145" i="56" s="1"/>
  <c r="X121" i="52"/>
  <c r="X125" i="56" s="1"/>
  <c r="W125" i="56"/>
  <c r="U125" i="56" s="1"/>
  <c r="X18" i="52"/>
  <c r="X22" i="56" s="1"/>
  <c r="W22" i="56"/>
  <c r="U22" i="56" s="1"/>
  <c r="X98" i="52"/>
  <c r="X102" i="56" s="1"/>
  <c r="W102" i="56"/>
  <c r="U102" i="56" s="1"/>
  <c r="X160" i="52"/>
  <c r="X164" i="56" s="1"/>
  <c r="W164" i="56"/>
  <c r="X118" i="52"/>
  <c r="X122" i="56" s="1"/>
  <c r="W122" i="56"/>
  <c r="U122" i="56" s="1"/>
  <c r="X90" i="52"/>
  <c r="X94" i="56" s="1"/>
  <c r="W94" i="56"/>
  <c r="U94" i="56" s="1"/>
  <c r="X58" i="52"/>
  <c r="X62" i="56" s="1"/>
  <c r="W62" i="56"/>
  <c r="U62" i="56" s="1"/>
  <c r="X185" i="52"/>
  <c r="X189" i="56" s="1"/>
  <c r="W189" i="56"/>
  <c r="U189" i="56" s="1"/>
  <c r="X325" i="52"/>
  <c r="X329" i="56" s="1"/>
  <c r="W329" i="56"/>
  <c r="U329" i="56" s="1"/>
  <c r="X553" i="52"/>
  <c r="X557" i="56" s="1"/>
  <c r="W557" i="56"/>
  <c r="X453" i="52"/>
  <c r="X457" i="56" s="1"/>
  <c r="W457" i="56"/>
  <c r="U457" i="56" s="1"/>
  <c r="X474" i="52"/>
  <c r="X478" i="56" s="1"/>
  <c r="W478" i="56"/>
  <c r="U478" i="56" s="1"/>
  <c r="X461" i="52"/>
  <c r="X465" i="56" s="1"/>
  <c r="W465" i="56"/>
  <c r="X566" i="52"/>
  <c r="X570" i="56" s="1"/>
  <c r="W570" i="56"/>
  <c r="U570" i="56" s="1"/>
  <c r="X558" i="52"/>
  <c r="X562" i="56" s="1"/>
  <c r="W562" i="56"/>
  <c r="X497" i="52"/>
  <c r="X501" i="56" s="1"/>
  <c r="W501" i="56"/>
  <c r="X519" i="52"/>
  <c r="X523" i="56" s="1"/>
  <c r="W523" i="56"/>
  <c r="U523" i="56" s="1"/>
  <c r="X499" i="52"/>
  <c r="X503" i="56" s="1"/>
  <c r="W503" i="56"/>
  <c r="U503" i="56" s="1"/>
  <c r="W468" i="56"/>
  <c r="X303" i="52"/>
  <c r="X307" i="56" s="1"/>
  <c r="W307" i="56"/>
  <c r="X274" i="52"/>
  <c r="X278" i="56" s="1"/>
  <c r="W278" i="56"/>
  <c r="X259" i="52"/>
  <c r="X263" i="56" s="1"/>
  <c r="W263" i="56"/>
  <c r="U263" i="56" s="1"/>
  <c r="X243" i="52"/>
  <c r="X247" i="56" s="1"/>
  <c r="W247" i="56"/>
  <c r="U247" i="56" s="1"/>
  <c r="X216" i="52"/>
  <c r="X220" i="56" s="1"/>
  <c r="W220" i="56"/>
  <c r="U220" i="56" s="1"/>
  <c r="X200" i="52"/>
  <c r="X204" i="56" s="1"/>
  <c r="W204" i="56"/>
  <c r="U204" i="56" s="1"/>
  <c r="X184" i="52"/>
  <c r="X188" i="56" s="1"/>
  <c r="W188" i="56"/>
  <c r="U188" i="56" s="1"/>
  <c r="X143" i="52"/>
  <c r="X147" i="56" s="1"/>
  <c r="W147" i="56"/>
  <c r="U147" i="56" s="1"/>
  <c r="X328" i="52"/>
  <c r="X332" i="56" s="1"/>
  <c r="W332" i="56"/>
  <c r="U332" i="56" s="1"/>
  <c r="X206" i="52"/>
  <c r="X210" i="56" s="1"/>
  <c r="W210" i="56"/>
  <c r="U210" i="56" s="1"/>
  <c r="X154" i="52"/>
  <c r="X158" i="56" s="1"/>
  <c r="W158" i="56"/>
  <c r="U158" i="56" s="1"/>
  <c r="X53" i="52"/>
  <c r="X57" i="56" s="1"/>
  <c r="W57" i="56"/>
  <c r="U57" i="56" s="1"/>
  <c r="X71" i="52"/>
  <c r="X75" i="56" s="1"/>
  <c r="W75" i="56"/>
  <c r="U75" i="56" s="1"/>
  <c r="X84" i="52"/>
  <c r="X88" i="56" s="1"/>
  <c r="W88" i="56"/>
  <c r="X20" i="52"/>
  <c r="X24" i="56" s="1"/>
  <c r="W24" i="56"/>
  <c r="U24" i="56" s="1"/>
  <c r="X173" i="52"/>
  <c r="X177" i="56" s="1"/>
  <c r="W177" i="56"/>
  <c r="U177" i="56" s="1"/>
  <c r="X372" i="52"/>
  <c r="X376" i="56" s="1"/>
  <c r="W376" i="56"/>
  <c r="X312" i="52"/>
  <c r="X316" i="56" s="1"/>
  <c r="X252" i="52"/>
  <c r="X256" i="56" s="1"/>
  <c r="W256" i="56"/>
  <c r="X284" i="52"/>
  <c r="X288" i="56" s="1"/>
  <c r="W288" i="56"/>
  <c r="U288" i="56" s="1"/>
  <c r="X465" i="52"/>
  <c r="X469" i="56" s="1"/>
  <c r="W469" i="56"/>
  <c r="U469" i="56" s="1"/>
  <c r="X561" i="52"/>
  <c r="X565" i="56" s="1"/>
  <c r="W565" i="56"/>
  <c r="X483" i="52"/>
  <c r="X487" i="56" s="1"/>
  <c r="W487" i="56"/>
  <c r="X329" i="52"/>
  <c r="X333" i="56" s="1"/>
  <c r="W333" i="56"/>
  <c r="W254" i="52"/>
  <c r="W242" i="52"/>
  <c r="W351" i="52"/>
  <c r="Y79" i="52"/>
  <c r="Z62" i="52"/>
  <c r="W62" i="52" s="1"/>
  <c r="W66" i="56" s="1"/>
  <c r="U66" i="56" s="1"/>
  <c r="W339" i="52"/>
  <c r="W29" i="52"/>
  <c r="W551" i="52"/>
  <c r="W422" i="52"/>
  <c r="W543" i="52"/>
  <c r="W495" i="52"/>
  <c r="W567" i="52"/>
  <c r="W494" i="52"/>
  <c r="W527" i="52"/>
  <c r="W507" i="52"/>
  <c r="W417" i="52"/>
  <c r="W562" i="52"/>
  <c r="W258" i="52"/>
  <c r="W345" i="52"/>
  <c r="W251" i="52"/>
  <c r="Z279" i="52"/>
  <c r="W279" i="52" s="1"/>
  <c r="W205" i="52"/>
  <c r="W238" i="52"/>
  <c r="W193" i="52"/>
  <c r="Z260" i="52"/>
  <c r="W260" i="52" s="1"/>
  <c r="Z201" i="52"/>
  <c r="W201" i="52" s="1"/>
  <c r="Z209" i="52"/>
  <c r="W209" i="52" s="1"/>
  <c r="Z264" i="52"/>
  <c r="W264" i="52" s="1"/>
  <c r="W344" i="52"/>
  <c r="W340" i="52"/>
  <c r="W236" i="52"/>
  <c r="W352" i="52"/>
  <c r="W349" i="52"/>
  <c r="W246" i="52"/>
  <c r="W347" i="52"/>
  <c r="W343" i="52"/>
  <c r="Z92" i="52"/>
  <c r="W92" i="52" s="1"/>
  <c r="Z60" i="52"/>
  <c r="W60" i="52" s="1"/>
  <c r="W64" i="52"/>
  <c r="W91" i="52"/>
  <c r="Z115" i="52"/>
  <c r="W115" i="52" s="1"/>
  <c r="Z169" i="52"/>
  <c r="W169" i="52" s="1"/>
  <c r="Z96" i="52"/>
  <c r="W96" i="52" s="1"/>
  <c r="Z55" i="52"/>
  <c r="W55" i="52" s="1"/>
  <c r="W74" i="52"/>
  <c r="W42" i="52"/>
  <c r="Z28" i="52"/>
  <c r="W28" i="52" s="1"/>
  <c r="W33" i="52"/>
  <c r="W189" i="52"/>
  <c r="W119" i="52"/>
  <c r="W24" i="52"/>
  <c r="W59" i="52"/>
  <c r="Z80" i="52"/>
  <c r="W80" i="52" s="1"/>
  <c r="Z126" i="52"/>
  <c r="W126" i="52" s="1"/>
  <c r="Z112" i="52"/>
  <c r="W112" i="52" s="1"/>
  <c r="W85" i="52"/>
  <c r="W23" i="52"/>
  <c r="W10" i="52"/>
  <c r="W21" i="52"/>
  <c r="W117" i="52"/>
  <c r="W97" i="52"/>
  <c r="W81" i="52"/>
  <c r="W57" i="52"/>
  <c r="W41" i="52"/>
  <c r="W50" i="52"/>
  <c r="W16" i="52"/>
  <c r="W3" i="52"/>
  <c r="W43" i="52"/>
  <c r="W69" i="52"/>
  <c r="W12" i="52"/>
  <c r="W32" i="52"/>
  <c r="W14" i="52"/>
  <c r="W101" i="52"/>
  <c r="W503" i="52"/>
  <c r="W182" i="52"/>
  <c r="W162" i="52"/>
  <c r="W531" i="52"/>
  <c r="W482" i="52"/>
  <c r="W125" i="52"/>
  <c r="W93" i="52"/>
  <c r="W45" i="52"/>
  <c r="U2" i="52"/>
  <c r="X2" i="52"/>
  <c r="X6" i="56" s="1"/>
  <c r="Z79" i="52" l="1"/>
  <c r="Y569" i="52"/>
  <c r="Y83" i="56"/>
  <c r="W239" i="56"/>
  <c r="W399" i="56"/>
  <c r="U399" i="56" s="1"/>
  <c r="X31" i="52"/>
  <c r="X35" i="56" s="1"/>
  <c r="W255" i="56"/>
  <c r="U255" i="56" s="1"/>
  <c r="W268" i="52"/>
  <c r="W570" i="52" s="1"/>
  <c r="W446" i="56"/>
  <c r="U446" i="56" s="1"/>
  <c r="Z268" i="52"/>
  <c r="Y573" i="56"/>
  <c r="X38" i="52"/>
  <c r="X42" i="56" s="1"/>
  <c r="X148" i="52"/>
  <c r="X152" i="56" s="1"/>
  <c r="W299" i="56"/>
  <c r="X293" i="52"/>
  <c r="X297" i="56" s="1"/>
  <c r="X78" i="52"/>
  <c r="X82" i="56" s="1"/>
  <c r="X480" i="52"/>
  <c r="X484" i="56" s="1"/>
  <c r="W223" i="56"/>
  <c r="W528" i="56"/>
  <c r="W293" i="56"/>
  <c r="W244" i="56"/>
  <c r="W390" i="56"/>
  <c r="U390" i="56" s="1"/>
  <c r="W227" i="56"/>
  <c r="X471" i="52"/>
  <c r="X475" i="56" s="1"/>
  <c r="W545" i="56"/>
  <c r="W543" i="56"/>
  <c r="W218" i="56"/>
  <c r="W38" i="56"/>
  <c r="W556" i="56"/>
  <c r="W276" i="56"/>
  <c r="X165" i="52"/>
  <c r="X169" i="56" s="1"/>
  <c r="W394" i="56"/>
  <c r="U394" i="56" s="1"/>
  <c r="X568" i="52"/>
  <c r="X572" i="56" s="1"/>
  <c r="W413" i="56"/>
  <c r="W440" i="56"/>
  <c r="U440" i="56" s="1"/>
  <c r="W513" i="56"/>
  <c r="U513" i="56" s="1"/>
  <c r="X292" i="52"/>
  <c r="X296" i="56" s="1"/>
  <c r="W23" i="56"/>
  <c r="X565" i="52"/>
  <c r="X569" i="56" s="1"/>
  <c r="W365" i="56"/>
  <c r="W529" i="56"/>
  <c r="U529" i="56" s="1"/>
  <c r="X145" i="52"/>
  <c r="X149" i="56" s="1"/>
  <c r="X273" i="52"/>
  <c r="X277" i="56" s="1"/>
  <c r="W407" i="56"/>
  <c r="X443" i="52"/>
  <c r="X447" i="56" s="1"/>
  <c r="X229" i="52"/>
  <c r="X233" i="56" s="1"/>
  <c r="X63" i="52"/>
  <c r="X67" i="56" s="1"/>
  <c r="W530" i="56"/>
  <c r="W512" i="56"/>
  <c r="U512" i="56" s="1"/>
  <c r="W118" i="56"/>
  <c r="W212" i="56"/>
  <c r="X338" i="52"/>
  <c r="X342" i="56" s="1"/>
  <c r="W183" i="56"/>
  <c r="W405" i="56"/>
  <c r="X550" i="52"/>
  <c r="X554" i="56" s="1"/>
  <c r="W492" i="56"/>
  <c r="W315" i="56"/>
  <c r="W489" i="56"/>
  <c r="W506" i="56"/>
  <c r="X448" i="52"/>
  <c r="X452" i="56" s="1"/>
  <c r="X458" i="52"/>
  <c r="X462" i="56" s="1"/>
  <c r="W70" i="56"/>
  <c r="W107" i="56"/>
  <c r="W488" i="56"/>
  <c r="X556" i="52"/>
  <c r="X560" i="56" s="1"/>
  <c r="W280" i="56"/>
  <c r="U280" i="56" s="1"/>
  <c r="X245" i="52"/>
  <c r="X249" i="56" s="1"/>
  <c r="W398" i="56"/>
  <c r="U398" i="56" s="1"/>
  <c r="W109" i="56"/>
  <c r="X36" i="52"/>
  <c r="X40" i="56" s="1"/>
  <c r="W187" i="56"/>
  <c r="W386" i="56"/>
  <c r="U386" i="56" s="1"/>
  <c r="W544" i="56"/>
  <c r="X478" i="52"/>
  <c r="X482" i="56" s="1"/>
  <c r="W87" i="56"/>
  <c r="W199" i="56"/>
  <c r="W19" i="56"/>
  <c r="X421" i="52"/>
  <c r="X425" i="56" s="1"/>
  <c r="W266" i="56"/>
  <c r="U266" i="56" s="1"/>
  <c r="X444" i="52"/>
  <c r="X448" i="56" s="1"/>
  <c r="W361" i="56"/>
  <c r="W230" i="56"/>
  <c r="X248" i="52"/>
  <c r="X252" i="56" s="1"/>
  <c r="X153" i="52"/>
  <c r="X157" i="56" s="1"/>
  <c r="W483" i="56"/>
  <c r="W286" i="56"/>
  <c r="X89" i="52"/>
  <c r="X93" i="56" s="1"/>
  <c r="W561" i="56"/>
  <c r="W559" i="56"/>
  <c r="U559" i="56" s="1"/>
  <c r="W117" i="56"/>
  <c r="X230" i="52"/>
  <c r="X234" i="56" s="1"/>
  <c r="W420" i="56"/>
  <c r="X104" i="52"/>
  <c r="X108" i="56" s="1"/>
  <c r="W43" i="56"/>
  <c r="X6" i="52"/>
  <c r="X10" i="56" s="1"/>
  <c r="X532" i="52"/>
  <c r="X536" i="56" s="1"/>
  <c r="X300" i="52"/>
  <c r="X304" i="56" s="1"/>
  <c r="W313" i="56"/>
  <c r="X156" i="52"/>
  <c r="X160" i="56" s="1"/>
  <c r="W546" i="56"/>
  <c r="U546" i="56" s="1"/>
  <c r="X450" i="52"/>
  <c r="X454" i="56" s="1"/>
  <c r="X140" i="52"/>
  <c r="X144" i="56" s="1"/>
  <c r="X168" i="52"/>
  <c r="X172" i="56" s="1"/>
  <c r="W427" i="56"/>
  <c r="W29" i="56"/>
  <c r="W214" i="56"/>
  <c r="W281" i="56"/>
  <c r="W391" i="56"/>
  <c r="U391" i="56" s="1"/>
  <c r="W341" i="56"/>
  <c r="W476" i="56"/>
  <c r="U476" i="56" s="1"/>
  <c r="W505" i="56"/>
  <c r="W111" i="56"/>
  <c r="W345" i="56"/>
  <c r="W226" i="56"/>
  <c r="X414" i="52"/>
  <c r="X418" i="56" s="1"/>
  <c r="W243" i="56"/>
  <c r="W460" i="56"/>
  <c r="X564" i="52"/>
  <c r="X568" i="56" s="1"/>
  <c r="W241" i="56"/>
  <c r="X110" i="52"/>
  <c r="X114" i="56" s="1"/>
  <c r="W433" i="56"/>
  <c r="W151" i="56"/>
  <c r="U151" i="56" s="1"/>
  <c r="W524" i="56"/>
  <c r="U524" i="56" s="1"/>
  <c r="W431" i="56"/>
  <c r="W91" i="56"/>
  <c r="U91" i="56" s="1"/>
  <c r="X511" i="52"/>
  <c r="X515" i="56" s="1"/>
  <c r="W450" i="56"/>
  <c r="U450" i="56" s="1"/>
  <c r="W48" i="56"/>
  <c r="W502" i="56"/>
  <c r="W92" i="56"/>
  <c r="X413" i="52"/>
  <c r="X417" i="56" s="1"/>
  <c r="X218" i="52"/>
  <c r="X222" i="56" s="1"/>
  <c r="W352" i="56"/>
  <c r="W521" i="56"/>
  <c r="U521" i="56" s="1"/>
  <c r="W229" i="56"/>
  <c r="W215" i="56"/>
  <c r="X445" i="52"/>
  <c r="X449" i="56" s="1"/>
  <c r="X51" i="52"/>
  <c r="X55" i="56" s="1"/>
  <c r="X544" i="52"/>
  <c r="X548" i="56" s="1"/>
  <c r="X359" i="52"/>
  <c r="X363" i="56" s="1"/>
  <c r="X122" i="52"/>
  <c r="X126" i="56" s="1"/>
  <c r="W379" i="56"/>
  <c r="X375" i="52"/>
  <c r="X379" i="56" s="1"/>
  <c r="W279" i="56"/>
  <c r="U279" i="56" s="1"/>
  <c r="W537" i="56"/>
  <c r="W419" i="56"/>
  <c r="W267" i="56"/>
  <c r="U267" i="56" s="1"/>
  <c r="W30" i="56"/>
  <c r="W538" i="56"/>
  <c r="W441" i="56"/>
  <c r="W434" i="56"/>
  <c r="W458" i="56"/>
  <c r="U458" i="56" s="1"/>
  <c r="W303" i="56"/>
  <c r="W106" i="56"/>
  <c r="W115" i="56"/>
  <c r="W432" i="56"/>
  <c r="W153" i="56"/>
  <c r="W235" i="56"/>
  <c r="U235" i="56" s="1"/>
  <c r="W508" i="56"/>
  <c r="W438" i="56"/>
  <c r="X528" i="52"/>
  <c r="X532" i="56" s="1"/>
  <c r="W292" i="56"/>
  <c r="X439" i="52"/>
  <c r="X443" i="56" s="1"/>
  <c r="W472" i="56"/>
  <c r="U472" i="56" s="1"/>
  <c r="X523" i="52"/>
  <c r="X527" i="56" s="1"/>
  <c r="X466" i="52"/>
  <c r="X470" i="56" s="1"/>
  <c r="X476" i="52"/>
  <c r="X480" i="56" s="1"/>
  <c r="W412" i="56"/>
  <c r="X37" i="52"/>
  <c r="X41" i="56" s="1"/>
  <c r="W163" i="56"/>
  <c r="W228" i="56"/>
  <c r="X500" i="52"/>
  <c r="X504" i="56" s="1"/>
  <c r="X412" i="52"/>
  <c r="X416" i="56" s="1"/>
  <c r="W495" i="56"/>
  <c r="W103" i="56"/>
  <c r="X270" i="52"/>
  <c r="X274" i="56" s="1"/>
  <c r="X400" i="52"/>
  <c r="X404" i="56" s="1"/>
  <c r="X549" i="52"/>
  <c r="X553" i="56" s="1"/>
  <c r="W358" i="56"/>
  <c r="W128" i="56"/>
  <c r="W430" i="56"/>
  <c r="W380" i="56"/>
  <c r="W50" i="56"/>
  <c r="W71" i="56"/>
  <c r="W500" i="56"/>
  <c r="X496" i="52"/>
  <c r="X500" i="56" s="1"/>
  <c r="W236" i="56"/>
  <c r="W520" i="56"/>
  <c r="U520" i="56" s="1"/>
  <c r="W540" i="56"/>
  <c r="W360" i="56"/>
  <c r="W162" i="56"/>
  <c r="W466" i="56"/>
  <c r="W402" i="56"/>
  <c r="U402" i="56" s="1"/>
  <c r="W461" i="56"/>
  <c r="W456" i="56"/>
  <c r="U456" i="56" s="1"/>
  <c r="Y461" i="56"/>
  <c r="Y575" i="56" s="1"/>
  <c r="X477" i="52"/>
  <c r="X481" i="56" s="1"/>
  <c r="Z83" i="56"/>
  <c r="W339" i="56"/>
  <c r="X335" i="52"/>
  <c r="X339" i="56" s="1"/>
  <c r="W178" i="56"/>
  <c r="W497" i="56"/>
  <c r="U497" i="56" s="1"/>
  <c r="W238" i="56"/>
  <c r="X234" i="52"/>
  <c r="X238" i="56" s="1"/>
  <c r="W375" i="56"/>
  <c r="W424" i="56"/>
  <c r="W338" i="56"/>
  <c r="X334" i="52"/>
  <c r="X338" i="56" s="1"/>
  <c r="Y272" i="56"/>
  <c r="Y574" i="56" s="1"/>
  <c r="X85" i="52"/>
  <c r="X89" i="56" s="1"/>
  <c r="W89" i="56"/>
  <c r="X352" i="52"/>
  <c r="X356" i="56" s="1"/>
  <c r="W356" i="56"/>
  <c r="U356" i="56" s="1"/>
  <c r="X32" i="52"/>
  <c r="X36" i="56" s="1"/>
  <c r="W36" i="56"/>
  <c r="U36" i="56" s="1"/>
  <c r="X12" i="52"/>
  <c r="X16" i="56" s="1"/>
  <c r="W16" i="56"/>
  <c r="U16" i="56" s="1"/>
  <c r="X531" i="52"/>
  <c r="X535" i="56" s="1"/>
  <c r="W535" i="56"/>
  <c r="X69" i="52"/>
  <c r="X73" i="56" s="1"/>
  <c r="W73" i="56"/>
  <c r="U73" i="56" s="1"/>
  <c r="X97" i="52"/>
  <c r="X101" i="56" s="1"/>
  <c r="W101" i="56"/>
  <c r="X80" i="52"/>
  <c r="X84" i="56" s="1"/>
  <c r="W84" i="56"/>
  <c r="U84" i="56" s="1"/>
  <c r="X74" i="52"/>
  <c r="X78" i="56" s="1"/>
  <c r="W78" i="56"/>
  <c r="U78" i="56" s="1"/>
  <c r="X92" i="52"/>
  <c r="X96" i="56" s="1"/>
  <c r="W96" i="56"/>
  <c r="U96" i="56" s="1"/>
  <c r="X344" i="52"/>
  <c r="X348" i="56" s="1"/>
  <c r="W348" i="56"/>
  <c r="X279" i="52"/>
  <c r="X283" i="56" s="1"/>
  <c r="W283" i="56"/>
  <c r="U283" i="56" s="1"/>
  <c r="X494" i="52"/>
  <c r="X498" i="56" s="1"/>
  <c r="W498" i="56"/>
  <c r="X339" i="52"/>
  <c r="X343" i="56" s="1"/>
  <c r="W343" i="56"/>
  <c r="X43" i="52"/>
  <c r="X47" i="56" s="1"/>
  <c r="W47" i="56"/>
  <c r="X343" i="52"/>
  <c r="X347" i="56" s="1"/>
  <c r="W347" i="56"/>
  <c r="U347" i="56" s="1"/>
  <c r="X162" i="52"/>
  <c r="X166" i="56" s="1"/>
  <c r="W166" i="56"/>
  <c r="X55" i="52"/>
  <c r="X59" i="56" s="1"/>
  <c r="W59" i="56"/>
  <c r="U59" i="56" s="1"/>
  <c r="X264" i="52"/>
  <c r="X268" i="56" s="1"/>
  <c r="W268" i="56"/>
  <c r="U268" i="56" s="1"/>
  <c r="X567" i="52"/>
  <c r="X571" i="56" s="1"/>
  <c r="W571" i="56"/>
  <c r="U571" i="56" s="1"/>
  <c r="X3" i="52"/>
  <c r="X7" i="56" s="1"/>
  <c r="W7" i="56"/>
  <c r="X21" i="52"/>
  <c r="X25" i="56" s="1"/>
  <c r="W25" i="56"/>
  <c r="X24" i="52"/>
  <c r="X28" i="56" s="1"/>
  <c r="W28" i="56"/>
  <c r="U28" i="56" s="1"/>
  <c r="X96" i="52"/>
  <c r="X100" i="56" s="1"/>
  <c r="W100" i="56"/>
  <c r="U100" i="56" s="1"/>
  <c r="X347" i="52"/>
  <c r="X351" i="56" s="1"/>
  <c r="W351" i="56"/>
  <c r="X209" i="52"/>
  <c r="X213" i="56" s="1"/>
  <c r="W213" i="56"/>
  <c r="U213" i="56" s="1"/>
  <c r="X345" i="52"/>
  <c r="X349" i="56" s="1"/>
  <c r="W349" i="56"/>
  <c r="X495" i="52"/>
  <c r="X499" i="56" s="1"/>
  <c r="W499" i="56"/>
  <c r="U499" i="56" s="1"/>
  <c r="X441" i="52"/>
  <c r="X457" i="52" s="1"/>
  <c r="X571" i="52" s="1"/>
  <c r="W445" i="56"/>
  <c r="X117" i="52"/>
  <c r="X121" i="56" s="1"/>
  <c r="W121" i="56"/>
  <c r="U121" i="56" s="1"/>
  <c r="X16" i="52"/>
  <c r="X20" i="56" s="1"/>
  <c r="W20" i="56"/>
  <c r="U20" i="56" s="1"/>
  <c r="X10" i="52"/>
  <c r="X14" i="56" s="1"/>
  <c r="W14" i="56"/>
  <c r="U14" i="56" s="1"/>
  <c r="X119" i="52"/>
  <c r="X123" i="56" s="1"/>
  <c r="W123" i="56"/>
  <c r="U123" i="56" s="1"/>
  <c r="X169" i="52"/>
  <c r="X173" i="56" s="1"/>
  <c r="W173" i="56"/>
  <c r="U173" i="56" s="1"/>
  <c r="X246" i="52"/>
  <c r="X250" i="56" s="1"/>
  <c r="W250" i="56"/>
  <c r="U250" i="56" s="1"/>
  <c r="X201" i="52"/>
  <c r="X205" i="56" s="1"/>
  <c r="W205" i="56"/>
  <c r="U205" i="56" s="1"/>
  <c r="X258" i="52"/>
  <c r="X262" i="56" s="1"/>
  <c r="W262" i="56"/>
  <c r="U262" i="56" s="1"/>
  <c r="X543" i="52"/>
  <c r="X547" i="56" s="1"/>
  <c r="W547" i="56"/>
  <c r="X351" i="52"/>
  <c r="X355" i="56" s="1"/>
  <c r="W355" i="56"/>
  <c r="X59" i="52"/>
  <c r="X63" i="56" s="1"/>
  <c r="W63" i="56"/>
  <c r="X182" i="52"/>
  <c r="X186" i="56" s="1"/>
  <c r="W186" i="56"/>
  <c r="X503" i="52"/>
  <c r="X507" i="56" s="1"/>
  <c r="W507" i="56"/>
  <c r="X45" i="52"/>
  <c r="X49" i="56" s="1"/>
  <c r="W49" i="56"/>
  <c r="X101" i="52"/>
  <c r="X105" i="56" s="1"/>
  <c r="W105" i="56"/>
  <c r="X50" i="52"/>
  <c r="X54" i="56" s="1"/>
  <c r="W54" i="56"/>
  <c r="X23" i="52"/>
  <c r="X27" i="56" s="1"/>
  <c r="W27" i="56"/>
  <c r="U27" i="56" s="1"/>
  <c r="X189" i="52"/>
  <c r="X193" i="56" s="1"/>
  <c r="W193" i="56"/>
  <c r="U193" i="56" s="1"/>
  <c r="X115" i="52"/>
  <c r="X119" i="56" s="1"/>
  <c r="W119" i="56"/>
  <c r="U119" i="56" s="1"/>
  <c r="X349" i="52"/>
  <c r="X353" i="56" s="1"/>
  <c r="W353" i="56"/>
  <c r="X260" i="52"/>
  <c r="X264" i="56" s="1"/>
  <c r="W264" i="56"/>
  <c r="U264" i="56" s="1"/>
  <c r="X562" i="52"/>
  <c r="X566" i="56" s="1"/>
  <c r="W566" i="56"/>
  <c r="U566" i="56" s="1"/>
  <c r="X422" i="52"/>
  <c r="X426" i="56" s="1"/>
  <c r="W426" i="56"/>
  <c r="X242" i="52"/>
  <c r="X246" i="56" s="1"/>
  <c r="W246" i="56"/>
  <c r="X93" i="52"/>
  <c r="X97" i="56" s="1"/>
  <c r="W97" i="56"/>
  <c r="X417" i="52"/>
  <c r="X421" i="56" s="1"/>
  <c r="W421" i="56"/>
  <c r="X14" i="52"/>
  <c r="X18" i="56" s="1"/>
  <c r="W18" i="56"/>
  <c r="U18" i="56" s="1"/>
  <c r="X33" i="52"/>
  <c r="X37" i="56" s="1"/>
  <c r="W37" i="56"/>
  <c r="X193" i="52"/>
  <c r="X197" i="56" s="1"/>
  <c r="W197" i="56"/>
  <c r="U197" i="56" s="1"/>
  <c r="X254" i="52"/>
  <c r="X258" i="56" s="1"/>
  <c r="W258" i="56"/>
  <c r="U258" i="56" s="1"/>
  <c r="X57" i="52"/>
  <c r="X61" i="56" s="1"/>
  <c r="W61" i="56"/>
  <c r="U61" i="56" s="1"/>
  <c r="X112" i="52"/>
  <c r="X116" i="56" s="1"/>
  <c r="W116" i="56"/>
  <c r="U116" i="56" s="1"/>
  <c r="X28" i="52"/>
  <c r="X32" i="56" s="1"/>
  <c r="W32" i="56"/>
  <c r="U32" i="56" s="1"/>
  <c r="X64" i="52"/>
  <c r="X68" i="56" s="1"/>
  <c r="W68" i="56"/>
  <c r="U68" i="56" s="1"/>
  <c r="X236" i="52"/>
  <c r="X240" i="56" s="1"/>
  <c r="W240" i="56"/>
  <c r="X238" i="52"/>
  <c r="X242" i="56" s="1"/>
  <c r="W242" i="56"/>
  <c r="X507" i="52"/>
  <c r="X511" i="56" s="1"/>
  <c r="W511" i="56"/>
  <c r="X29" i="52"/>
  <c r="X33" i="56" s="1"/>
  <c r="W33" i="56"/>
  <c r="U33" i="56" s="1"/>
  <c r="X41" i="52"/>
  <c r="X45" i="56" s="1"/>
  <c r="W45" i="56"/>
  <c r="U45" i="56" s="1"/>
  <c r="X91" i="52"/>
  <c r="X95" i="56" s="1"/>
  <c r="W95" i="56"/>
  <c r="U95" i="56" s="1"/>
  <c r="X551" i="52"/>
  <c r="X555" i="56" s="1"/>
  <c r="W555" i="56"/>
  <c r="U555" i="56" s="1"/>
  <c r="X125" i="52"/>
  <c r="X129" i="56" s="1"/>
  <c r="W129" i="56"/>
  <c r="X482" i="52"/>
  <c r="X486" i="56" s="1"/>
  <c r="W486" i="56"/>
  <c r="X81" i="52"/>
  <c r="X85" i="56" s="1"/>
  <c r="W85" i="56"/>
  <c r="X126" i="52"/>
  <c r="X130" i="56" s="1"/>
  <c r="W130" i="56"/>
  <c r="U130" i="56" s="1"/>
  <c r="X42" i="52"/>
  <c r="X46" i="56" s="1"/>
  <c r="W46" i="56"/>
  <c r="U46" i="56" s="1"/>
  <c r="X60" i="52"/>
  <c r="X64" i="56" s="1"/>
  <c r="W64" i="56"/>
  <c r="U64" i="56" s="1"/>
  <c r="X340" i="52"/>
  <c r="X344" i="56" s="1"/>
  <c r="W344" i="56"/>
  <c r="U344" i="56" s="1"/>
  <c r="X205" i="52"/>
  <c r="X209" i="56" s="1"/>
  <c r="W209" i="56"/>
  <c r="U209" i="56" s="1"/>
  <c r="X527" i="52"/>
  <c r="X531" i="56" s="1"/>
  <c r="W531" i="56"/>
  <c r="X410" i="52"/>
  <c r="X414" i="56" s="1"/>
  <c r="W414" i="56"/>
  <c r="U414" i="56" s="1"/>
  <c r="X251" i="52"/>
  <c r="X268" i="52" s="1"/>
  <c r="X62" i="52"/>
  <c r="W79" i="52"/>
  <c r="K568" i="52"/>
  <c r="K567" i="52"/>
  <c r="K566" i="52"/>
  <c r="K564" i="52"/>
  <c r="K563" i="52"/>
  <c r="K562" i="52"/>
  <c r="K559" i="52"/>
  <c r="K558" i="52"/>
  <c r="K555" i="52"/>
  <c r="K554" i="52"/>
  <c r="K551" i="52"/>
  <c r="K550" i="52"/>
  <c r="K547" i="52"/>
  <c r="K546" i="52"/>
  <c r="K543" i="52"/>
  <c r="K542" i="52"/>
  <c r="K539" i="52"/>
  <c r="K538" i="52"/>
  <c r="K535" i="52"/>
  <c r="K534" i="52"/>
  <c r="K531" i="52"/>
  <c r="K530" i="52"/>
  <c r="K527" i="52"/>
  <c r="K526" i="52"/>
  <c r="K522" i="52"/>
  <c r="K519" i="52"/>
  <c r="K518" i="52"/>
  <c r="K517" i="52"/>
  <c r="K514" i="52"/>
  <c r="K513" i="52"/>
  <c r="K511" i="52"/>
  <c r="K510" i="52"/>
  <c r="K509" i="52"/>
  <c r="K506" i="52"/>
  <c r="K505" i="52"/>
  <c r="K502" i="52"/>
  <c r="K500" i="52"/>
  <c r="K499" i="52"/>
  <c r="K498" i="52"/>
  <c r="K496" i="52"/>
  <c r="K495" i="52"/>
  <c r="K494" i="52"/>
  <c r="K492" i="52"/>
  <c r="K491" i="52"/>
  <c r="K490" i="52"/>
  <c r="K488" i="52"/>
  <c r="K487" i="52"/>
  <c r="K486" i="52"/>
  <c r="K484" i="52"/>
  <c r="K483" i="52"/>
  <c r="K482" i="52"/>
  <c r="K480" i="52"/>
  <c r="K479" i="52"/>
  <c r="K478" i="52"/>
  <c r="K477" i="52"/>
  <c r="K475" i="52"/>
  <c r="K474" i="52"/>
  <c r="K473" i="52"/>
  <c r="K471" i="52"/>
  <c r="K470" i="52"/>
  <c r="K469" i="52"/>
  <c r="K467" i="52"/>
  <c r="K466" i="52"/>
  <c r="K465" i="52"/>
  <c r="K463" i="52"/>
  <c r="K462" i="52"/>
  <c r="K459" i="52"/>
  <c r="K455" i="52"/>
  <c r="K454" i="52"/>
  <c r="K451" i="52"/>
  <c r="K450" i="52"/>
  <c r="K447" i="52"/>
  <c r="K446" i="52"/>
  <c r="K443" i="52"/>
  <c r="K442" i="52"/>
  <c r="K439" i="52"/>
  <c r="K438" i="52"/>
  <c r="K436" i="52"/>
  <c r="K435" i="52"/>
  <c r="K432" i="52"/>
  <c r="K431" i="52"/>
  <c r="K430" i="52"/>
  <c r="K428" i="52"/>
  <c r="K427" i="52"/>
  <c r="K424" i="52"/>
  <c r="K422" i="52"/>
  <c r="K420" i="52"/>
  <c r="K419" i="52"/>
  <c r="K416" i="52"/>
  <c r="K415" i="52"/>
  <c r="K414" i="52"/>
  <c r="K412" i="52"/>
  <c r="K411" i="52"/>
  <c r="K408" i="52"/>
  <c r="K407" i="52"/>
  <c r="K404" i="52"/>
  <c r="K403" i="52"/>
  <c r="K400" i="52"/>
  <c r="K399" i="52"/>
  <c r="K396" i="52"/>
  <c r="K395" i="52"/>
  <c r="K392" i="52"/>
  <c r="K391" i="52"/>
  <c r="K388" i="52"/>
  <c r="K387" i="52"/>
  <c r="K384" i="52"/>
  <c r="K383" i="52"/>
  <c r="K382" i="52"/>
  <c r="K380" i="52"/>
  <c r="K379" i="52"/>
  <c r="K376" i="52"/>
  <c r="K375" i="52"/>
  <c r="K373" i="52"/>
  <c r="K372" i="52"/>
  <c r="K371" i="52"/>
  <c r="K368" i="52"/>
  <c r="K367" i="52"/>
  <c r="K365" i="52"/>
  <c r="K364" i="52"/>
  <c r="K363" i="52"/>
  <c r="K360" i="52"/>
  <c r="K359" i="52"/>
  <c r="K357" i="52"/>
  <c r="K356" i="52"/>
  <c r="K355" i="52"/>
  <c r="K352" i="52"/>
  <c r="K351" i="52"/>
  <c r="K349" i="52"/>
  <c r="K348" i="52"/>
  <c r="K347" i="52"/>
  <c r="K343" i="52"/>
  <c r="K340" i="52"/>
  <c r="K339" i="52"/>
  <c r="K336" i="52"/>
  <c r="K335" i="52"/>
  <c r="K332" i="52"/>
  <c r="K331" i="52"/>
  <c r="K329" i="52"/>
  <c r="K328" i="52"/>
  <c r="K327" i="52"/>
  <c r="K323" i="52"/>
  <c r="K322" i="52"/>
  <c r="K319" i="52"/>
  <c r="K318" i="52"/>
  <c r="K315" i="52"/>
  <c r="K314" i="52"/>
  <c r="K311" i="52"/>
  <c r="K310" i="52"/>
  <c r="K307" i="52"/>
  <c r="K306" i="52"/>
  <c r="K303" i="52"/>
  <c r="K302" i="52"/>
  <c r="K301" i="52"/>
  <c r="K299" i="52"/>
  <c r="K297" i="52"/>
  <c r="K295" i="52"/>
  <c r="K293" i="52"/>
  <c r="K291" i="52"/>
  <c r="K290" i="52"/>
  <c r="K289" i="52"/>
  <c r="K287" i="52"/>
  <c r="K286" i="52"/>
  <c r="K285" i="52"/>
  <c r="K283" i="52"/>
  <c r="K281" i="52"/>
  <c r="K279" i="52"/>
  <c r="K277" i="52"/>
  <c r="K275" i="52"/>
  <c r="K274" i="52"/>
  <c r="K273" i="52"/>
  <c r="K271" i="52"/>
  <c r="K270" i="52"/>
  <c r="K269" i="52"/>
  <c r="K267" i="52"/>
  <c r="K265" i="52"/>
  <c r="K263" i="52"/>
  <c r="K261" i="52"/>
  <c r="K259" i="52"/>
  <c r="K258" i="52"/>
  <c r="K257" i="52"/>
  <c r="K255" i="52"/>
  <c r="K254" i="52"/>
  <c r="K253" i="52"/>
  <c r="K249" i="52"/>
  <c r="K247" i="52"/>
  <c r="K245" i="52"/>
  <c r="K243" i="52"/>
  <c r="K242" i="52"/>
  <c r="K241" i="52"/>
  <c r="K238" i="52"/>
  <c r="K237" i="52"/>
  <c r="K236" i="52"/>
  <c r="K234" i="52"/>
  <c r="K233" i="52"/>
  <c r="K232" i="52"/>
  <c r="K231" i="52"/>
  <c r="K230" i="52"/>
  <c r="K228" i="52"/>
  <c r="K227" i="52"/>
  <c r="K226" i="52"/>
  <c r="K224" i="52"/>
  <c r="K222" i="52"/>
  <c r="K221" i="52"/>
  <c r="K220" i="52"/>
  <c r="K218" i="52"/>
  <c r="K217" i="52"/>
  <c r="K216" i="52"/>
  <c r="K215" i="52"/>
  <c r="K214" i="52"/>
  <c r="K212" i="52"/>
  <c r="K211" i="52"/>
  <c r="K210" i="52"/>
  <c r="K208" i="52"/>
  <c r="K206" i="52"/>
  <c r="K205" i="52"/>
  <c r="K204" i="52"/>
  <c r="K202" i="52"/>
  <c r="K201" i="52"/>
  <c r="K199" i="52"/>
  <c r="K198" i="52"/>
  <c r="K197" i="52"/>
  <c r="K196" i="52"/>
  <c r="K194" i="52"/>
  <c r="K193" i="52"/>
  <c r="K191" i="52"/>
  <c r="K190" i="52"/>
  <c r="K189" i="52"/>
  <c r="K188" i="52"/>
  <c r="K186" i="52"/>
  <c r="K185" i="52"/>
  <c r="K183" i="52"/>
  <c r="K182" i="52"/>
  <c r="K181" i="52"/>
  <c r="K180" i="52"/>
  <c r="K178" i="52"/>
  <c r="K177" i="52"/>
  <c r="K175" i="52"/>
  <c r="K174" i="52"/>
  <c r="K173" i="52"/>
  <c r="K172" i="52"/>
  <c r="K170" i="52"/>
  <c r="K169" i="52"/>
  <c r="K168" i="52"/>
  <c r="K167" i="52"/>
  <c r="K166" i="52"/>
  <c r="K165" i="52"/>
  <c r="K162" i="52"/>
  <c r="K159" i="52"/>
  <c r="K158" i="52"/>
  <c r="K156" i="52"/>
  <c r="K155" i="52"/>
  <c r="K152" i="52"/>
  <c r="K151" i="52"/>
  <c r="K148" i="52"/>
  <c r="K147" i="52"/>
  <c r="K144" i="52"/>
  <c r="K143" i="52"/>
  <c r="K140" i="52"/>
  <c r="K139" i="52"/>
  <c r="K136" i="52"/>
  <c r="K135" i="52"/>
  <c r="K132" i="52"/>
  <c r="K131" i="52"/>
  <c r="K128" i="52"/>
  <c r="K127" i="52"/>
  <c r="K124" i="52"/>
  <c r="K123" i="52"/>
  <c r="K120" i="52"/>
  <c r="K119" i="52"/>
  <c r="K116" i="52"/>
  <c r="K115" i="52"/>
  <c r="K112" i="52"/>
  <c r="K111" i="52"/>
  <c r="K108" i="52"/>
  <c r="K107" i="52"/>
  <c r="K104" i="52"/>
  <c r="K103" i="52"/>
  <c r="K100" i="52"/>
  <c r="K99" i="52"/>
  <c r="K96" i="52"/>
  <c r="K95" i="52"/>
  <c r="K92" i="52"/>
  <c r="K91" i="52"/>
  <c r="K88" i="52"/>
  <c r="K87" i="52"/>
  <c r="K84" i="52"/>
  <c r="K83" i="52"/>
  <c r="K80" i="52"/>
  <c r="K77" i="52"/>
  <c r="K76" i="52"/>
  <c r="K75" i="52"/>
  <c r="K73" i="52"/>
  <c r="K72" i="52"/>
  <c r="K71" i="52"/>
  <c r="K69" i="52"/>
  <c r="K68" i="52"/>
  <c r="K65" i="52"/>
  <c r="K64" i="52"/>
  <c r="K63" i="52"/>
  <c r="K61" i="52"/>
  <c r="K60" i="52"/>
  <c r="K59" i="52"/>
  <c r="K57" i="52"/>
  <c r="K56" i="52"/>
  <c r="K55" i="52"/>
  <c r="K53" i="52"/>
  <c r="K52" i="52"/>
  <c r="K51" i="52"/>
  <c r="K49" i="52"/>
  <c r="K48" i="52"/>
  <c r="K47" i="52"/>
  <c r="K45" i="52"/>
  <c r="K44" i="52"/>
  <c r="K43" i="52"/>
  <c r="K41" i="52"/>
  <c r="K40" i="52"/>
  <c r="K39" i="52"/>
  <c r="K37" i="52"/>
  <c r="K36" i="52"/>
  <c r="K35" i="52"/>
  <c r="K34" i="52"/>
  <c r="K32" i="52"/>
  <c r="K31" i="52"/>
  <c r="K29" i="52"/>
  <c r="K28" i="52"/>
  <c r="K27" i="52"/>
  <c r="K26" i="52"/>
  <c r="K24" i="52"/>
  <c r="K23" i="52"/>
  <c r="K21" i="52"/>
  <c r="K20" i="52"/>
  <c r="K19" i="52"/>
  <c r="K18" i="52"/>
  <c r="K15" i="52"/>
  <c r="K14" i="52"/>
  <c r="K9" i="52"/>
  <c r="K8" i="52"/>
  <c r="K7" i="52"/>
  <c r="K5" i="52"/>
  <c r="K4" i="52"/>
  <c r="K3" i="52"/>
  <c r="U22" i="52"/>
  <c r="W569" i="52" l="1"/>
  <c r="W83" i="56"/>
  <c r="U83" i="56" s="1"/>
  <c r="W272" i="56"/>
  <c r="W574" i="56" s="1"/>
  <c r="X570" i="52"/>
  <c r="U7" i="56"/>
  <c r="U461" i="56"/>
  <c r="W575" i="56"/>
  <c r="Z461" i="56"/>
  <c r="Z272" i="56"/>
  <c r="X445" i="56"/>
  <c r="X461" i="56"/>
  <c r="X575" i="56" s="1"/>
  <c r="X272" i="56"/>
  <c r="X574" i="56" s="1"/>
  <c r="X255" i="56"/>
  <c r="X79" i="52"/>
  <c r="X66" i="56"/>
  <c r="U210" i="52"/>
  <c r="U44" i="52"/>
  <c r="K67" i="52"/>
  <c r="U81" i="52"/>
  <c r="K2" i="52"/>
  <c r="K6" i="52"/>
  <c r="K10" i="52"/>
  <c r="K12" i="52"/>
  <c r="K22" i="52"/>
  <c r="K30" i="52"/>
  <c r="U160" i="52"/>
  <c r="K11" i="52"/>
  <c r="K13" i="52"/>
  <c r="K16" i="52"/>
  <c r="K17" i="52"/>
  <c r="K25" i="52"/>
  <c r="K33" i="52"/>
  <c r="U84" i="52"/>
  <c r="U100" i="52"/>
  <c r="U120" i="52"/>
  <c r="U146" i="52"/>
  <c r="U148" i="52"/>
  <c r="U59" i="52"/>
  <c r="U83" i="52"/>
  <c r="U89" i="52"/>
  <c r="U93" i="52"/>
  <c r="U97" i="52"/>
  <c r="U99" i="52"/>
  <c r="U101" i="52"/>
  <c r="U105" i="52"/>
  <c r="U107" i="52"/>
  <c r="U113" i="52"/>
  <c r="U123" i="52"/>
  <c r="U159" i="52"/>
  <c r="K81" i="52"/>
  <c r="K85" i="52"/>
  <c r="K89" i="52"/>
  <c r="K93" i="52"/>
  <c r="K97" i="52"/>
  <c r="K101" i="52"/>
  <c r="K105" i="52"/>
  <c r="K109" i="52"/>
  <c r="K113" i="52"/>
  <c r="K117" i="52"/>
  <c r="K121" i="52"/>
  <c r="K125" i="52"/>
  <c r="K129" i="52"/>
  <c r="K133" i="52"/>
  <c r="K137" i="52"/>
  <c r="K141" i="52"/>
  <c r="K145" i="52"/>
  <c r="K149" i="52"/>
  <c r="K153" i="52"/>
  <c r="K157" i="52"/>
  <c r="K160" i="52"/>
  <c r="K163" i="52"/>
  <c r="K171" i="52"/>
  <c r="K179" i="52"/>
  <c r="K187" i="52"/>
  <c r="K195" i="52"/>
  <c r="K207" i="52"/>
  <c r="K213" i="52"/>
  <c r="K223" i="52"/>
  <c r="K229" i="52"/>
  <c r="U229" i="52"/>
  <c r="K239" i="52"/>
  <c r="K38" i="52"/>
  <c r="K42" i="52"/>
  <c r="K46" i="52"/>
  <c r="K50" i="52"/>
  <c r="K54" i="52"/>
  <c r="K58" i="52"/>
  <c r="K62" i="52"/>
  <c r="K66" i="52"/>
  <c r="K70" i="52"/>
  <c r="K74" i="52"/>
  <c r="K78" i="52"/>
  <c r="K82" i="52"/>
  <c r="K86" i="52"/>
  <c r="K90" i="52"/>
  <c r="K94" i="52"/>
  <c r="K98" i="52"/>
  <c r="K102" i="52"/>
  <c r="K106" i="52"/>
  <c r="K110" i="52"/>
  <c r="K114" i="52"/>
  <c r="K118" i="52"/>
  <c r="K122" i="52"/>
  <c r="K126" i="52"/>
  <c r="K130" i="52"/>
  <c r="K134" i="52"/>
  <c r="K138" i="52"/>
  <c r="K142" i="52"/>
  <c r="K146" i="52"/>
  <c r="K150" i="52"/>
  <c r="K154" i="52"/>
  <c r="U158" i="52"/>
  <c r="K161" i="52"/>
  <c r="K164" i="52"/>
  <c r="K203" i="52"/>
  <c r="K209" i="52"/>
  <c r="K219" i="52"/>
  <c r="K225" i="52"/>
  <c r="K235" i="52"/>
  <c r="U167" i="52"/>
  <c r="U179" i="52"/>
  <c r="U187" i="52"/>
  <c r="U204" i="52"/>
  <c r="U220" i="52"/>
  <c r="K176" i="52"/>
  <c r="K184" i="52"/>
  <c r="K192" i="52"/>
  <c r="K200" i="52"/>
  <c r="U226" i="52"/>
  <c r="K240" i="52"/>
  <c r="K244" i="52"/>
  <c r="K250" i="52"/>
  <c r="K251" i="52"/>
  <c r="K266" i="52"/>
  <c r="K282" i="52"/>
  <c r="K298" i="52"/>
  <c r="U354" i="52"/>
  <c r="U255" i="52"/>
  <c r="K262" i="52"/>
  <c r="U277" i="52"/>
  <c r="K278" i="52"/>
  <c r="U293" i="52"/>
  <c r="K294" i="52"/>
  <c r="U302" i="52"/>
  <c r="U312" i="52"/>
  <c r="U252" i="52"/>
  <c r="U267" i="52"/>
  <c r="U273" i="52"/>
  <c r="U289" i="52"/>
  <c r="U299" i="52"/>
  <c r="U300" i="52"/>
  <c r="K246" i="52"/>
  <c r="U270" i="52"/>
  <c r="U286" i="52"/>
  <c r="U303" i="52"/>
  <c r="K248" i="52"/>
  <c r="K252" i="52"/>
  <c r="K256" i="52"/>
  <c r="K260" i="52"/>
  <c r="K264" i="52"/>
  <c r="K272" i="52"/>
  <c r="K276" i="52"/>
  <c r="K280" i="52"/>
  <c r="K284" i="52"/>
  <c r="K288" i="52"/>
  <c r="K292" i="52"/>
  <c r="K296" i="52"/>
  <c r="K300" i="52"/>
  <c r="K304" i="52"/>
  <c r="K308" i="52"/>
  <c r="K312" i="52"/>
  <c r="K316" i="52"/>
  <c r="K320" i="52"/>
  <c r="K324" i="52"/>
  <c r="K344" i="52"/>
  <c r="U384" i="52"/>
  <c r="K398" i="52"/>
  <c r="U400" i="52"/>
  <c r="K305" i="52"/>
  <c r="K309" i="52"/>
  <c r="K313" i="52"/>
  <c r="K317" i="52"/>
  <c r="K321" i="52"/>
  <c r="K325" i="52"/>
  <c r="K333" i="52"/>
  <c r="K334" i="52"/>
  <c r="K337" i="52"/>
  <c r="K341" i="52"/>
  <c r="K378" i="52"/>
  <c r="U426" i="52"/>
  <c r="K326" i="52"/>
  <c r="K345" i="52"/>
  <c r="U349" i="52"/>
  <c r="U351" i="52"/>
  <c r="K353" i="52"/>
  <c r="K370" i="52"/>
  <c r="K350" i="52"/>
  <c r="K362" i="52"/>
  <c r="U397" i="52"/>
  <c r="U429" i="52"/>
  <c r="U452" i="52"/>
  <c r="K338" i="52"/>
  <c r="K354" i="52"/>
  <c r="K393" i="52"/>
  <c r="K409" i="52"/>
  <c r="U421" i="52"/>
  <c r="K433" i="52"/>
  <c r="K445" i="52"/>
  <c r="K342" i="52"/>
  <c r="K358" i="52"/>
  <c r="K366" i="52"/>
  <c r="K374" i="52"/>
  <c r="K390" i="52"/>
  <c r="K406" i="52"/>
  <c r="U408" i="52"/>
  <c r="U413" i="52"/>
  <c r="K425" i="52"/>
  <c r="K330" i="52"/>
  <c r="K346" i="52"/>
  <c r="K361" i="52"/>
  <c r="K369" i="52"/>
  <c r="K377" i="52"/>
  <c r="K381" i="52"/>
  <c r="K385" i="52"/>
  <c r="K401" i="52"/>
  <c r="K417" i="52"/>
  <c r="K423" i="52"/>
  <c r="K386" i="52"/>
  <c r="K394" i="52"/>
  <c r="K402" i="52"/>
  <c r="K410" i="52"/>
  <c r="K418" i="52"/>
  <c r="K426" i="52"/>
  <c r="K434" i="52"/>
  <c r="K440" i="52"/>
  <c r="K456" i="52"/>
  <c r="K389" i="52"/>
  <c r="K397" i="52"/>
  <c r="K405" i="52"/>
  <c r="K413" i="52"/>
  <c r="K421" i="52"/>
  <c r="K429" i="52"/>
  <c r="K437" i="52"/>
  <c r="K453" i="52"/>
  <c r="K458" i="52"/>
  <c r="K461" i="52"/>
  <c r="U463" i="52"/>
  <c r="U444" i="52"/>
  <c r="K448" i="52"/>
  <c r="K460" i="52"/>
  <c r="U524" i="52"/>
  <c r="K441" i="52"/>
  <c r="K449" i="52"/>
  <c r="K464" i="52"/>
  <c r="K472" i="52"/>
  <c r="U485" i="52"/>
  <c r="K523" i="52"/>
  <c r="K444" i="52"/>
  <c r="K452" i="52"/>
  <c r="K503" i="52"/>
  <c r="K515" i="52"/>
  <c r="K521" i="52"/>
  <c r="U464" i="52"/>
  <c r="K468" i="52"/>
  <c r="K476" i="52"/>
  <c r="U492" i="52"/>
  <c r="K507" i="52"/>
  <c r="U533" i="52"/>
  <c r="U479" i="52"/>
  <c r="U482" i="52"/>
  <c r="K529" i="52"/>
  <c r="K545" i="52"/>
  <c r="K560" i="52"/>
  <c r="K481" i="52"/>
  <c r="K485" i="52"/>
  <c r="K489" i="52"/>
  <c r="K493" i="52"/>
  <c r="K497" i="52"/>
  <c r="K501" i="52"/>
  <c r="K504" i="52"/>
  <c r="K512" i="52"/>
  <c r="K520" i="52"/>
  <c r="K540" i="52"/>
  <c r="K556" i="52"/>
  <c r="K537" i="52"/>
  <c r="K553" i="52"/>
  <c r="U561" i="52"/>
  <c r="U564" i="52"/>
  <c r="K508" i="52"/>
  <c r="K516" i="52"/>
  <c r="K524" i="52"/>
  <c r="K532" i="52"/>
  <c r="K548" i="52"/>
  <c r="K525" i="52"/>
  <c r="K533" i="52"/>
  <c r="K541" i="52"/>
  <c r="K549" i="52"/>
  <c r="K528" i="52"/>
  <c r="K536" i="52"/>
  <c r="K544" i="52"/>
  <c r="K552" i="52"/>
  <c r="K557" i="52"/>
  <c r="K561" i="52"/>
  <c r="K565" i="52"/>
  <c r="U33" i="52"/>
  <c r="U87" i="52"/>
  <c r="U124" i="52"/>
  <c r="U63" i="52"/>
  <c r="U214" i="52"/>
  <c r="U296" i="52"/>
  <c r="U311" i="52"/>
  <c r="U342" i="52"/>
  <c r="U309" i="52"/>
  <c r="U418" i="52"/>
  <c r="U525" i="52"/>
  <c r="U498" i="52"/>
  <c r="U568" i="52"/>
  <c r="U272" i="56" l="1"/>
  <c r="W573" i="56"/>
  <c r="X569" i="52"/>
  <c r="X83" i="56"/>
  <c r="X573" i="56" s="1"/>
  <c r="K79" i="52"/>
  <c r="K569" i="52" s="1"/>
  <c r="K457" i="52"/>
  <c r="K571" i="52" s="1"/>
  <c r="K268" i="52"/>
  <c r="K570" i="52" s="1"/>
  <c r="U466" i="52"/>
  <c r="U528" i="52"/>
  <c r="U111" i="52"/>
  <c r="U43" i="52"/>
  <c r="U156" i="52"/>
  <c r="U531" i="52"/>
  <c r="U165" i="52"/>
  <c r="U25" i="52"/>
  <c r="U69" i="52"/>
  <c r="U102" i="52"/>
  <c r="U46" i="52"/>
  <c r="U483" i="52"/>
  <c r="U372" i="52"/>
  <c r="U248" i="52"/>
  <c r="U150" i="52"/>
  <c r="U6" i="52"/>
  <c r="U427" i="52"/>
  <c r="U356" i="52"/>
  <c r="U195" i="52"/>
  <c r="U88" i="52"/>
  <c r="U534" i="52"/>
  <c r="U518" i="52"/>
  <c r="U526" i="52"/>
  <c r="U471" i="52"/>
  <c r="U552" i="52"/>
  <c r="U504" i="52"/>
  <c r="U501" i="52"/>
  <c r="U447" i="52"/>
  <c r="U434" i="52"/>
  <c r="U359" i="52"/>
  <c r="U313" i="52"/>
  <c r="U338" i="52"/>
  <c r="U232" i="52"/>
  <c r="U236" i="52"/>
  <c r="U125" i="52"/>
  <c r="U140" i="52"/>
  <c r="U104" i="52"/>
  <c r="U31" i="52"/>
  <c r="U489" i="52"/>
  <c r="U337" i="52"/>
  <c r="U555" i="52"/>
  <c r="U186" i="52"/>
  <c r="U550" i="52"/>
  <c r="U542" i="52"/>
  <c r="U536" i="52"/>
  <c r="U488" i="52"/>
  <c r="U419" i="52"/>
  <c r="U411" i="52"/>
  <c r="U361" i="52"/>
  <c r="U364" i="52"/>
  <c r="U282" i="52"/>
  <c r="U153" i="52"/>
  <c r="U149" i="52"/>
  <c r="U145" i="52"/>
  <c r="U103" i="52"/>
  <c r="U122" i="52"/>
  <c r="U114" i="52"/>
  <c r="U110" i="52"/>
  <c r="U106" i="52"/>
  <c r="U78" i="52"/>
  <c r="U233" i="52"/>
  <c r="U50" i="52"/>
  <c r="U314" i="52"/>
  <c r="U261" i="52"/>
  <c r="U461" i="52"/>
  <c r="U403" i="52"/>
  <c r="U66" i="52"/>
  <c r="U178" i="52"/>
  <c r="U284" i="52"/>
  <c r="U109" i="52"/>
  <c r="U85" i="52"/>
  <c r="U476" i="52"/>
  <c r="U374" i="52"/>
  <c r="U549" i="52"/>
  <c r="U389" i="52"/>
  <c r="U271" i="52"/>
  <c r="U130" i="52"/>
  <c r="U169" i="52"/>
  <c r="U510" i="52"/>
  <c r="U331" i="52"/>
  <c r="U318" i="52"/>
  <c r="U171" i="52"/>
  <c r="U16" i="52"/>
  <c r="U8" i="52"/>
  <c r="U245" i="52"/>
  <c r="U161" i="52"/>
  <c r="U42" i="52"/>
  <c r="U14" i="52"/>
  <c r="U530" i="52"/>
  <c r="U537" i="52"/>
  <c r="U527" i="52"/>
  <c r="U548" i="52"/>
  <c r="U565" i="52"/>
  <c r="U546" i="52"/>
  <c r="U540" i="52"/>
  <c r="U503" i="52"/>
  <c r="U475" i="52"/>
  <c r="U459" i="52"/>
  <c r="U500" i="52"/>
  <c r="U451" i="52"/>
  <c r="U416" i="52"/>
  <c r="U437" i="52"/>
  <c r="U423" i="52"/>
  <c r="U412" i="52"/>
  <c r="U379" i="52"/>
  <c r="U425" i="52"/>
  <c r="U376" i="52"/>
  <c r="U348" i="52"/>
  <c r="U445" i="52"/>
  <c r="U345" i="52"/>
  <c r="U295" i="52"/>
  <c r="U324" i="52"/>
  <c r="U320" i="52"/>
  <c r="U235" i="52"/>
  <c r="U290" i="52"/>
  <c r="U276" i="52"/>
  <c r="U162" i="52"/>
  <c r="U174" i="52"/>
  <c r="U175" i="52"/>
  <c r="U143" i="52"/>
  <c r="U152" i="52"/>
  <c r="U67" i="52"/>
  <c r="U37" i="52"/>
  <c r="U45" i="52"/>
  <c r="U35" i="52"/>
  <c r="U15" i="52"/>
  <c r="U543" i="52"/>
  <c r="U553" i="52"/>
  <c r="U560" i="52"/>
  <c r="U481" i="52"/>
  <c r="U507" i="52"/>
  <c r="U477" i="52"/>
  <c r="U484" i="52"/>
  <c r="U465" i="52"/>
  <c r="U424" i="52"/>
  <c r="U414" i="52"/>
  <c r="U440" i="52"/>
  <c r="U431" i="52"/>
  <c r="U420" i="52"/>
  <c r="U399" i="52"/>
  <c r="U336" i="52"/>
  <c r="U406" i="52"/>
  <c r="U363" i="52"/>
  <c r="U339" i="52"/>
  <c r="U294" i="52"/>
  <c r="U272" i="52"/>
  <c r="U215" i="52"/>
  <c r="U218" i="52"/>
  <c r="U208" i="52"/>
  <c r="U170" i="52"/>
  <c r="U228" i="52"/>
  <c r="U183" i="52"/>
  <c r="U172" i="52"/>
  <c r="U34" i="52"/>
  <c r="U29" i="52"/>
  <c r="U21" i="52"/>
  <c r="U40" i="52"/>
  <c r="U502" i="52"/>
  <c r="U491" i="52"/>
  <c r="U480" i="52"/>
  <c r="U467" i="52"/>
  <c r="U523" i="52"/>
  <c r="U422" i="52"/>
  <c r="U428" i="52"/>
  <c r="U407" i="52"/>
  <c r="U417" i="52"/>
  <c r="U357" i="52"/>
  <c r="U371" i="52"/>
  <c r="U409" i="52"/>
  <c r="U393" i="52"/>
  <c r="U441" i="52"/>
  <c r="U335" i="52"/>
  <c r="U278" i="52"/>
  <c r="U227" i="52"/>
  <c r="U211" i="52"/>
  <c r="U292" i="52"/>
  <c r="U274" i="52"/>
  <c r="U240" i="52"/>
  <c r="U225" i="52"/>
  <c r="U182" i="52"/>
  <c r="U168" i="52"/>
  <c r="U26" i="52"/>
  <c r="U538" i="52"/>
  <c r="U557" i="52"/>
  <c r="U545" i="52"/>
  <c r="U478" i="52"/>
  <c r="U462" i="52"/>
  <c r="U454" i="52"/>
  <c r="U443" i="52"/>
  <c r="U439" i="52"/>
  <c r="U456" i="52"/>
  <c r="U415" i="52"/>
  <c r="U404" i="52"/>
  <c r="U368" i="52"/>
  <c r="U334" i="52"/>
  <c r="U347" i="52"/>
  <c r="U329" i="52"/>
  <c r="U288" i="52"/>
  <c r="U256" i="52"/>
  <c r="U239" i="52"/>
  <c r="U223" i="52"/>
  <c r="U291" i="52"/>
  <c r="U234" i="52"/>
  <c r="U224" i="52"/>
  <c r="U177" i="52"/>
  <c r="U222" i="52"/>
  <c r="U36" i="52"/>
  <c r="U51" i="52"/>
  <c r="U38" i="52"/>
  <c r="U19" i="52"/>
  <c r="U472" i="52"/>
  <c r="U394" i="52"/>
  <c r="U298" i="52"/>
  <c r="U86" i="52"/>
  <c r="U10" i="52"/>
  <c r="U280" i="52"/>
  <c r="U76" i="52"/>
  <c r="U377" i="52"/>
  <c r="U367" i="52"/>
  <c r="U307" i="52"/>
  <c r="U322" i="52"/>
  <c r="U230" i="52"/>
  <c r="U82" i="52"/>
  <c r="U60" i="52"/>
  <c r="U154" i="52"/>
  <c r="U138" i="52"/>
  <c r="U134" i="52"/>
  <c r="U90" i="52"/>
  <c r="U306" i="52" l="1"/>
  <c r="U209" i="52"/>
  <c r="U508" i="52"/>
  <c r="U199" i="52"/>
  <c r="U547" i="52"/>
  <c r="U23" i="52"/>
  <c r="U340" i="52"/>
  <c r="U127" i="52"/>
  <c r="U446" i="52"/>
  <c r="U539" i="52"/>
  <c r="U217" i="52"/>
  <c r="U435" i="52"/>
  <c r="U117" i="52"/>
  <c r="U369" i="52"/>
  <c r="U316" i="52"/>
  <c r="U108" i="52"/>
  <c r="U118" i="52"/>
  <c r="U375" i="52"/>
  <c r="U353" i="52"/>
  <c r="U216" i="52"/>
  <c r="U94" i="52"/>
  <c r="U47" i="52"/>
  <c r="U193" i="52"/>
  <c r="U370" i="52"/>
  <c r="U18" i="52"/>
  <c r="U520" i="52"/>
  <c r="U58" i="52"/>
  <c r="U201" i="52"/>
  <c r="U287" i="52"/>
  <c r="U194" i="52"/>
  <c r="U250" i="52"/>
  <c r="U266" i="52"/>
  <c r="U521" i="52"/>
  <c r="U566" i="52"/>
  <c r="U70" i="52"/>
  <c r="U3" i="52"/>
  <c r="U203" i="52"/>
  <c r="U62" i="52"/>
  <c r="U544" i="52"/>
  <c r="U388" i="52"/>
  <c r="U20" i="52"/>
  <c r="U265" i="52"/>
  <c r="U249" i="52"/>
  <c r="U344" i="52"/>
  <c r="U438" i="52"/>
  <c r="U64" i="52"/>
  <c r="U57" i="52"/>
  <c r="U133" i="52"/>
  <c r="U241" i="52"/>
  <c r="U207" i="52"/>
  <c r="U310" i="52"/>
  <c r="U405" i="52"/>
  <c r="U449" i="52"/>
  <c r="U92" i="52"/>
  <c r="U304" i="52"/>
  <c r="U242" i="52"/>
  <c r="U315" i="52"/>
  <c r="U432" i="52"/>
  <c r="U469" i="52"/>
  <c r="U205" i="52"/>
  <c r="U75" i="52"/>
  <c r="U237" i="52"/>
  <c r="U328" i="52"/>
  <c r="U55" i="52"/>
  <c r="U221" i="52"/>
  <c r="U184" i="52"/>
  <c r="U352" i="52"/>
  <c r="U391" i="52"/>
  <c r="U247" i="52"/>
  <c r="U373" i="52"/>
  <c r="U448" i="52"/>
  <c r="U515" i="52"/>
  <c r="U231" i="52"/>
  <c r="U495" i="52"/>
  <c r="U497" i="52"/>
  <c r="U281" i="52"/>
  <c r="U473" i="52"/>
  <c r="U514" i="52"/>
  <c r="U61" i="52"/>
  <c r="U253" i="52"/>
  <c r="U343" i="52"/>
  <c r="U382" i="52"/>
  <c r="U206" i="52"/>
  <c r="U185" i="52"/>
  <c r="U378" i="52"/>
  <c r="U493" i="52"/>
  <c r="U73" i="52"/>
  <c r="U494" i="52"/>
  <c r="U197" i="52"/>
  <c r="U341" i="52"/>
  <c r="U258" i="52"/>
  <c r="U219" i="52"/>
  <c r="U401" i="52"/>
  <c r="U28" i="52"/>
  <c r="U506" i="52"/>
  <c r="U551" i="52"/>
  <c r="U32" i="52"/>
  <c r="U54" i="52"/>
  <c r="U251" i="52"/>
  <c r="U468" i="52"/>
  <c r="U496" i="52"/>
  <c r="U535" i="52"/>
  <c r="U27" i="52"/>
  <c r="U246" i="52"/>
  <c r="U499" i="52"/>
  <c r="U505" i="52"/>
  <c r="U98" i="52"/>
  <c r="U323" i="52" l="1"/>
  <c r="U136" i="52"/>
  <c r="U238" i="52"/>
  <c r="U131" i="52"/>
  <c r="U490" i="52"/>
  <c r="U56" i="52"/>
  <c r="U358" i="52"/>
  <c r="U192" i="52"/>
  <c r="U151" i="52"/>
  <c r="U121" i="52"/>
  <c r="U486" i="52"/>
  <c r="U474" i="52"/>
  <c r="U333" i="52"/>
  <c r="U12" i="52"/>
  <c r="U392" i="52"/>
  <c r="U11" i="52"/>
  <c r="U257" i="52"/>
  <c r="U142" i="52"/>
  <c r="U139" i="52"/>
  <c r="U395" i="52"/>
  <c r="U95" i="52"/>
  <c r="U511" i="52"/>
  <c r="U410" i="52"/>
  <c r="U135" i="52"/>
  <c r="U390" i="52"/>
  <c r="U513" i="52"/>
  <c r="U213" i="52"/>
  <c r="U330" i="52"/>
  <c r="U163" i="52"/>
  <c r="U305" i="52"/>
  <c r="U386" i="52"/>
  <c r="U326" i="52"/>
  <c r="U402" i="52"/>
  <c r="U563" i="52"/>
  <c r="U366" i="52"/>
  <c r="U327" i="52"/>
  <c r="U91" i="52"/>
  <c r="U254" i="52"/>
  <c r="U155" i="52"/>
  <c r="U53" i="52"/>
  <c r="U519" i="52"/>
  <c r="U558" i="52"/>
  <c r="U516" i="52"/>
  <c r="U126" i="52"/>
  <c r="U332" i="52"/>
  <c r="U115" i="52"/>
  <c r="U283" i="52"/>
  <c r="U4" i="52"/>
  <c r="U132" i="52"/>
  <c r="U317" i="52"/>
  <c r="U147" i="52"/>
  <c r="U116" i="52"/>
  <c r="U355" i="52"/>
  <c r="U453" i="52"/>
  <c r="U173" i="52"/>
  <c r="U433" i="52"/>
  <c r="U470" i="52"/>
  <c r="U567" i="52"/>
  <c r="U436" i="52"/>
  <c r="U529" i="52"/>
  <c r="U460" i="52"/>
  <c r="U509" i="52"/>
  <c r="U398" i="52"/>
  <c r="U350" i="52"/>
  <c r="U532" i="52"/>
  <c r="U77" i="52"/>
  <c r="U385" i="52"/>
  <c r="U297" i="52"/>
  <c r="U7" i="52"/>
  <c r="U365" i="52"/>
  <c r="U517" i="52"/>
  <c r="U360" i="52"/>
  <c r="U72" i="52"/>
  <c r="U52" i="52"/>
  <c r="U48" i="52"/>
  <c r="U430" i="52"/>
  <c r="U383" i="52"/>
  <c r="U191" i="52"/>
  <c r="U381" i="52"/>
  <c r="U200" i="52" l="1"/>
  <c r="U141" i="52"/>
  <c r="U522" i="52"/>
  <c r="U17" i="52"/>
  <c r="U346" i="52"/>
  <c r="U268" i="52"/>
  <c r="U259" i="52"/>
  <c r="U396" i="52"/>
  <c r="U455" i="52"/>
  <c r="U319" i="52"/>
  <c r="U279" i="52"/>
  <c r="U559" i="52"/>
  <c r="U325" i="52"/>
  <c r="U189" i="52"/>
  <c r="U263" i="52"/>
  <c r="U164" i="52"/>
  <c r="U157" i="52"/>
  <c r="U129" i="52"/>
  <c r="U71" i="52"/>
  <c r="U562" i="52"/>
  <c r="U112" i="52"/>
  <c r="U450" i="52"/>
  <c r="U512" i="52"/>
  <c r="U5" i="52"/>
  <c r="U442" i="52"/>
  <c r="U541" i="52"/>
  <c r="U262" i="52"/>
  <c r="U260" i="52"/>
  <c r="U556" i="52"/>
  <c r="U487" i="52"/>
  <c r="U39" i="52"/>
  <c r="U80" i="52"/>
  <c r="U196" i="52"/>
  <c r="U554" i="52"/>
  <c r="U74" i="52"/>
  <c r="U275" i="52"/>
  <c r="U181" i="52"/>
  <c r="U137" i="52"/>
  <c r="U144" i="52"/>
  <c r="U362" i="52"/>
  <c r="U244" i="52"/>
  <c r="U65" i="52"/>
  <c r="U68" i="52"/>
  <c r="U387" i="52"/>
  <c r="U41" i="52"/>
  <c r="U285" i="52"/>
  <c r="U96" i="52"/>
  <c r="U202" i="52"/>
  <c r="U128" i="52"/>
  <c r="U458" i="52"/>
  <c r="U119" i="52"/>
  <c r="U166" i="52"/>
  <c r="U264" i="52"/>
  <c r="U308" i="52"/>
  <c r="U198" i="52"/>
  <c r="U212" i="52"/>
  <c r="U24" i="52"/>
  <c r="U269" i="52"/>
  <c r="U9" i="52"/>
  <c r="U190" i="52"/>
  <c r="U301" i="52"/>
  <c r="U188" i="52"/>
  <c r="U380" i="52"/>
  <c r="U176" i="52"/>
  <c r="U30" i="52"/>
  <c r="U13" i="52"/>
  <c r="U321" i="52"/>
  <c r="U243" i="52"/>
  <c r="U49" i="52"/>
  <c r="U180" i="52"/>
  <c r="U79" i="52"/>
  <c r="U457" i="52" l="1"/>
</calcChain>
</file>

<file path=xl/sharedStrings.xml><?xml version="1.0" encoding="utf-8"?>
<sst xmlns="http://schemas.openxmlformats.org/spreadsheetml/2006/main" count="3644" uniqueCount="253">
  <si>
    <t>№ п/п</t>
  </si>
  <si>
    <t>Лесколовское сельское поселение</t>
  </si>
  <si>
    <t>Пустомержское сельское поселение</t>
  </si>
  <si>
    <t>Никольское городское поселение</t>
  </si>
  <si>
    <t>Пудомягское сельское поселение</t>
  </si>
  <si>
    <t>Фалилеевское сельское поселение</t>
  </si>
  <si>
    <t>Кисельнинское сельское поселение</t>
  </si>
  <si>
    <t>Виллозское городское поселение</t>
  </si>
  <si>
    <t>Ропшинское сельское поселение</t>
  </si>
  <si>
    <t>Тосненское городское поселение</t>
  </si>
  <si>
    <t>Шапкинское сельское поселение</t>
  </si>
  <si>
    <t>Плодовское сельское поселение</t>
  </si>
  <si>
    <t>Любанское городское поселение</t>
  </si>
  <si>
    <t>Трубникоборское сельское поселение</t>
  </si>
  <si>
    <t>Муринское городское поселение</t>
  </si>
  <si>
    <t>Большедворское сельское поселение</t>
  </si>
  <si>
    <t>Громовское сельское поселение</t>
  </si>
  <si>
    <t>Копорское сельское поселение</t>
  </si>
  <si>
    <t>Ретюнское сельское поселение</t>
  </si>
  <si>
    <t>Доможировское сельское поселение</t>
  </si>
  <si>
    <t>Тельмановское сельское поселение</t>
  </si>
  <si>
    <t>Сяськелевское сельское поселение</t>
  </si>
  <si>
    <t>Большеколпанское сельское поселение</t>
  </si>
  <si>
    <t>Кипенское сельское поселение</t>
  </si>
  <si>
    <t>Гончаровское сельское поселение</t>
  </si>
  <si>
    <t>Щегловское сельское поселение</t>
  </si>
  <si>
    <t>Пчевское сельское поселение</t>
  </si>
  <si>
    <t>Рождественское сельское поселение</t>
  </si>
  <si>
    <t>Сусанинское сельское поселение</t>
  </si>
  <si>
    <t>Пудостьское сельское поселение</t>
  </si>
  <si>
    <t>Пашское сельское поселение</t>
  </si>
  <si>
    <t>Куйвозовское сельское поселение</t>
  </si>
  <si>
    <t>Рабитицкое сельское поселение</t>
  </si>
  <si>
    <t>Новодевяткинское сельское поселение</t>
  </si>
  <si>
    <t>Вындиноостровское сельское поселение</t>
  </si>
  <si>
    <t>Калитинское сельское поселение</t>
  </si>
  <si>
    <t>Первомайское сельское поселение</t>
  </si>
  <si>
    <t>Кусинское сельское поселение</t>
  </si>
  <si>
    <t>Елизаветинское сельское поселение</t>
  </si>
  <si>
    <t>Полянское сельское поселение</t>
  </si>
  <si>
    <t>Осьминское сельское поселение</t>
  </si>
  <si>
    <t>Бугровское сельское поселение</t>
  </si>
  <si>
    <t>Красносельское сельское поселение</t>
  </si>
  <si>
    <t>Новосветское сельское поселение</t>
  </si>
  <si>
    <t>Староладожское сельское поселение</t>
  </si>
  <si>
    <t>Сиверское городское поселение</t>
  </si>
  <si>
    <t>Кобринское сельское поселение</t>
  </si>
  <si>
    <t>Ивангородское городское поселение</t>
  </si>
  <si>
    <t>Волошовское сельское поселение</t>
  </si>
  <si>
    <t>Серебрянское сельское поселение</t>
  </si>
  <si>
    <t>Мшинское сельское поселение</t>
  </si>
  <si>
    <t>Дзержинское сельское поселение</t>
  </si>
  <si>
    <t>Приморское городское поселение</t>
  </si>
  <si>
    <t>Гостилицкое сельское поселение</t>
  </si>
  <si>
    <t>Новосельское сельское поселение</t>
  </si>
  <si>
    <t>Глажевское сельское поселение</t>
  </si>
  <si>
    <t>Вырицкое городское поселение</t>
  </si>
  <si>
    <t>Советское городское поселение</t>
  </si>
  <si>
    <t>Нежновское сельское поселение</t>
  </si>
  <si>
    <t>Большелуцкое сельское поселение</t>
  </si>
  <si>
    <t>Потанинское сельское поселение</t>
  </si>
  <si>
    <t>Оредежское сельское поселение</t>
  </si>
  <si>
    <t>Большеврудское сельское поселение</t>
  </si>
  <si>
    <t>Рябовское городское поселение</t>
  </si>
  <si>
    <t>Заклинское сельское поселение</t>
  </si>
  <si>
    <t>Загривское сельское поселение</t>
  </si>
  <si>
    <t>Раздольевское сельское поселение</t>
  </si>
  <si>
    <t>Колтушское сельское поселение</t>
  </si>
  <si>
    <t>Токсовское городское поселение</t>
  </si>
  <si>
    <t>Клопицкое сельское поселение</t>
  </si>
  <si>
    <t>Рощинское городское поселение</t>
  </si>
  <si>
    <t>Войсковицкое сельское поселение</t>
  </si>
  <si>
    <t>Каменногорское городское поселение</t>
  </si>
  <si>
    <t>Бегуницкое сельское поселение</t>
  </si>
  <si>
    <t>Борское сельское поселение</t>
  </si>
  <si>
    <t>Будогощское городское поселение</t>
  </si>
  <si>
    <t>Володарское сельское поселение</t>
  </si>
  <si>
    <t>Ефимовское городское поселение</t>
  </si>
  <si>
    <t>Кировское городское поселение</t>
  </si>
  <si>
    <t>Бережковское сельское поселение</t>
  </si>
  <si>
    <t>Самойловское сельское поселение</t>
  </si>
  <si>
    <t>Скребловское сельское поселение</t>
  </si>
  <si>
    <t>Сосновское сельское поселение</t>
  </si>
  <si>
    <t>Старопольское сельское поселение</t>
  </si>
  <si>
    <t>Суховское сельское поселение</t>
  </si>
  <si>
    <t>Толмачёвское городское поселение</t>
  </si>
  <si>
    <t>Форносовское городское поселение</t>
  </si>
  <si>
    <t>Фёдоровское городское поселение</t>
  </si>
  <si>
    <t>Янегское сельское поселение</t>
  </si>
  <si>
    <t>Ларионовское сельское поселение</t>
  </si>
  <si>
    <t>Хваловское сельское поселение</t>
  </si>
  <si>
    <t>Мгинское городское поселение</t>
  </si>
  <si>
    <t>Сабское сельское поселение</t>
  </si>
  <si>
    <t>Дубровское городское поселение</t>
  </si>
  <si>
    <t>Опольевское сельское поселение</t>
  </si>
  <si>
    <t>Шумское сельское поселение</t>
  </si>
  <si>
    <t>Русско-Высоцкое сельское поселение</t>
  </si>
  <si>
    <t>Бокситогорское городское поселение</t>
  </si>
  <si>
    <t>Красноборское городское поселение</t>
  </si>
  <si>
    <t>Сясьстройское городское поселение</t>
  </si>
  <si>
    <t>Сосновоборский городской округ</t>
  </si>
  <si>
    <t>Ульяновское городское поселение</t>
  </si>
  <si>
    <t>Мельниковское сельское поселение</t>
  </si>
  <si>
    <t>Лебяженское городское поселение</t>
  </si>
  <si>
    <t>Горбунковское сельское поселение</t>
  </si>
  <si>
    <t>Кузёмкинское сельское поселение</t>
  </si>
  <si>
    <t>Коммунарское городское поселение</t>
  </si>
  <si>
    <t>Свердловское городское поселение</t>
  </si>
  <si>
    <t>Всеволожское городское поселение</t>
  </si>
  <si>
    <t>Лопухинское сельское поселение</t>
  </si>
  <si>
    <t>Лаголовское сельское поселение</t>
  </si>
  <si>
    <t>Морозовское городское поселение</t>
  </si>
  <si>
    <t>Оржицкое сельское поселение</t>
  </si>
  <si>
    <t>Петровское сельское поселение</t>
  </si>
  <si>
    <t>Веревское сельское поселение</t>
  </si>
  <si>
    <t>Муниципальное образование</t>
  </si>
  <si>
    <t>Лужское городское поселение</t>
  </si>
  <si>
    <t>Светогорское городское поселение</t>
  </si>
  <si>
    <t>Лидское сельское поселение</t>
  </si>
  <si>
    <t>Пикалёвское городское поселение</t>
  </si>
  <si>
    <t>Волосовское городское поселение</t>
  </si>
  <si>
    <t>Волховское городское поселение</t>
  </si>
  <si>
    <t>Новоладожское городское поселение</t>
  </si>
  <si>
    <t>Иссадское сельское поселение</t>
  </si>
  <si>
    <t>Колчановское сельское поселение</t>
  </si>
  <si>
    <t>Свирицкое сельское поселение</t>
  </si>
  <si>
    <t>Селивановское сельское поселение</t>
  </si>
  <si>
    <t>Усадищенское сельское поселение</t>
  </si>
  <si>
    <t>Заневское городское поселение</t>
  </si>
  <si>
    <t>Кузьмоловское городское поселение</t>
  </si>
  <si>
    <t>Рахьинское городское поселение</t>
  </si>
  <si>
    <t>Сертоловское городское поселение</t>
  </si>
  <si>
    <t>Агалатовское сельское поселение</t>
  </si>
  <si>
    <t>Романовское сельское поселение</t>
  </si>
  <si>
    <t>Юкковское сельское поселение</t>
  </si>
  <si>
    <t>Выборгское городское поселение</t>
  </si>
  <si>
    <t>Высоцкое городское поселение</t>
  </si>
  <si>
    <t>Селезнёвское сельское поселение</t>
  </si>
  <si>
    <t>Гатчинское городское поселение</t>
  </si>
  <si>
    <t>Дружногорское городское поселение</t>
  </si>
  <si>
    <t>Таицкое городское поселение</t>
  </si>
  <si>
    <t>Кингисеппское городское поселение</t>
  </si>
  <si>
    <t>Вистинское сельское поселение</t>
  </si>
  <si>
    <t>Котельское сельское поселение</t>
  </si>
  <si>
    <t>Усть-Лужское сельское поселение</t>
  </si>
  <si>
    <t>Киришское городское поселение</t>
  </si>
  <si>
    <t>Пчёвжинское сельское поселение</t>
  </si>
  <si>
    <t>Назиевское городское поселение</t>
  </si>
  <si>
    <t>Отрадненское городское поселение</t>
  </si>
  <si>
    <t>Павловское городское поселение</t>
  </si>
  <si>
    <t>Приладожское городское поселение</t>
  </si>
  <si>
    <t>Синявинское городское поселение</t>
  </si>
  <si>
    <t>Шлиссельбургское городское поселение</t>
  </si>
  <si>
    <t>Путиловское сельское поселение</t>
  </si>
  <si>
    <t>Лодейнопольское городское поселение</t>
  </si>
  <si>
    <t>Свирьстройское городское поселение</t>
  </si>
  <si>
    <t>Алёховщинское сельское поселение</t>
  </si>
  <si>
    <t>Аннинское городское поселение</t>
  </si>
  <si>
    <t>Большеижорское городское поселение</t>
  </si>
  <si>
    <t>Низинское сельское поселение</t>
  </si>
  <si>
    <t>Пениковское сельское поселение</t>
  </si>
  <si>
    <t>Торковичское сельское поселение</t>
  </si>
  <si>
    <t>Ям-Тёсовское сельское поселение</t>
  </si>
  <si>
    <t>Кузнечнинское городское поселение</t>
  </si>
  <si>
    <t>Приозерское городское поселение</t>
  </si>
  <si>
    <t>Запорожское сельское поселение</t>
  </si>
  <si>
    <t>Красноозёрное сельское поселение</t>
  </si>
  <si>
    <t>Мичуринское сельское поселение</t>
  </si>
  <si>
    <t>Ромашкинское сельское поселение</t>
  </si>
  <si>
    <t>Севастьяновское сельское поселение</t>
  </si>
  <si>
    <t>Важинское городское поселение</t>
  </si>
  <si>
    <t>Вознесенское городское поселение</t>
  </si>
  <si>
    <t>Подпорожское городское поселение</t>
  </si>
  <si>
    <t>Винницкое сельское поселение</t>
  </si>
  <si>
    <t>Сланцевское городское поселение</t>
  </si>
  <si>
    <t>Выскатское сельское поселение</t>
  </si>
  <si>
    <t>Гостицкое сельское поселение</t>
  </si>
  <si>
    <t>Черновское сельское поселение</t>
  </si>
  <si>
    <t>Тихвинское городское поселение</t>
  </si>
  <si>
    <t>Ганьковское сельское поселение</t>
  </si>
  <si>
    <t>Горское сельское поселение</t>
  </si>
  <si>
    <t>Коськовское сельское поселение</t>
  </si>
  <si>
    <t>Мелегежское сельское поселение</t>
  </si>
  <si>
    <t>Пашозёрское сельское поселение</t>
  </si>
  <si>
    <t>Цвылёвское сельское поселение</t>
  </si>
  <si>
    <t>Шугозёрское сельское поселение</t>
  </si>
  <si>
    <t>Лисинское сельское поселение</t>
  </si>
  <si>
    <t>Нурминское сельское поселение</t>
  </si>
  <si>
    <t>Тосненский район</t>
  </si>
  <si>
    <t>Бокситогорский район</t>
  </si>
  <si>
    <t>Волосовский район</t>
  </si>
  <si>
    <t>Волховский район</t>
  </si>
  <si>
    <t>Всеволожский район</t>
  </si>
  <si>
    <t>Муниципальный район</t>
  </si>
  <si>
    <t>Выборгский район</t>
  </si>
  <si>
    <t>Гатчинский район</t>
  </si>
  <si>
    <t>Кингисеппский район</t>
  </si>
  <si>
    <t>Киришский район</t>
  </si>
  <si>
    <t>Кировский район</t>
  </si>
  <si>
    <t>Лодейнопольский район</t>
  </si>
  <si>
    <t>Ломоносовский район</t>
  </si>
  <si>
    <t>Лужский район</t>
  </si>
  <si>
    <t>Подпорожский район</t>
  </si>
  <si>
    <t>Приозерский район</t>
  </si>
  <si>
    <t>Сланцевский район</t>
  </si>
  <si>
    <t>Тихвинский район</t>
  </si>
  <si>
    <t>Год субсидирования</t>
  </si>
  <si>
    <t>площадь обработки 1 года, га</t>
  </si>
  <si>
    <t>площадь обработки 2 года, га</t>
  </si>
  <si>
    <t>площадь обработки 3 года, га</t>
  </si>
  <si>
    <t>площадь обработки 4 года, га</t>
  </si>
  <si>
    <t>площадь обработки 5 года, га</t>
  </si>
  <si>
    <t>Количество населенных пунктов, шт.</t>
  </si>
  <si>
    <t>Стоимость обработки 1 года, руб./га</t>
  </si>
  <si>
    <t>Стоимость обработки 2 года, руб./га</t>
  </si>
  <si>
    <t>Стоимость обработки 3 года, руб./га</t>
  </si>
  <si>
    <t>Стоимость обработки 4 года, руб./га</t>
  </si>
  <si>
    <t>Стоимость обработки 5 года, руб./га</t>
  </si>
  <si>
    <t>Стоимость отбора образцов, руб./нас. пункт</t>
  </si>
  <si>
    <t>Стоимость анализа образцов, руб./нас. пункт</t>
  </si>
  <si>
    <t>Стоимость оценки эффективности, руб./га</t>
  </si>
  <si>
    <t>Итого размер субсидии, руб.</t>
  </si>
  <si>
    <t>Общая площадь обработки, га</t>
  </si>
  <si>
    <t>ИТОГО 2026 год</t>
  </si>
  <si>
    <t>ИТОГО 2027 год</t>
  </si>
  <si>
    <t>Уровень софинансирования реальный, %</t>
  </si>
  <si>
    <t>Итого размер средств областного бюджета расчетный, руб.</t>
  </si>
  <si>
    <t>Итого размер средств областного бюджета окончательный, руб.</t>
  </si>
  <si>
    <t>Уровень софинансирования предельный, %</t>
  </si>
  <si>
    <t>Уровень софинансирования расчетный, %</t>
  </si>
  <si>
    <t>Итого размер средств местного бюджета окончательный, руб.</t>
  </si>
  <si>
    <t>61.1</t>
  </si>
  <si>
    <t>61.2</t>
  </si>
  <si>
    <t>61.3</t>
  </si>
  <si>
    <t>61.4</t>
  </si>
  <si>
    <t>61.5</t>
  </si>
  <si>
    <t>61.6</t>
  </si>
  <si>
    <t>61.7</t>
  </si>
  <si>
    <t>61.8</t>
  </si>
  <si>
    <t>61.9</t>
  </si>
  <si>
    <t>61.10</t>
  </si>
  <si>
    <t>61.11</t>
  </si>
  <si>
    <t>61.12</t>
  </si>
  <si>
    <t>61.13</t>
  </si>
  <si>
    <t>61.14</t>
  </si>
  <si>
    <t>61.15</t>
  </si>
  <si>
    <t>61.16</t>
  </si>
  <si>
    <t>61.17</t>
  </si>
  <si>
    <t>Гатчинский муниципальный округ</t>
  </si>
  <si>
    <t>ИТОГО 2028 год</t>
  </si>
  <si>
    <t>Итого размер субсидии (областной и местный бюджеты), руб.</t>
  </si>
  <si>
    <t>Расчет объема субсидии бюджетам муниципальных образований Ленинградской области  на реализацию мероприятий по борьбе с борщевиком Сосновского на территориях муниципальных образований Ленинградской области
 на 2026 год и на плановый период 2027 и 2028 годов</t>
  </si>
  <si>
    <t>Приложение 72 к пояснительной записке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</si>
</sst>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0000000000"/>
    <numFmt numFmtId="165" formatCode="#,##0.000000000000000"/>
    <numFmt numFmtId="166" formatCode="0.0000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5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9" fontId="6" fillId="0" borderId="2">
      <alignment horizontal="left" vertical="center" wrapText="1" indent="1"/>
    </xf>
    <xf numFmtId="0" fontId="1" fillId="0" borderId="0"/>
  </cellStyleXfs>
  <cellXfs count="70">
    <xf numFmtId="0" fontId="0" fillId="0" borderId="0" xfId="0"/>
    <xf numFmtId="0" fontId="0" fillId="0" borderId="1" xfId="0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" fontId="0" fillId="3" borderId="1" xfId="0" applyNumberFormat="1" applyFill="1" applyBorder="1" applyAlignment="1">
      <alignment horizontal="center" vertical="center" wrapText="1"/>
    </xf>
    <xf numFmtId="4" fontId="0" fillId="4" borderId="1" xfId="0" applyNumberFormat="1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 wrapText="1"/>
    </xf>
    <xf numFmtId="4" fontId="0" fillId="6" borderId="1" xfId="0" applyNumberFormat="1" applyFill="1" applyBorder="1" applyAlignment="1">
      <alignment horizontal="center" vertical="center" wrapText="1"/>
    </xf>
    <xf numFmtId="4" fontId="0" fillId="7" borderId="1" xfId="0" applyNumberFormat="1" applyFill="1" applyBorder="1" applyAlignment="1">
      <alignment horizontal="center" vertical="center" wrapText="1"/>
    </xf>
    <xf numFmtId="4" fontId="0" fillId="8" borderId="1" xfId="0" applyNumberFormat="1" applyFill="1" applyBorder="1" applyAlignment="1">
      <alignment horizontal="center" vertical="center" wrapText="1"/>
    </xf>
    <xf numFmtId="4" fontId="0" fillId="9" borderId="1" xfId="0" applyNumberFormat="1" applyFill="1" applyBorder="1" applyAlignment="1">
      <alignment horizontal="center" vertical="center" wrapText="1"/>
    </xf>
    <xf numFmtId="4" fontId="0" fillId="10" borderId="1" xfId="0" applyNumberFormat="1" applyFill="1" applyBorder="1" applyAlignment="1">
      <alignment horizontal="center" vertical="center" wrapText="1"/>
    </xf>
    <xf numFmtId="4" fontId="0" fillId="11" borderId="1" xfId="0" applyNumberFormat="1" applyFill="1" applyBorder="1" applyAlignment="1">
      <alignment horizontal="center" vertical="center" wrapText="1"/>
    </xf>
    <xf numFmtId="4" fontId="0" fillId="12" borderId="1" xfId="0" applyNumberFormat="1" applyFill="1" applyBorder="1" applyAlignment="1">
      <alignment horizontal="center" vertical="center" wrapText="1"/>
    </xf>
    <xf numFmtId="4" fontId="0" fillId="13" borderId="1" xfId="0" applyNumberFormat="1" applyFill="1" applyBorder="1" applyAlignment="1">
      <alignment horizontal="center" vertical="center" wrapText="1"/>
    </xf>
    <xf numFmtId="4" fontId="0" fillId="14" borderId="1" xfId="0" applyNumberFormat="1" applyFill="1" applyBorder="1" applyAlignment="1">
      <alignment horizontal="center" vertical="center" wrapText="1"/>
    </xf>
    <xf numFmtId="4" fontId="0" fillId="15" borderId="1" xfId="0" applyNumberFormat="1" applyFill="1" applyBorder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165" fontId="0" fillId="3" borderId="1" xfId="0" applyNumberFormat="1" applyFill="1" applyBorder="1" applyAlignment="1">
      <alignment horizontal="center" vertical="center" wrapText="1"/>
    </xf>
    <xf numFmtId="166" fontId="0" fillId="0" borderId="0" xfId="0" applyNumberFormat="1" applyAlignment="1">
      <alignment vertical="center" wrapText="1"/>
    </xf>
    <xf numFmtId="165" fontId="0" fillId="0" borderId="1" xfId="0" applyNumberForma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6" fontId="7" fillId="0" borderId="0" xfId="0" applyNumberFormat="1" applyFont="1" applyFill="1" applyAlignment="1">
      <alignment vertical="center" wrapText="1"/>
    </xf>
    <xf numFmtId="0" fontId="7" fillId="0" borderId="1" xfId="0" quotePrefix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vertical="center" wrapText="1"/>
    </xf>
    <xf numFmtId="3" fontId="9" fillId="0" borderId="1" xfId="0" applyNumberFormat="1" applyFont="1" applyFill="1" applyBorder="1" applyAlignment="1">
      <alignment vertical="center" wrapText="1"/>
    </xf>
    <xf numFmtId="4" fontId="7" fillId="0" borderId="0" xfId="0" applyNumberFormat="1" applyFont="1" applyFill="1" applyAlignment="1">
      <alignment vertical="center" wrapText="1"/>
    </xf>
    <xf numFmtId="1" fontId="11" fillId="0" borderId="0" xfId="0" applyNumberFormat="1" applyFont="1" applyFill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</cellXfs>
  <cellStyles count="9">
    <cellStyle name="xl41" xfId="7"/>
    <cellStyle name="Обычный" xfId="0" builtinId="0"/>
    <cellStyle name="Обычный 2" xfId="1"/>
    <cellStyle name="Обычный 2 2" xfId="2"/>
    <cellStyle name="Обычный 3" xfId="4"/>
    <cellStyle name="Обычный 4" xfId="5"/>
    <cellStyle name="Обычный 5" xfId="6"/>
    <cellStyle name="Обычный 6" xfId="8"/>
    <cellStyle name="Финансовый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A578"/>
  <sheetViews>
    <sheetView zoomScale="80" zoomScaleNormal="80" workbookViewId="0">
      <pane xSplit="3" ySplit="1" topLeftCell="J10" activePane="bottomRight" state="frozen"/>
      <selection activeCell="U2" sqref="U2:Z2"/>
      <selection pane="topRight" activeCell="U2" sqref="U2:Z2"/>
      <selection pane="bottomLeft" activeCell="U2" sqref="U2:Z2"/>
      <selection pane="bottomRight" activeCell="Y1" sqref="Y1:Z1048576"/>
    </sheetView>
  </sheetViews>
  <sheetFormatPr defaultColWidth="45.7109375" defaultRowHeight="15" x14ac:dyDescent="0.25"/>
  <cols>
    <col min="1" max="1" width="6.42578125" style="6" customWidth="1"/>
    <col min="2" max="2" width="33.5703125" style="6" customWidth="1"/>
    <col min="3" max="3" width="41.140625" style="6" customWidth="1"/>
    <col min="4" max="4" width="22.28515625" style="6" customWidth="1"/>
    <col min="5" max="5" width="20.5703125" style="8" customWidth="1"/>
    <col min="6" max="6" width="20.85546875" style="6" customWidth="1"/>
    <col min="7" max="7" width="19.5703125" style="6" customWidth="1"/>
    <col min="8" max="8" width="20.5703125" style="6" customWidth="1"/>
    <col min="9" max="9" width="19.85546875" style="6" customWidth="1"/>
    <col min="10" max="10" width="23.85546875" style="4" customWidth="1"/>
    <col min="11" max="11" width="23.85546875" style="6" customWidth="1"/>
    <col min="12" max="12" width="20.7109375" style="6" customWidth="1"/>
    <col min="13" max="13" width="21.42578125" style="6" customWidth="1"/>
    <col min="14" max="14" width="21.140625" style="6" customWidth="1"/>
    <col min="15" max="15" width="20.7109375" style="6" customWidth="1"/>
    <col min="16" max="16" width="21" style="6" customWidth="1"/>
    <col min="17" max="17" width="22.42578125" style="6" customWidth="1"/>
    <col min="18" max="18" width="20.42578125" style="6" customWidth="1"/>
    <col min="19" max="20" width="19.85546875" style="6" customWidth="1"/>
    <col min="21" max="21" width="21.140625" style="6" customWidth="1"/>
    <col min="22" max="22" width="21.140625" style="9" customWidth="1"/>
    <col min="23" max="24" width="25.28515625" style="6" customWidth="1"/>
    <col min="25" max="25" width="25.42578125" style="9" hidden="1" customWidth="1"/>
    <col min="26" max="26" width="30.140625" style="6" hidden="1" customWidth="1"/>
    <col min="27" max="27" width="23.85546875" style="6" customWidth="1"/>
    <col min="28" max="28" width="21.42578125" style="6" customWidth="1"/>
    <col min="29" max="29" width="27.42578125" style="6" customWidth="1"/>
    <col min="30" max="30" width="23.7109375" style="6" customWidth="1"/>
    <col min="31" max="16384" width="45.7109375" style="6"/>
  </cols>
  <sheetData>
    <row r="1" spans="1:27" s="10" customFormat="1" ht="48" customHeight="1" x14ac:dyDescent="0.25">
      <c r="A1" s="42" t="s">
        <v>0</v>
      </c>
      <c r="B1" s="42" t="s">
        <v>193</v>
      </c>
      <c r="C1" s="42" t="s">
        <v>115</v>
      </c>
      <c r="D1" s="42" t="s">
        <v>206</v>
      </c>
      <c r="E1" s="7" t="s">
        <v>207</v>
      </c>
      <c r="F1" s="7" t="s">
        <v>208</v>
      </c>
      <c r="G1" s="7" t="s">
        <v>209</v>
      </c>
      <c r="H1" s="7" t="s">
        <v>210</v>
      </c>
      <c r="I1" s="7" t="s">
        <v>211</v>
      </c>
      <c r="J1" s="12" t="s">
        <v>212</v>
      </c>
      <c r="K1" s="11" t="s">
        <v>222</v>
      </c>
      <c r="L1" s="11" t="s">
        <v>213</v>
      </c>
      <c r="M1" s="11" t="s">
        <v>214</v>
      </c>
      <c r="N1" s="11" t="s">
        <v>215</v>
      </c>
      <c r="O1" s="11" t="s">
        <v>216</v>
      </c>
      <c r="P1" s="11" t="s">
        <v>217</v>
      </c>
      <c r="Q1" s="11" t="s">
        <v>218</v>
      </c>
      <c r="R1" s="11" t="s">
        <v>219</v>
      </c>
      <c r="S1" s="11" t="s">
        <v>220</v>
      </c>
      <c r="T1" s="42" t="s">
        <v>228</v>
      </c>
      <c r="U1" s="42" t="s">
        <v>225</v>
      </c>
      <c r="V1" s="11" t="s">
        <v>221</v>
      </c>
      <c r="W1" s="11" t="s">
        <v>227</v>
      </c>
      <c r="X1" s="11" t="s">
        <v>230</v>
      </c>
      <c r="Y1" s="11" t="s">
        <v>226</v>
      </c>
      <c r="Z1" s="11" t="s">
        <v>229</v>
      </c>
    </row>
    <row r="2" spans="1:27" hidden="1" x14ac:dyDescent="0.25">
      <c r="A2" s="1">
        <v>1</v>
      </c>
      <c r="B2" s="5" t="s">
        <v>189</v>
      </c>
      <c r="C2" s="5" t="s">
        <v>97</v>
      </c>
      <c r="D2" s="1">
        <v>2026</v>
      </c>
      <c r="E2" s="2">
        <v>0</v>
      </c>
      <c r="F2" s="2">
        <v>0.26</v>
      </c>
      <c r="G2" s="2">
        <v>0</v>
      </c>
      <c r="H2" s="2">
        <v>2.42</v>
      </c>
      <c r="I2" s="2">
        <v>3.19</v>
      </c>
      <c r="J2" s="13">
        <v>2</v>
      </c>
      <c r="K2" s="15">
        <f>E2+F2+G2+H2+I2</f>
        <v>5.8699999999999992</v>
      </c>
      <c r="L2" s="16">
        <v>12368.39</v>
      </c>
      <c r="M2" s="16">
        <v>11131.55</v>
      </c>
      <c r="N2" s="16">
        <v>8657.8700000000008</v>
      </c>
      <c r="O2" s="16">
        <v>6184.2</v>
      </c>
      <c r="P2" s="16">
        <v>3710.52</v>
      </c>
      <c r="Q2" s="16">
        <v>488.77</v>
      </c>
      <c r="R2" s="16">
        <v>2100</v>
      </c>
      <c r="S2" s="16">
        <v>200</v>
      </c>
      <c r="T2" s="17">
        <v>92</v>
      </c>
      <c r="U2" s="35">
        <f t="shared" ref="U2" si="0">IF((V2=0),0,W2/V2*100)</f>
        <v>91.999987794076077</v>
      </c>
      <c r="V2" s="15">
        <f>ROUND(((E2*L2+F2*M2+G2*N2+H2*O2+I2*P2)+Q2*J2+R2*J2+S2*(E2+F2+G2+H2+I2)),2)</f>
        <v>36048.07</v>
      </c>
      <c r="W2" s="15">
        <f t="shared" ref="W2" si="1">IF((Z2&gt;T2),Y2-0.01,Y2)</f>
        <v>33164.22</v>
      </c>
      <c r="X2" s="15">
        <f>V2-W2</f>
        <v>2883.8499999999985</v>
      </c>
      <c r="Y2" s="15">
        <f>ROUND((V2*T2/100),2)</f>
        <v>33164.22</v>
      </c>
      <c r="Z2" s="34">
        <f t="shared" ref="Z2" si="2">IF((V2=0),0,Y2/V2*100)</f>
        <v>91.999987794076077</v>
      </c>
    </row>
    <row r="3" spans="1:27" hidden="1" x14ac:dyDescent="0.25">
      <c r="A3" s="1">
        <v>2</v>
      </c>
      <c r="B3" s="5" t="s">
        <v>189</v>
      </c>
      <c r="C3" s="5" t="s">
        <v>15</v>
      </c>
      <c r="D3" s="1">
        <v>2026</v>
      </c>
      <c r="E3" s="2">
        <v>20</v>
      </c>
      <c r="F3" s="2">
        <v>0</v>
      </c>
      <c r="G3" s="2">
        <v>0</v>
      </c>
      <c r="H3" s="2">
        <v>17.5</v>
      </c>
      <c r="I3" s="2">
        <v>18.7</v>
      </c>
      <c r="J3" s="13">
        <v>7</v>
      </c>
      <c r="K3" s="15">
        <f t="shared" ref="K3:K66" si="3">E3+F3+G3+H3+I3</f>
        <v>56.2</v>
      </c>
      <c r="L3" s="16">
        <v>12368.39</v>
      </c>
      <c r="M3" s="16">
        <v>11131.55</v>
      </c>
      <c r="N3" s="16">
        <v>8657.8700000000008</v>
      </c>
      <c r="O3" s="16">
        <v>6184.2</v>
      </c>
      <c r="P3" s="16">
        <v>3710.52</v>
      </c>
      <c r="Q3" s="16">
        <v>488.77</v>
      </c>
      <c r="R3" s="16">
        <v>2100</v>
      </c>
      <c r="S3" s="16">
        <v>200</v>
      </c>
      <c r="T3" s="17">
        <v>90</v>
      </c>
      <c r="U3" s="35">
        <f t="shared" ref="U3:U5" si="4">IF((V3=0),0,W3/V3*100)</f>
        <v>89.999998019102051</v>
      </c>
      <c r="V3" s="15">
        <f t="shared" ref="V3:V66" si="5">ROUND(((E3*L3+F3*M3+G3*N3+H3*O3+I3*P3)+Q3*J3+R3*J3+S3*(E3+F3+G3+H3+I3)),2)</f>
        <v>454339.41</v>
      </c>
      <c r="W3" s="15">
        <f t="shared" ref="W3:W66" si="6">IF((Z3&gt;T3),Y3-0.01,Y3)</f>
        <v>408905.45999999996</v>
      </c>
      <c r="X3" s="15">
        <f t="shared" ref="X3:X66" si="7">V3-W3</f>
        <v>45433.950000000012</v>
      </c>
      <c r="Y3" s="15">
        <f t="shared" ref="Y3:Y66" si="8">ROUND((V3*T3/100),2)</f>
        <v>408905.47</v>
      </c>
      <c r="Z3" s="33">
        <f t="shared" ref="Z3:Z66" si="9">IF((V3=0),0,Y3/V3*100)</f>
        <v>90.000000220099778</v>
      </c>
    </row>
    <row r="4" spans="1:27" hidden="1" x14ac:dyDescent="0.25">
      <c r="A4" s="1">
        <v>3</v>
      </c>
      <c r="B4" s="5" t="s">
        <v>189</v>
      </c>
      <c r="C4" s="5" t="s">
        <v>74</v>
      </c>
      <c r="D4" s="1">
        <v>2026</v>
      </c>
      <c r="E4" s="2">
        <v>0</v>
      </c>
      <c r="F4" s="2">
        <v>0</v>
      </c>
      <c r="G4" s="2">
        <v>17.0502474</v>
      </c>
      <c r="H4" s="2">
        <v>5.0023179999999998</v>
      </c>
      <c r="I4" s="2">
        <v>32.997681999999998</v>
      </c>
      <c r="J4" s="13">
        <v>11</v>
      </c>
      <c r="K4" s="15">
        <f t="shared" si="3"/>
        <v>55.050247399999996</v>
      </c>
      <c r="L4" s="16">
        <v>12368.39</v>
      </c>
      <c r="M4" s="16">
        <v>11131.55</v>
      </c>
      <c r="N4" s="16">
        <v>8657.8700000000008</v>
      </c>
      <c r="O4" s="16">
        <v>6184.2</v>
      </c>
      <c r="P4" s="16">
        <v>3710.52</v>
      </c>
      <c r="Q4" s="16">
        <v>488.77</v>
      </c>
      <c r="R4" s="16">
        <v>2100</v>
      </c>
      <c r="S4" s="16">
        <v>200</v>
      </c>
      <c r="T4" s="17">
        <v>89</v>
      </c>
      <c r="U4" s="35">
        <f t="shared" si="4"/>
        <v>88.999998942666821</v>
      </c>
      <c r="V4" s="15">
        <f t="shared" si="5"/>
        <v>340479.24</v>
      </c>
      <c r="W4" s="15">
        <f t="shared" si="6"/>
        <v>303026.52</v>
      </c>
      <c r="X4" s="15">
        <f t="shared" si="7"/>
        <v>37452.719999999972</v>
      </c>
      <c r="Y4" s="15">
        <f t="shared" si="8"/>
        <v>303026.52</v>
      </c>
      <c r="Z4" s="33">
        <f t="shared" si="9"/>
        <v>88.999998942666821</v>
      </c>
    </row>
    <row r="5" spans="1:27" hidden="1" x14ac:dyDescent="0.25">
      <c r="A5" s="1">
        <v>4</v>
      </c>
      <c r="B5" s="5" t="s">
        <v>189</v>
      </c>
      <c r="C5" s="5" t="s">
        <v>77</v>
      </c>
      <c r="D5" s="1">
        <v>2026</v>
      </c>
      <c r="E5" s="2">
        <v>0</v>
      </c>
      <c r="F5" s="2">
        <v>3.9000000000000004</v>
      </c>
      <c r="G5" s="2">
        <v>3.5</v>
      </c>
      <c r="H5" s="2">
        <v>0</v>
      </c>
      <c r="I5" s="2">
        <v>0</v>
      </c>
      <c r="J5" s="13">
        <v>4</v>
      </c>
      <c r="K5" s="15">
        <f t="shared" si="3"/>
        <v>7.4</v>
      </c>
      <c r="L5" s="16">
        <v>12368.39</v>
      </c>
      <c r="M5" s="16">
        <v>11131.55</v>
      </c>
      <c r="N5" s="16">
        <v>8657.8700000000008</v>
      </c>
      <c r="O5" s="16">
        <v>6184.2</v>
      </c>
      <c r="P5" s="16">
        <v>3710.52</v>
      </c>
      <c r="Q5" s="16">
        <v>488.77</v>
      </c>
      <c r="R5" s="16">
        <v>2100</v>
      </c>
      <c r="S5" s="16">
        <v>200</v>
      </c>
      <c r="T5" s="17">
        <v>92</v>
      </c>
      <c r="U5" s="35">
        <f t="shared" si="4"/>
        <v>91.999992519053336</v>
      </c>
      <c r="V5" s="15">
        <f t="shared" si="5"/>
        <v>85550.67</v>
      </c>
      <c r="W5" s="15">
        <f t="shared" si="6"/>
        <v>78706.61</v>
      </c>
      <c r="X5" s="15">
        <f t="shared" si="7"/>
        <v>6844.0599999999977</v>
      </c>
      <c r="Y5" s="15">
        <f t="shared" si="8"/>
        <v>78706.62</v>
      </c>
      <c r="Z5" s="33">
        <f t="shared" si="9"/>
        <v>92.000004208032507</v>
      </c>
    </row>
    <row r="6" spans="1:27" hidden="1" x14ac:dyDescent="0.25">
      <c r="A6" s="1">
        <v>5</v>
      </c>
      <c r="B6" s="5" t="s">
        <v>189</v>
      </c>
      <c r="C6" s="5" t="s">
        <v>118</v>
      </c>
      <c r="D6" s="1">
        <v>2026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13">
        <v>0</v>
      </c>
      <c r="K6" s="15">
        <f t="shared" si="3"/>
        <v>0</v>
      </c>
      <c r="L6" s="16">
        <v>12368.39</v>
      </c>
      <c r="M6" s="16">
        <v>11131.55</v>
      </c>
      <c r="N6" s="16">
        <v>8657.8700000000008</v>
      </c>
      <c r="O6" s="16">
        <v>6184.2</v>
      </c>
      <c r="P6" s="16">
        <v>3710.52</v>
      </c>
      <c r="Q6" s="16">
        <v>488.77</v>
      </c>
      <c r="R6" s="16">
        <v>2100</v>
      </c>
      <c r="S6" s="16">
        <v>200</v>
      </c>
      <c r="T6" s="17">
        <v>87</v>
      </c>
      <c r="U6" s="35">
        <f>IF((V6=0),0,W6/V6*100)</f>
        <v>0</v>
      </c>
      <c r="V6" s="15">
        <f t="shared" si="5"/>
        <v>0</v>
      </c>
      <c r="W6" s="15">
        <f t="shared" si="6"/>
        <v>0</v>
      </c>
      <c r="X6" s="15">
        <f t="shared" si="7"/>
        <v>0</v>
      </c>
      <c r="Y6" s="15">
        <f t="shared" si="8"/>
        <v>0</v>
      </c>
      <c r="Z6" s="33">
        <f t="shared" si="9"/>
        <v>0</v>
      </c>
    </row>
    <row r="7" spans="1:27" hidden="1" x14ac:dyDescent="0.25">
      <c r="A7" s="1">
        <v>6</v>
      </c>
      <c r="B7" s="5" t="s">
        <v>189</v>
      </c>
      <c r="C7" s="5" t="s">
        <v>119</v>
      </c>
      <c r="D7" s="1">
        <v>2026</v>
      </c>
      <c r="E7" s="2">
        <v>0</v>
      </c>
      <c r="F7" s="2">
        <v>23.5</v>
      </c>
      <c r="G7" s="2">
        <v>0</v>
      </c>
      <c r="H7" s="2">
        <v>0</v>
      </c>
      <c r="I7" s="2">
        <v>0</v>
      </c>
      <c r="J7" s="13">
        <v>1</v>
      </c>
      <c r="K7" s="15">
        <f t="shared" si="3"/>
        <v>23.5</v>
      </c>
      <c r="L7" s="16">
        <v>12368.39</v>
      </c>
      <c r="M7" s="16">
        <v>11131.55</v>
      </c>
      <c r="N7" s="16">
        <v>8657.8700000000008</v>
      </c>
      <c r="O7" s="16">
        <v>6184.2</v>
      </c>
      <c r="P7" s="16">
        <v>3710.52</v>
      </c>
      <c r="Q7" s="16">
        <v>488.77</v>
      </c>
      <c r="R7" s="16">
        <v>2100</v>
      </c>
      <c r="S7" s="16">
        <v>200</v>
      </c>
      <c r="T7" s="17">
        <v>90</v>
      </c>
      <c r="U7" s="35">
        <f t="shared" ref="U7:U70" si="10">IF((V7=0),0,W7/V7*100)</f>
        <v>89.999999999999986</v>
      </c>
      <c r="V7" s="15">
        <f t="shared" si="5"/>
        <v>268880.2</v>
      </c>
      <c r="W7" s="15">
        <f t="shared" si="6"/>
        <v>241992.18</v>
      </c>
      <c r="X7" s="15">
        <f t="shared" si="7"/>
        <v>26888.020000000019</v>
      </c>
      <c r="Y7" s="15">
        <f t="shared" si="8"/>
        <v>241992.18</v>
      </c>
      <c r="Z7" s="34">
        <f t="shared" si="9"/>
        <v>89.999999999999986</v>
      </c>
      <c r="AA7" s="36"/>
    </row>
    <row r="8" spans="1:27" hidden="1" x14ac:dyDescent="0.25">
      <c r="A8" s="1">
        <v>7</v>
      </c>
      <c r="B8" s="5" t="s">
        <v>189</v>
      </c>
      <c r="C8" s="5" t="s">
        <v>80</v>
      </c>
      <c r="D8" s="1">
        <v>2026</v>
      </c>
      <c r="E8" s="2">
        <v>0</v>
      </c>
      <c r="F8" s="2">
        <v>0</v>
      </c>
      <c r="G8" s="2">
        <v>0</v>
      </c>
      <c r="H8" s="2">
        <v>45.52</v>
      </c>
      <c r="I8" s="2">
        <v>29.3</v>
      </c>
      <c r="J8" s="13">
        <v>10</v>
      </c>
      <c r="K8" s="15">
        <f t="shared" si="3"/>
        <v>74.820000000000007</v>
      </c>
      <c r="L8" s="16">
        <v>12368.39</v>
      </c>
      <c r="M8" s="16">
        <v>11131.55</v>
      </c>
      <c r="N8" s="16">
        <v>8657.8700000000008</v>
      </c>
      <c r="O8" s="16">
        <v>6184.2</v>
      </c>
      <c r="P8" s="16">
        <v>3710.52</v>
      </c>
      <c r="Q8" s="16">
        <v>488.77</v>
      </c>
      <c r="R8" s="16">
        <v>2100</v>
      </c>
      <c r="S8" s="16">
        <v>200</v>
      </c>
      <c r="T8" s="17">
        <v>89</v>
      </c>
      <c r="U8" s="35">
        <f t="shared" si="10"/>
        <v>88.999999814417336</v>
      </c>
      <c r="V8" s="15">
        <f t="shared" si="5"/>
        <v>431074.72</v>
      </c>
      <c r="W8" s="15">
        <f t="shared" si="6"/>
        <v>383656.5</v>
      </c>
      <c r="X8" s="15">
        <f t="shared" si="7"/>
        <v>47418.219999999972</v>
      </c>
      <c r="Y8" s="15">
        <f t="shared" si="8"/>
        <v>383656.5</v>
      </c>
      <c r="Z8" s="34">
        <f t="shared" si="9"/>
        <v>88.999999814417336</v>
      </c>
    </row>
    <row r="9" spans="1:27" hidden="1" x14ac:dyDescent="0.25">
      <c r="A9" s="1">
        <v>8</v>
      </c>
      <c r="B9" s="5" t="s">
        <v>190</v>
      </c>
      <c r="C9" s="5" t="s">
        <v>73</v>
      </c>
      <c r="D9" s="1">
        <v>2026</v>
      </c>
      <c r="E9" s="2">
        <v>78</v>
      </c>
      <c r="F9" s="2">
        <v>10</v>
      </c>
      <c r="G9" s="2">
        <v>5</v>
      </c>
      <c r="H9" s="2">
        <v>5</v>
      </c>
      <c r="I9" s="2">
        <v>32</v>
      </c>
      <c r="J9" s="13">
        <v>30</v>
      </c>
      <c r="K9" s="15">
        <f t="shared" si="3"/>
        <v>130</v>
      </c>
      <c r="L9" s="16">
        <v>12368.39</v>
      </c>
      <c r="M9" s="16">
        <v>11131.55</v>
      </c>
      <c r="N9" s="16">
        <v>8657.8700000000008</v>
      </c>
      <c r="O9" s="16">
        <v>6184.2</v>
      </c>
      <c r="P9" s="16">
        <v>3710.52</v>
      </c>
      <c r="Q9" s="16">
        <v>488.77</v>
      </c>
      <c r="R9" s="16">
        <v>2100</v>
      </c>
      <c r="S9" s="16">
        <v>200</v>
      </c>
      <c r="T9" s="18">
        <v>89</v>
      </c>
      <c r="U9" s="35">
        <f t="shared" si="10"/>
        <v>88.999999351623842</v>
      </c>
      <c r="V9" s="15">
        <f t="shared" si="5"/>
        <v>1372660.01</v>
      </c>
      <c r="W9" s="15">
        <f t="shared" si="6"/>
        <v>1221667.3999999999</v>
      </c>
      <c r="X9" s="15">
        <f t="shared" si="7"/>
        <v>150992.6100000001</v>
      </c>
      <c r="Y9" s="15">
        <f t="shared" si="8"/>
        <v>1221667.4099999999</v>
      </c>
      <c r="Z9" s="34">
        <f t="shared" si="9"/>
        <v>89.00000008013636</v>
      </c>
    </row>
    <row r="10" spans="1:27" x14ac:dyDescent="0.25">
      <c r="A10" s="1">
        <v>9</v>
      </c>
      <c r="B10" s="5" t="s">
        <v>190</v>
      </c>
      <c r="C10" s="5" t="s">
        <v>62</v>
      </c>
      <c r="D10" s="1">
        <v>2026</v>
      </c>
      <c r="E10" s="2">
        <v>70</v>
      </c>
      <c r="F10" s="2">
        <v>50</v>
      </c>
      <c r="G10" s="2">
        <v>90</v>
      </c>
      <c r="H10" s="2">
        <v>57.5</v>
      </c>
      <c r="I10" s="2">
        <v>21.5</v>
      </c>
      <c r="J10" s="13">
        <v>46</v>
      </c>
      <c r="K10" s="15">
        <f t="shared" si="3"/>
        <v>289</v>
      </c>
      <c r="L10" s="16">
        <v>12368.39</v>
      </c>
      <c r="M10" s="16">
        <v>11131.55</v>
      </c>
      <c r="N10" s="16">
        <v>8657.8700000000008</v>
      </c>
      <c r="O10" s="16">
        <v>6184.2</v>
      </c>
      <c r="P10" s="16">
        <v>3710.52</v>
      </c>
      <c r="Q10" s="16">
        <v>488.77</v>
      </c>
      <c r="R10" s="16">
        <v>2100</v>
      </c>
      <c r="S10" s="16">
        <v>200</v>
      </c>
      <c r="T10" s="18">
        <v>90</v>
      </c>
      <c r="U10" s="35">
        <f t="shared" si="10"/>
        <v>89.999999999999986</v>
      </c>
      <c r="V10" s="15">
        <f t="shared" si="5"/>
        <v>2813824.2</v>
      </c>
      <c r="W10" s="15">
        <f t="shared" si="6"/>
        <v>2532441.7799999998</v>
      </c>
      <c r="X10" s="15">
        <f t="shared" si="7"/>
        <v>281382.42000000039</v>
      </c>
      <c r="Y10" s="15">
        <f t="shared" si="8"/>
        <v>2532441.7799999998</v>
      </c>
      <c r="Z10" s="34">
        <f t="shared" si="9"/>
        <v>89.999999999999986</v>
      </c>
    </row>
    <row r="11" spans="1:27" hidden="1" x14ac:dyDescent="0.25">
      <c r="A11" s="1">
        <v>10</v>
      </c>
      <c r="B11" s="5" t="s">
        <v>190</v>
      </c>
      <c r="C11" s="5" t="s">
        <v>120</v>
      </c>
      <c r="D11" s="1">
        <v>2026</v>
      </c>
      <c r="E11" s="2">
        <v>0</v>
      </c>
      <c r="F11" s="2">
        <v>0</v>
      </c>
      <c r="G11" s="2">
        <v>0</v>
      </c>
      <c r="H11" s="2">
        <v>170</v>
      </c>
      <c r="I11" s="2">
        <v>64.69</v>
      </c>
      <c r="J11" s="13">
        <v>2</v>
      </c>
      <c r="K11" s="15">
        <f t="shared" si="3"/>
        <v>234.69</v>
      </c>
      <c r="L11" s="16">
        <v>12368.39</v>
      </c>
      <c r="M11" s="16">
        <v>11131.55</v>
      </c>
      <c r="N11" s="16">
        <v>8657.8700000000008</v>
      </c>
      <c r="O11" s="16">
        <v>6184.2</v>
      </c>
      <c r="P11" s="16">
        <v>3710.52</v>
      </c>
      <c r="Q11" s="16">
        <v>488.77</v>
      </c>
      <c r="R11" s="16">
        <v>2100</v>
      </c>
      <c r="S11" s="16">
        <v>200</v>
      </c>
      <c r="T11" s="18">
        <v>91</v>
      </c>
      <c r="U11" s="35">
        <f t="shared" si="10"/>
        <v>90.999999791583392</v>
      </c>
      <c r="V11" s="15">
        <f t="shared" si="5"/>
        <v>1343463.08</v>
      </c>
      <c r="W11" s="15">
        <f t="shared" si="6"/>
        <v>1222551.3999999999</v>
      </c>
      <c r="X11" s="15">
        <f t="shared" si="7"/>
        <v>120911.68000000017</v>
      </c>
      <c r="Y11" s="15">
        <f t="shared" si="8"/>
        <v>1222551.3999999999</v>
      </c>
      <c r="Z11" s="34">
        <f t="shared" si="9"/>
        <v>90.999999791583392</v>
      </c>
    </row>
    <row r="12" spans="1:27" hidden="1" x14ac:dyDescent="0.25">
      <c r="A12" s="1">
        <v>11</v>
      </c>
      <c r="B12" s="5" t="s">
        <v>190</v>
      </c>
      <c r="C12" s="5" t="s">
        <v>35</v>
      </c>
      <c r="D12" s="1">
        <v>2026</v>
      </c>
      <c r="E12" s="2">
        <v>0</v>
      </c>
      <c r="F12" s="2">
        <v>25.2</v>
      </c>
      <c r="G12" s="2">
        <v>25.2</v>
      </c>
      <c r="H12" s="2">
        <v>15</v>
      </c>
      <c r="I12" s="2">
        <v>30.9</v>
      </c>
      <c r="J12" s="13">
        <v>23</v>
      </c>
      <c r="K12" s="15">
        <f t="shared" si="3"/>
        <v>96.300000000000011</v>
      </c>
      <c r="L12" s="16">
        <v>12368.39</v>
      </c>
      <c r="M12" s="16">
        <v>11131.55</v>
      </c>
      <c r="N12" s="16">
        <v>8657.8700000000008</v>
      </c>
      <c r="O12" s="16">
        <v>6184.2</v>
      </c>
      <c r="P12" s="16">
        <v>3710.52</v>
      </c>
      <c r="Q12" s="16">
        <v>488.77</v>
      </c>
      <c r="R12" s="16">
        <v>2100</v>
      </c>
      <c r="S12" s="16">
        <v>200</v>
      </c>
      <c r="T12" s="18">
        <v>90</v>
      </c>
      <c r="U12" s="35">
        <f t="shared" si="10"/>
        <v>89.999999490389484</v>
      </c>
      <c r="V12" s="15">
        <f t="shared" si="5"/>
        <v>784913.16</v>
      </c>
      <c r="W12" s="15">
        <f t="shared" si="6"/>
        <v>706421.84</v>
      </c>
      <c r="X12" s="15">
        <f t="shared" si="7"/>
        <v>78491.320000000065</v>
      </c>
      <c r="Y12" s="15">
        <f t="shared" si="8"/>
        <v>706421.84</v>
      </c>
      <c r="Z12" s="34">
        <f t="shared" si="9"/>
        <v>89.999999490389484</v>
      </c>
    </row>
    <row r="13" spans="1:27" hidden="1" x14ac:dyDescent="0.25">
      <c r="A13" s="1">
        <v>12</v>
      </c>
      <c r="B13" s="5" t="s">
        <v>190</v>
      </c>
      <c r="C13" s="5" t="s">
        <v>69</v>
      </c>
      <c r="D13" s="1">
        <v>2026</v>
      </c>
      <c r="E13" s="2">
        <v>0</v>
      </c>
      <c r="F13" s="2">
        <v>59.8</v>
      </c>
      <c r="G13" s="2">
        <v>10.199999999999999</v>
      </c>
      <c r="H13" s="2">
        <v>0</v>
      </c>
      <c r="I13" s="2">
        <v>0</v>
      </c>
      <c r="J13" s="13">
        <v>20</v>
      </c>
      <c r="K13" s="15">
        <f t="shared" si="3"/>
        <v>70</v>
      </c>
      <c r="L13" s="16">
        <v>12368.39</v>
      </c>
      <c r="M13" s="16">
        <v>11131.55</v>
      </c>
      <c r="N13" s="16">
        <v>8657.8700000000008</v>
      </c>
      <c r="O13" s="16">
        <v>6184.2</v>
      </c>
      <c r="P13" s="16">
        <v>3710.52</v>
      </c>
      <c r="Q13" s="16">
        <v>488.77</v>
      </c>
      <c r="R13" s="16">
        <v>2100</v>
      </c>
      <c r="S13" s="16">
        <v>200</v>
      </c>
      <c r="T13" s="18">
        <v>91</v>
      </c>
      <c r="U13" s="35">
        <f t="shared" si="10"/>
        <v>90.999999072890745</v>
      </c>
      <c r="V13" s="15">
        <f t="shared" si="5"/>
        <v>819752.36</v>
      </c>
      <c r="W13" s="15">
        <f t="shared" si="6"/>
        <v>745974.64</v>
      </c>
      <c r="X13" s="15">
        <f t="shared" si="7"/>
        <v>73777.719999999972</v>
      </c>
      <c r="Y13" s="15">
        <f t="shared" si="8"/>
        <v>745974.65</v>
      </c>
      <c r="Z13" s="33">
        <f t="shared" si="9"/>
        <v>91.000000292771347</v>
      </c>
    </row>
    <row r="14" spans="1:27" hidden="1" x14ac:dyDescent="0.25">
      <c r="A14" s="1">
        <v>13</v>
      </c>
      <c r="B14" s="5" t="s">
        <v>190</v>
      </c>
      <c r="C14" s="5" t="s">
        <v>32</v>
      </c>
      <c r="D14" s="1">
        <v>2026</v>
      </c>
      <c r="E14" s="2">
        <v>10</v>
      </c>
      <c r="F14" s="2">
        <v>20</v>
      </c>
      <c r="G14" s="2">
        <v>10</v>
      </c>
      <c r="H14" s="2">
        <v>10</v>
      </c>
      <c r="I14" s="2">
        <v>15</v>
      </c>
      <c r="J14" s="13">
        <v>8</v>
      </c>
      <c r="K14" s="15">
        <f t="shared" si="3"/>
        <v>65</v>
      </c>
      <c r="L14" s="16">
        <v>12368.39</v>
      </c>
      <c r="M14" s="16">
        <v>11131.55</v>
      </c>
      <c r="N14" s="16">
        <v>8657.8700000000008</v>
      </c>
      <c r="O14" s="16">
        <v>6184.2</v>
      </c>
      <c r="P14" s="16">
        <v>3710.52</v>
      </c>
      <c r="Q14" s="16">
        <v>488.77</v>
      </c>
      <c r="R14" s="16">
        <v>2100</v>
      </c>
      <c r="S14" s="16">
        <v>200</v>
      </c>
      <c r="T14" s="18">
        <v>91</v>
      </c>
      <c r="U14" s="35">
        <f t="shared" si="10"/>
        <v>90.999998356455819</v>
      </c>
      <c r="V14" s="15">
        <f t="shared" si="5"/>
        <v>584103.56000000006</v>
      </c>
      <c r="W14" s="15">
        <f t="shared" si="6"/>
        <v>531534.23</v>
      </c>
      <c r="X14" s="15">
        <f t="shared" si="7"/>
        <v>52569.330000000075</v>
      </c>
      <c r="Y14" s="15">
        <f t="shared" si="8"/>
        <v>531534.24</v>
      </c>
      <c r="Z14" s="33">
        <f t="shared" si="9"/>
        <v>91.000000068481</v>
      </c>
    </row>
    <row r="15" spans="1:27" hidden="1" x14ac:dyDescent="0.25">
      <c r="A15" s="1">
        <v>14</v>
      </c>
      <c r="B15" s="5" t="s">
        <v>190</v>
      </c>
      <c r="C15" s="5" t="s">
        <v>92</v>
      </c>
      <c r="D15" s="1">
        <v>2026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13">
        <v>0</v>
      </c>
      <c r="K15" s="15">
        <f t="shared" si="3"/>
        <v>0</v>
      </c>
      <c r="L15" s="16">
        <v>12368.39</v>
      </c>
      <c r="M15" s="16">
        <v>11131.55</v>
      </c>
      <c r="N15" s="16">
        <v>8657.8700000000008</v>
      </c>
      <c r="O15" s="16">
        <v>6184.2</v>
      </c>
      <c r="P15" s="16">
        <v>3710.52</v>
      </c>
      <c r="Q15" s="16">
        <v>488.77</v>
      </c>
      <c r="R15" s="16">
        <v>2100</v>
      </c>
      <c r="S15" s="16">
        <v>200</v>
      </c>
      <c r="T15" s="18">
        <v>89</v>
      </c>
      <c r="U15" s="35">
        <f t="shared" si="10"/>
        <v>0</v>
      </c>
      <c r="V15" s="15">
        <f t="shared" si="5"/>
        <v>0</v>
      </c>
      <c r="W15" s="15">
        <f t="shared" si="6"/>
        <v>0</v>
      </c>
      <c r="X15" s="15">
        <f t="shared" si="7"/>
        <v>0</v>
      </c>
      <c r="Y15" s="15">
        <f t="shared" si="8"/>
        <v>0</v>
      </c>
      <c r="Z15" s="33">
        <f t="shared" si="9"/>
        <v>0</v>
      </c>
    </row>
    <row r="16" spans="1:27" hidden="1" x14ac:dyDescent="0.25">
      <c r="A16" s="1">
        <v>15</v>
      </c>
      <c r="B16" s="5" t="s">
        <v>191</v>
      </c>
      <c r="C16" s="5" t="s">
        <v>79</v>
      </c>
      <c r="D16" s="1">
        <v>2026</v>
      </c>
      <c r="E16" s="2">
        <v>25.5</v>
      </c>
      <c r="F16" s="2">
        <v>14.8</v>
      </c>
      <c r="G16" s="2">
        <v>18.100000000000001</v>
      </c>
      <c r="H16" s="2">
        <v>6</v>
      </c>
      <c r="I16" s="2">
        <v>0</v>
      </c>
      <c r="J16" s="13">
        <v>12</v>
      </c>
      <c r="K16" s="15">
        <f t="shared" si="3"/>
        <v>64.400000000000006</v>
      </c>
      <c r="L16" s="16">
        <v>12368.39</v>
      </c>
      <c r="M16" s="16">
        <v>11131.55</v>
      </c>
      <c r="N16" s="16">
        <v>8657.8700000000008</v>
      </c>
      <c r="O16" s="16">
        <v>6184.2</v>
      </c>
      <c r="P16" s="16">
        <v>3710.52</v>
      </c>
      <c r="Q16" s="16">
        <v>488.77</v>
      </c>
      <c r="R16" s="16">
        <v>2100</v>
      </c>
      <c r="S16" s="16">
        <v>200</v>
      </c>
      <c r="T16" s="19">
        <v>83</v>
      </c>
      <c r="U16" s="35">
        <f t="shared" si="10"/>
        <v>82.999998732411811</v>
      </c>
      <c r="V16" s="15">
        <f t="shared" si="5"/>
        <v>717898.77</v>
      </c>
      <c r="W16" s="15">
        <f t="shared" si="6"/>
        <v>595855.97</v>
      </c>
      <c r="X16" s="15">
        <f t="shared" si="7"/>
        <v>122042.80000000005</v>
      </c>
      <c r="Y16" s="15">
        <f t="shared" si="8"/>
        <v>595855.98</v>
      </c>
      <c r="Z16" s="34">
        <f t="shared" si="9"/>
        <v>83.000000125365858</v>
      </c>
    </row>
    <row r="17" spans="1:26" hidden="1" x14ac:dyDescent="0.25">
      <c r="A17" s="1">
        <v>16</v>
      </c>
      <c r="B17" s="5" t="s">
        <v>191</v>
      </c>
      <c r="C17" s="5" t="s">
        <v>121</v>
      </c>
      <c r="D17" s="1">
        <v>2026</v>
      </c>
      <c r="E17" s="2">
        <v>0</v>
      </c>
      <c r="F17" s="2">
        <v>18.510000000000002</v>
      </c>
      <c r="G17" s="2">
        <v>10</v>
      </c>
      <c r="H17" s="2">
        <v>30</v>
      </c>
      <c r="I17" s="2">
        <v>0</v>
      </c>
      <c r="J17" s="13">
        <v>2</v>
      </c>
      <c r="K17" s="15">
        <f t="shared" si="3"/>
        <v>58.510000000000005</v>
      </c>
      <c r="L17" s="16">
        <v>12368.39</v>
      </c>
      <c r="M17" s="16">
        <v>11131.55</v>
      </c>
      <c r="N17" s="16">
        <v>8657.8700000000008</v>
      </c>
      <c r="O17" s="16">
        <v>6184.2</v>
      </c>
      <c r="P17" s="16">
        <v>3710.52</v>
      </c>
      <c r="Q17" s="16">
        <v>488.77</v>
      </c>
      <c r="R17" s="16">
        <v>2100</v>
      </c>
      <c r="S17" s="16">
        <v>200</v>
      </c>
      <c r="T17" s="19">
        <v>88</v>
      </c>
      <c r="U17" s="35">
        <f t="shared" si="10"/>
        <v>87.999999515180136</v>
      </c>
      <c r="V17" s="15">
        <f t="shared" si="5"/>
        <v>495029.23</v>
      </c>
      <c r="W17" s="15">
        <f t="shared" si="6"/>
        <v>435625.72</v>
      </c>
      <c r="X17" s="15">
        <f t="shared" si="7"/>
        <v>59403.510000000009</v>
      </c>
      <c r="Y17" s="15">
        <f t="shared" si="8"/>
        <v>435625.72</v>
      </c>
      <c r="Z17" s="34">
        <f t="shared" si="9"/>
        <v>87.999999515180136</v>
      </c>
    </row>
    <row r="18" spans="1:26" hidden="1" x14ac:dyDescent="0.25">
      <c r="A18" s="1">
        <v>17</v>
      </c>
      <c r="B18" s="5" t="s">
        <v>191</v>
      </c>
      <c r="C18" s="5" t="s">
        <v>34</v>
      </c>
      <c r="D18" s="1">
        <v>2026</v>
      </c>
      <c r="E18" s="2">
        <v>20</v>
      </c>
      <c r="F18" s="2">
        <v>2</v>
      </c>
      <c r="G18" s="2">
        <v>6</v>
      </c>
      <c r="H18" s="2">
        <v>2</v>
      </c>
      <c r="I18" s="2">
        <v>2</v>
      </c>
      <c r="J18" s="13">
        <v>4</v>
      </c>
      <c r="K18" s="15">
        <f t="shared" si="3"/>
        <v>32</v>
      </c>
      <c r="L18" s="16">
        <v>12368.39</v>
      </c>
      <c r="M18" s="16">
        <v>11131.55</v>
      </c>
      <c r="N18" s="16">
        <v>8657.8700000000008</v>
      </c>
      <c r="O18" s="16">
        <v>6184.2</v>
      </c>
      <c r="P18" s="16">
        <v>3710.52</v>
      </c>
      <c r="Q18" s="16">
        <v>488.77</v>
      </c>
      <c r="R18" s="16">
        <v>2100</v>
      </c>
      <c r="S18" s="16">
        <v>200</v>
      </c>
      <c r="T18" s="19">
        <v>90</v>
      </c>
      <c r="U18" s="35">
        <f t="shared" si="10"/>
        <v>89.999998324596291</v>
      </c>
      <c r="V18" s="15">
        <f t="shared" si="5"/>
        <v>358122.64</v>
      </c>
      <c r="W18" s="15">
        <f t="shared" si="6"/>
        <v>322310.37</v>
      </c>
      <c r="X18" s="15">
        <f t="shared" si="7"/>
        <v>35812.270000000019</v>
      </c>
      <c r="Y18" s="15">
        <f t="shared" si="8"/>
        <v>322310.38</v>
      </c>
      <c r="Z18" s="34">
        <f t="shared" si="9"/>
        <v>90.000001116935806</v>
      </c>
    </row>
    <row r="19" spans="1:26" hidden="1" x14ac:dyDescent="0.25">
      <c r="A19" s="1">
        <v>18</v>
      </c>
      <c r="B19" s="5" t="s">
        <v>191</v>
      </c>
      <c r="C19" s="5" t="s">
        <v>123</v>
      </c>
      <c r="D19" s="1">
        <v>2026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13">
        <v>0</v>
      </c>
      <c r="K19" s="15">
        <f t="shared" si="3"/>
        <v>0</v>
      </c>
      <c r="L19" s="16">
        <v>12368.39</v>
      </c>
      <c r="M19" s="16">
        <v>11131.55</v>
      </c>
      <c r="N19" s="16">
        <v>8657.8700000000008</v>
      </c>
      <c r="O19" s="16">
        <v>6184.2</v>
      </c>
      <c r="P19" s="16">
        <v>3710.52</v>
      </c>
      <c r="Q19" s="16">
        <v>488.77</v>
      </c>
      <c r="R19" s="16">
        <v>2100</v>
      </c>
      <c r="S19" s="16">
        <v>200</v>
      </c>
      <c r="T19" s="19">
        <v>85</v>
      </c>
      <c r="U19" s="35">
        <f t="shared" si="10"/>
        <v>0</v>
      </c>
      <c r="V19" s="15">
        <f t="shared" si="5"/>
        <v>0</v>
      </c>
      <c r="W19" s="15">
        <f t="shared" si="6"/>
        <v>0</v>
      </c>
      <c r="X19" s="15">
        <f t="shared" si="7"/>
        <v>0</v>
      </c>
      <c r="Y19" s="15">
        <f t="shared" si="8"/>
        <v>0</v>
      </c>
      <c r="Z19" s="33">
        <f t="shared" si="9"/>
        <v>0</v>
      </c>
    </row>
    <row r="20" spans="1:26" hidden="1" x14ac:dyDescent="0.25">
      <c r="A20" s="1">
        <v>19</v>
      </c>
      <c r="B20" s="5" t="s">
        <v>191</v>
      </c>
      <c r="C20" s="5" t="s">
        <v>6</v>
      </c>
      <c r="D20" s="1">
        <v>2026</v>
      </c>
      <c r="E20" s="2">
        <v>5.0999999999999996</v>
      </c>
      <c r="F20" s="2">
        <v>18</v>
      </c>
      <c r="G20" s="2">
        <v>22.9</v>
      </c>
      <c r="H20" s="2">
        <v>21</v>
      </c>
      <c r="I20" s="2">
        <v>5</v>
      </c>
      <c r="J20" s="13">
        <v>6</v>
      </c>
      <c r="K20" s="15">
        <f t="shared" si="3"/>
        <v>72</v>
      </c>
      <c r="L20" s="16">
        <v>12368.39</v>
      </c>
      <c r="M20" s="16">
        <v>11131.55</v>
      </c>
      <c r="N20" s="16">
        <v>8657.8700000000008</v>
      </c>
      <c r="O20" s="16">
        <v>6184.2</v>
      </c>
      <c r="P20" s="16">
        <v>3710.52</v>
      </c>
      <c r="Q20" s="16">
        <v>488.77</v>
      </c>
      <c r="R20" s="16">
        <v>2100</v>
      </c>
      <c r="S20" s="16">
        <v>200</v>
      </c>
      <c r="T20" s="19">
        <v>83</v>
      </c>
      <c r="U20" s="35">
        <f t="shared" si="10"/>
        <v>82.999999390687194</v>
      </c>
      <c r="V20" s="15">
        <f t="shared" si="5"/>
        <v>640065.32999999996</v>
      </c>
      <c r="W20" s="15">
        <f t="shared" si="6"/>
        <v>531254.22</v>
      </c>
      <c r="X20" s="15">
        <f t="shared" si="7"/>
        <v>108811.10999999999</v>
      </c>
      <c r="Y20" s="15">
        <f t="shared" si="8"/>
        <v>531254.22</v>
      </c>
      <c r="Z20" s="33">
        <f t="shared" si="9"/>
        <v>82.999999390687194</v>
      </c>
    </row>
    <row r="21" spans="1:26" ht="14.25" hidden="1" customHeight="1" x14ac:dyDescent="0.25">
      <c r="A21" s="1">
        <v>20</v>
      </c>
      <c r="B21" s="5" t="s">
        <v>191</v>
      </c>
      <c r="C21" s="5" t="s">
        <v>124</v>
      </c>
      <c r="D21" s="1">
        <v>2026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13">
        <v>0</v>
      </c>
      <c r="K21" s="15">
        <f t="shared" si="3"/>
        <v>0</v>
      </c>
      <c r="L21" s="16">
        <v>12368.39</v>
      </c>
      <c r="M21" s="16">
        <v>11131.55</v>
      </c>
      <c r="N21" s="16">
        <v>8657.8700000000008</v>
      </c>
      <c r="O21" s="16">
        <v>6184.2</v>
      </c>
      <c r="P21" s="16">
        <v>3710.52</v>
      </c>
      <c r="Q21" s="16">
        <v>488.77</v>
      </c>
      <c r="R21" s="16">
        <v>2100</v>
      </c>
      <c r="S21" s="16">
        <v>200</v>
      </c>
      <c r="T21" s="19">
        <v>90</v>
      </c>
      <c r="U21" s="35">
        <f t="shared" si="10"/>
        <v>0</v>
      </c>
      <c r="V21" s="15">
        <f t="shared" si="5"/>
        <v>0</v>
      </c>
      <c r="W21" s="15">
        <f t="shared" si="6"/>
        <v>0</v>
      </c>
      <c r="X21" s="15">
        <f t="shared" si="7"/>
        <v>0</v>
      </c>
      <c r="Y21" s="15">
        <f t="shared" si="8"/>
        <v>0</v>
      </c>
      <c r="Z21" s="33">
        <f t="shared" si="9"/>
        <v>0</v>
      </c>
    </row>
    <row r="22" spans="1:26" hidden="1" x14ac:dyDescent="0.25">
      <c r="A22" s="1">
        <v>21</v>
      </c>
      <c r="B22" s="5" t="s">
        <v>191</v>
      </c>
      <c r="C22" s="5" t="s">
        <v>122</v>
      </c>
      <c r="D22" s="1">
        <v>2026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13">
        <v>0</v>
      </c>
      <c r="K22" s="15">
        <f t="shared" si="3"/>
        <v>0</v>
      </c>
      <c r="L22" s="16">
        <v>12368.39</v>
      </c>
      <c r="M22" s="16">
        <v>11131.55</v>
      </c>
      <c r="N22" s="16">
        <v>8657.8700000000008</v>
      </c>
      <c r="O22" s="16">
        <v>6184.2</v>
      </c>
      <c r="P22" s="16">
        <v>3710.52</v>
      </c>
      <c r="Q22" s="16">
        <v>488.77</v>
      </c>
      <c r="R22" s="16">
        <v>2100</v>
      </c>
      <c r="S22" s="16">
        <v>200</v>
      </c>
      <c r="T22" s="19">
        <v>88</v>
      </c>
      <c r="U22" s="35">
        <f t="shared" si="10"/>
        <v>0</v>
      </c>
      <c r="V22" s="15">
        <f t="shared" si="5"/>
        <v>0</v>
      </c>
      <c r="W22" s="15">
        <f t="shared" si="6"/>
        <v>0</v>
      </c>
      <c r="X22" s="15">
        <f t="shared" si="7"/>
        <v>0</v>
      </c>
      <c r="Y22" s="15">
        <f t="shared" si="8"/>
        <v>0</v>
      </c>
      <c r="Z22" s="33">
        <f t="shared" si="9"/>
        <v>0</v>
      </c>
    </row>
    <row r="23" spans="1:26" hidden="1" x14ac:dyDescent="0.25">
      <c r="A23" s="1">
        <v>22</v>
      </c>
      <c r="B23" s="5" t="s">
        <v>191</v>
      </c>
      <c r="C23" s="5" t="s">
        <v>30</v>
      </c>
      <c r="D23" s="1">
        <v>2026</v>
      </c>
      <c r="E23" s="2">
        <v>0</v>
      </c>
      <c r="F23" s="2">
        <v>0</v>
      </c>
      <c r="G23" s="2">
        <v>0</v>
      </c>
      <c r="H23" s="2">
        <v>20</v>
      </c>
      <c r="I23" s="2">
        <v>0</v>
      </c>
      <c r="J23" s="13">
        <v>8</v>
      </c>
      <c r="K23" s="15">
        <f t="shared" si="3"/>
        <v>20</v>
      </c>
      <c r="L23" s="16">
        <v>12368.39</v>
      </c>
      <c r="M23" s="16">
        <v>11131.55</v>
      </c>
      <c r="N23" s="16">
        <v>8657.8700000000008</v>
      </c>
      <c r="O23" s="16">
        <v>6184.2</v>
      </c>
      <c r="P23" s="16">
        <v>3710.52</v>
      </c>
      <c r="Q23" s="16">
        <v>488.77</v>
      </c>
      <c r="R23" s="16">
        <v>2100</v>
      </c>
      <c r="S23" s="16">
        <v>200</v>
      </c>
      <c r="T23" s="19">
        <v>89</v>
      </c>
      <c r="U23" s="35">
        <f t="shared" si="10"/>
        <v>88.999998382685675</v>
      </c>
      <c r="V23" s="15">
        <f t="shared" si="5"/>
        <v>148394.16</v>
      </c>
      <c r="W23" s="15">
        <f t="shared" si="6"/>
        <v>132070.79999999999</v>
      </c>
      <c r="X23" s="15">
        <f t="shared" si="7"/>
        <v>16323.360000000015</v>
      </c>
      <c r="Y23" s="15">
        <f t="shared" si="8"/>
        <v>132070.79999999999</v>
      </c>
      <c r="Z23" s="34">
        <f t="shared" si="9"/>
        <v>88.999998382685675</v>
      </c>
    </row>
    <row r="24" spans="1:26" hidden="1" x14ac:dyDescent="0.25">
      <c r="A24" s="1">
        <v>23</v>
      </c>
      <c r="B24" s="5" t="s">
        <v>191</v>
      </c>
      <c r="C24" s="5" t="s">
        <v>60</v>
      </c>
      <c r="D24" s="1">
        <v>2026</v>
      </c>
      <c r="E24" s="2">
        <v>5</v>
      </c>
      <c r="F24" s="2">
        <v>0</v>
      </c>
      <c r="G24" s="2">
        <v>0</v>
      </c>
      <c r="H24" s="2">
        <v>0</v>
      </c>
      <c r="I24" s="2">
        <v>0</v>
      </c>
      <c r="J24" s="13">
        <v>3</v>
      </c>
      <c r="K24" s="15">
        <f t="shared" si="3"/>
        <v>5</v>
      </c>
      <c r="L24" s="16">
        <v>12368.39</v>
      </c>
      <c r="M24" s="16">
        <v>11131.55</v>
      </c>
      <c r="N24" s="16">
        <v>8657.8700000000008</v>
      </c>
      <c r="O24" s="16">
        <v>6184.2</v>
      </c>
      <c r="P24" s="16">
        <v>3710.52</v>
      </c>
      <c r="Q24" s="16">
        <v>488.77</v>
      </c>
      <c r="R24" s="16">
        <v>2100</v>
      </c>
      <c r="S24" s="16">
        <v>200</v>
      </c>
      <c r="T24" s="19">
        <v>88</v>
      </c>
      <c r="U24" s="35">
        <f t="shared" si="10"/>
        <v>87.999987536868915</v>
      </c>
      <c r="V24" s="15">
        <f t="shared" si="5"/>
        <v>70608.259999999995</v>
      </c>
      <c r="W24" s="15">
        <f t="shared" si="6"/>
        <v>62135.259999999995</v>
      </c>
      <c r="X24" s="15">
        <f t="shared" si="7"/>
        <v>8473</v>
      </c>
      <c r="Y24" s="15">
        <f t="shared" si="8"/>
        <v>62135.27</v>
      </c>
      <c r="Z24" s="33">
        <f t="shared" si="9"/>
        <v>88.000001699517881</v>
      </c>
    </row>
    <row r="25" spans="1:26" hidden="1" x14ac:dyDescent="0.25">
      <c r="A25" s="1">
        <v>24</v>
      </c>
      <c r="B25" s="5" t="s">
        <v>191</v>
      </c>
      <c r="C25" s="5" t="s">
        <v>125</v>
      </c>
      <c r="D25" s="1">
        <v>2026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13">
        <v>0</v>
      </c>
      <c r="K25" s="15">
        <f t="shared" si="3"/>
        <v>0</v>
      </c>
      <c r="L25" s="16">
        <v>12368.39</v>
      </c>
      <c r="M25" s="16">
        <v>11131.55</v>
      </c>
      <c r="N25" s="16">
        <v>8657.8700000000008</v>
      </c>
      <c r="O25" s="16">
        <v>6184.2</v>
      </c>
      <c r="P25" s="16">
        <v>3710.52</v>
      </c>
      <c r="Q25" s="16">
        <v>488.77</v>
      </c>
      <c r="R25" s="16">
        <v>2100</v>
      </c>
      <c r="S25" s="16">
        <v>200</v>
      </c>
      <c r="T25" s="19">
        <v>88</v>
      </c>
      <c r="U25" s="35">
        <f t="shared" si="10"/>
        <v>0</v>
      </c>
      <c r="V25" s="15">
        <f t="shared" si="5"/>
        <v>0</v>
      </c>
      <c r="W25" s="15">
        <f t="shared" si="6"/>
        <v>0</v>
      </c>
      <c r="X25" s="15">
        <f t="shared" si="7"/>
        <v>0</v>
      </c>
      <c r="Y25" s="15">
        <f t="shared" si="8"/>
        <v>0</v>
      </c>
      <c r="Z25" s="33">
        <f t="shared" si="9"/>
        <v>0</v>
      </c>
    </row>
    <row r="26" spans="1:26" hidden="1" x14ac:dyDescent="0.25">
      <c r="A26" s="1">
        <v>25</v>
      </c>
      <c r="B26" s="5" t="s">
        <v>191</v>
      </c>
      <c r="C26" s="5" t="s">
        <v>126</v>
      </c>
      <c r="D26" s="1">
        <v>2026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13">
        <v>0</v>
      </c>
      <c r="K26" s="15">
        <f t="shared" si="3"/>
        <v>0</v>
      </c>
      <c r="L26" s="16">
        <v>12368.39</v>
      </c>
      <c r="M26" s="16">
        <v>11131.55</v>
      </c>
      <c r="N26" s="16">
        <v>8657.8700000000008</v>
      </c>
      <c r="O26" s="16">
        <v>6184.2</v>
      </c>
      <c r="P26" s="16">
        <v>3710.52</v>
      </c>
      <c r="Q26" s="16">
        <v>488.77</v>
      </c>
      <c r="R26" s="16">
        <v>2100</v>
      </c>
      <c r="S26" s="16">
        <v>200</v>
      </c>
      <c r="T26" s="19">
        <v>90</v>
      </c>
      <c r="U26" s="35">
        <f t="shared" si="10"/>
        <v>0</v>
      </c>
      <c r="V26" s="15">
        <f t="shared" si="5"/>
        <v>0</v>
      </c>
      <c r="W26" s="15">
        <f t="shared" si="6"/>
        <v>0</v>
      </c>
      <c r="X26" s="15">
        <f t="shared" si="7"/>
        <v>0</v>
      </c>
      <c r="Y26" s="15">
        <f t="shared" si="8"/>
        <v>0</v>
      </c>
      <c r="Z26" s="33">
        <f t="shared" si="9"/>
        <v>0</v>
      </c>
    </row>
    <row r="27" spans="1:26" hidden="1" x14ac:dyDescent="0.25">
      <c r="A27" s="1">
        <v>26</v>
      </c>
      <c r="B27" s="5" t="s">
        <v>191</v>
      </c>
      <c r="C27" s="5" t="s">
        <v>44</v>
      </c>
      <c r="D27" s="1">
        <v>2026</v>
      </c>
      <c r="E27" s="2">
        <v>0</v>
      </c>
      <c r="F27" s="2">
        <v>1</v>
      </c>
      <c r="G27" s="2">
        <v>2</v>
      </c>
      <c r="H27" s="2">
        <v>0</v>
      </c>
      <c r="I27" s="2">
        <v>0</v>
      </c>
      <c r="J27" s="13">
        <v>2</v>
      </c>
      <c r="K27" s="15">
        <f t="shared" si="3"/>
        <v>3</v>
      </c>
      <c r="L27" s="16">
        <v>12368.39</v>
      </c>
      <c r="M27" s="16">
        <v>11131.55</v>
      </c>
      <c r="N27" s="16">
        <v>8657.8700000000008</v>
      </c>
      <c r="O27" s="16">
        <v>6184.2</v>
      </c>
      <c r="P27" s="16">
        <v>3710.52</v>
      </c>
      <c r="Q27" s="16">
        <v>488.77</v>
      </c>
      <c r="R27" s="16">
        <v>2100</v>
      </c>
      <c r="S27" s="16">
        <v>200</v>
      </c>
      <c r="T27" s="19">
        <v>90</v>
      </c>
      <c r="U27" s="35">
        <f t="shared" si="10"/>
        <v>89.999979547013083</v>
      </c>
      <c r="V27" s="15">
        <f t="shared" si="5"/>
        <v>34224.83</v>
      </c>
      <c r="W27" s="15">
        <f t="shared" si="6"/>
        <v>30802.34</v>
      </c>
      <c r="X27" s="15">
        <f t="shared" si="7"/>
        <v>3422.4900000000016</v>
      </c>
      <c r="Y27" s="15">
        <f t="shared" si="8"/>
        <v>30802.35</v>
      </c>
      <c r="Z27" s="33">
        <f t="shared" si="9"/>
        <v>90.000008765565809</v>
      </c>
    </row>
    <row r="28" spans="1:26" hidden="1" x14ac:dyDescent="0.25">
      <c r="A28" s="1">
        <v>27</v>
      </c>
      <c r="B28" s="5" t="s">
        <v>191</v>
      </c>
      <c r="C28" s="5" t="s">
        <v>99</v>
      </c>
      <c r="D28" s="1">
        <v>2026</v>
      </c>
      <c r="E28" s="2">
        <v>0</v>
      </c>
      <c r="F28" s="2">
        <v>0</v>
      </c>
      <c r="G28" s="2">
        <v>0</v>
      </c>
      <c r="H28" s="2">
        <v>0</v>
      </c>
      <c r="I28" s="2">
        <v>1.87</v>
      </c>
      <c r="J28" s="13">
        <v>1</v>
      </c>
      <c r="K28" s="15">
        <f t="shared" si="3"/>
        <v>1.87</v>
      </c>
      <c r="L28" s="16">
        <v>12368.39</v>
      </c>
      <c r="M28" s="16">
        <v>11131.55</v>
      </c>
      <c r="N28" s="16">
        <v>8657.8700000000008</v>
      </c>
      <c r="O28" s="16">
        <v>6184.2</v>
      </c>
      <c r="P28" s="16">
        <v>3710.52</v>
      </c>
      <c r="Q28" s="16">
        <v>488.77</v>
      </c>
      <c r="R28" s="16">
        <v>2100</v>
      </c>
      <c r="S28" s="16">
        <v>200</v>
      </c>
      <c r="T28" s="19">
        <v>91</v>
      </c>
      <c r="U28" s="35">
        <f t="shared" si="10"/>
        <v>90.999995960183554</v>
      </c>
      <c r="V28" s="15">
        <f t="shared" si="5"/>
        <v>9901.44</v>
      </c>
      <c r="W28" s="15">
        <f t="shared" si="6"/>
        <v>9010.31</v>
      </c>
      <c r="X28" s="15">
        <f t="shared" si="7"/>
        <v>891.13000000000102</v>
      </c>
      <c r="Y28" s="15">
        <f t="shared" si="8"/>
        <v>9010.31</v>
      </c>
      <c r="Z28" s="34">
        <f t="shared" si="9"/>
        <v>90.999995960183554</v>
      </c>
    </row>
    <row r="29" spans="1:26" hidden="1" x14ac:dyDescent="0.25">
      <c r="A29" s="1">
        <v>28</v>
      </c>
      <c r="B29" s="5" t="s">
        <v>191</v>
      </c>
      <c r="C29" s="5" t="s">
        <v>127</v>
      </c>
      <c r="D29" s="1">
        <v>2026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13">
        <v>0</v>
      </c>
      <c r="K29" s="15">
        <f t="shared" si="3"/>
        <v>0</v>
      </c>
      <c r="L29" s="16">
        <v>12368.39</v>
      </c>
      <c r="M29" s="16">
        <v>11131.55</v>
      </c>
      <c r="N29" s="16">
        <v>8657.8700000000008</v>
      </c>
      <c r="O29" s="16">
        <v>6184.2</v>
      </c>
      <c r="P29" s="16">
        <v>3710.52</v>
      </c>
      <c r="Q29" s="16">
        <v>488.77</v>
      </c>
      <c r="R29" s="16">
        <v>2100</v>
      </c>
      <c r="S29" s="16">
        <v>200</v>
      </c>
      <c r="T29" s="19">
        <v>90</v>
      </c>
      <c r="U29" s="35">
        <f t="shared" si="10"/>
        <v>0</v>
      </c>
      <c r="V29" s="15">
        <f t="shared" si="5"/>
        <v>0</v>
      </c>
      <c r="W29" s="15">
        <f t="shared" si="6"/>
        <v>0</v>
      </c>
      <c r="X29" s="15">
        <f t="shared" si="7"/>
        <v>0</v>
      </c>
      <c r="Y29" s="15">
        <f t="shared" si="8"/>
        <v>0</v>
      </c>
      <c r="Z29" s="33">
        <f t="shared" si="9"/>
        <v>0</v>
      </c>
    </row>
    <row r="30" spans="1:26" hidden="1" x14ac:dyDescent="0.25">
      <c r="A30" s="1">
        <v>29</v>
      </c>
      <c r="B30" s="5" t="s">
        <v>191</v>
      </c>
      <c r="C30" s="5" t="s">
        <v>90</v>
      </c>
      <c r="D30" s="1">
        <v>2026</v>
      </c>
      <c r="E30" s="2">
        <v>3</v>
      </c>
      <c r="F30" s="2">
        <v>4</v>
      </c>
      <c r="G30" s="2">
        <v>6</v>
      </c>
      <c r="H30" s="2">
        <v>4</v>
      </c>
      <c r="I30" s="2">
        <v>4</v>
      </c>
      <c r="J30" s="13">
        <v>14</v>
      </c>
      <c r="K30" s="15">
        <f t="shared" si="3"/>
        <v>21</v>
      </c>
      <c r="L30" s="16">
        <v>12368.39</v>
      </c>
      <c r="M30" s="16">
        <v>11131.55</v>
      </c>
      <c r="N30" s="16">
        <v>8657.8700000000008</v>
      </c>
      <c r="O30" s="16">
        <v>6184.2</v>
      </c>
      <c r="P30" s="16">
        <v>3710.52</v>
      </c>
      <c r="Q30" s="16">
        <v>488.77</v>
      </c>
      <c r="R30" s="16">
        <v>2100</v>
      </c>
      <c r="S30" s="16">
        <v>200</v>
      </c>
      <c r="T30" s="19">
        <v>87</v>
      </c>
      <c r="U30" s="35">
        <f t="shared" si="10"/>
        <v>86.999996488768147</v>
      </c>
      <c r="V30" s="15">
        <f t="shared" si="5"/>
        <v>213600.25</v>
      </c>
      <c r="W30" s="15">
        <f t="shared" si="6"/>
        <v>185832.21</v>
      </c>
      <c r="X30" s="15">
        <f t="shared" si="7"/>
        <v>27768.040000000008</v>
      </c>
      <c r="Y30" s="15">
        <f t="shared" si="8"/>
        <v>185832.22</v>
      </c>
      <c r="Z30" s="33">
        <f t="shared" si="9"/>
        <v>87.000001170410613</v>
      </c>
    </row>
    <row r="31" spans="1:26" hidden="1" x14ac:dyDescent="0.25">
      <c r="A31" s="1">
        <v>30</v>
      </c>
      <c r="B31" s="5" t="s">
        <v>192</v>
      </c>
      <c r="C31" s="5" t="s">
        <v>132</v>
      </c>
      <c r="D31" s="1">
        <v>2026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13">
        <v>0</v>
      </c>
      <c r="K31" s="15">
        <f t="shared" si="3"/>
        <v>0</v>
      </c>
      <c r="L31" s="16">
        <v>12368.39</v>
      </c>
      <c r="M31" s="16">
        <v>11131.55</v>
      </c>
      <c r="N31" s="16">
        <v>8657.8700000000008</v>
      </c>
      <c r="O31" s="16">
        <v>6184.2</v>
      </c>
      <c r="P31" s="16">
        <v>3710.52</v>
      </c>
      <c r="Q31" s="16">
        <v>488.77</v>
      </c>
      <c r="R31" s="16">
        <v>2100</v>
      </c>
      <c r="S31" s="16">
        <v>200</v>
      </c>
      <c r="T31" s="20">
        <v>89</v>
      </c>
      <c r="U31" s="35">
        <f t="shared" si="10"/>
        <v>0</v>
      </c>
      <c r="V31" s="15">
        <f t="shared" si="5"/>
        <v>0</v>
      </c>
      <c r="W31" s="15">
        <f t="shared" si="6"/>
        <v>0</v>
      </c>
      <c r="X31" s="15">
        <f t="shared" si="7"/>
        <v>0</v>
      </c>
      <c r="Y31" s="15">
        <f t="shared" si="8"/>
        <v>0</v>
      </c>
      <c r="Z31" s="33">
        <f t="shared" si="9"/>
        <v>0</v>
      </c>
    </row>
    <row r="32" spans="1:26" hidden="1" x14ac:dyDescent="0.25">
      <c r="A32" s="1">
        <v>31</v>
      </c>
      <c r="B32" s="5" t="s">
        <v>192</v>
      </c>
      <c r="C32" s="5" t="s">
        <v>41</v>
      </c>
      <c r="D32" s="1">
        <v>2026</v>
      </c>
      <c r="E32" s="2">
        <v>0</v>
      </c>
      <c r="F32" s="2">
        <v>7.69</v>
      </c>
      <c r="G32" s="2">
        <v>21</v>
      </c>
      <c r="H32" s="2">
        <v>0</v>
      </c>
      <c r="I32" s="2">
        <v>0</v>
      </c>
      <c r="J32" s="13">
        <v>14</v>
      </c>
      <c r="K32" s="15">
        <f t="shared" si="3"/>
        <v>28.69</v>
      </c>
      <c r="L32" s="16">
        <v>12368.39</v>
      </c>
      <c r="M32" s="16">
        <v>11131.55</v>
      </c>
      <c r="N32" s="16">
        <v>8657.8700000000008</v>
      </c>
      <c r="O32" s="16">
        <v>6184.2</v>
      </c>
      <c r="P32" s="16">
        <v>3710.52</v>
      </c>
      <c r="Q32" s="16">
        <v>488.77</v>
      </c>
      <c r="R32" s="16">
        <v>2100</v>
      </c>
      <c r="S32" s="16">
        <v>200</v>
      </c>
      <c r="T32" s="20">
        <v>87</v>
      </c>
      <c r="U32" s="35">
        <f t="shared" si="10"/>
        <v>86.99999906269494</v>
      </c>
      <c r="V32" s="15">
        <f t="shared" si="5"/>
        <v>309397.67</v>
      </c>
      <c r="W32" s="15">
        <f t="shared" si="6"/>
        <v>269175.96999999997</v>
      </c>
      <c r="X32" s="15">
        <f t="shared" si="7"/>
        <v>40221.700000000012</v>
      </c>
      <c r="Y32" s="15">
        <f t="shared" si="8"/>
        <v>269175.96999999997</v>
      </c>
      <c r="Z32" s="34">
        <f t="shared" si="9"/>
        <v>86.99999906269494</v>
      </c>
    </row>
    <row r="33" spans="1:26" hidden="1" x14ac:dyDescent="0.25">
      <c r="A33" s="1">
        <v>32</v>
      </c>
      <c r="B33" s="5" t="s">
        <v>192</v>
      </c>
      <c r="C33" s="5" t="s">
        <v>108</v>
      </c>
      <c r="D33" s="1">
        <v>2026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13">
        <v>0</v>
      </c>
      <c r="K33" s="15">
        <f t="shared" si="3"/>
        <v>0</v>
      </c>
      <c r="L33" s="16">
        <v>12368.39</v>
      </c>
      <c r="M33" s="16">
        <v>11131.55</v>
      </c>
      <c r="N33" s="16">
        <v>8657.8700000000008</v>
      </c>
      <c r="O33" s="16">
        <v>6184.2</v>
      </c>
      <c r="P33" s="16">
        <v>3710.52</v>
      </c>
      <c r="Q33" s="16">
        <v>488.77</v>
      </c>
      <c r="R33" s="16">
        <v>2100</v>
      </c>
      <c r="S33" s="16">
        <v>200</v>
      </c>
      <c r="T33" s="20">
        <v>85</v>
      </c>
      <c r="U33" s="35">
        <f t="shared" si="10"/>
        <v>0</v>
      </c>
      <c r="V33" s="15">
        <f t="shared" si="5"/>
        <v>0</v>
      </c>
      <c r="W33" s="15">
        <f t="shared" si="6"/>
        <v>0</v>
      </c>
      <c r="X33" s="15">
        <f t="shared" si="7"/>
        <v>0</v>
      </c>
      <c r="Y33" s="15">
        <f t="shared" si="8"/>
        <v>0</v>
      </c>
      <c r="Z33" s="33">
        <f t="shared" si="9"/>
        <v>0</v>
      </c>
    </row>
    <row r="34" spans="1:26" hidden="1" x14ac:dyDescent="0.25">
      <c r="A34" s="1">
        <v>33</v>
      </c>
      <c r="B34" s="5" t="s">
        <v>192</v>
      </c>
      <c r="C34" s="5" t="s">
        <v>93</v>
      </c>
      <c r="D34" s="1">
        <v>2026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13">
        <v>0</v>
      </c>
      <c r="K34" s="15">
        <f t="shared" si="3"/>
        <v>0</v>
      </c>
      <c r="L34" s="16">
        <v>12368.39</v>
      </c>
      <c r="M34" s="16">
        <v>11131.55</v>
      </c>
      <c r="N34" s="16">
        <v>8657.8700000000008</v>
      </c>
      <c r="O34" s="16">
        <v>6184.2</v>
      </c>
      <c r="P34" s="16">
        <v>3710.52</v>
      </c>
      <c r="Q34" s="16">
        <v>488.77</v>
      </c>
      <c r="R34" s="16">
        <v>2100</v>
      </c>
      <c r="S34" s="16">
        <v>200</v>
      </c>
      <c r="T34" s="20">
        <v>90</v>
      </c>
      <c r="U34" s="35">
        <f t="shared" si="10"/>
        <v>0</v>
      </c>
      <c r="V34" s="15">
        <f t="shared" si="5"/>
        <v>0</v>
      </c>
      <c r="W34" s="15">
        <f t="shared" si="6"/>
        <v>0</v>
      </c>
      <c r="X34" s="15">
        <f t="shared" si="7"/>
        <v>0</v>
      </c>
      <c r="Y34" s="15">
        <f t="shared" si="8"/>
        <v>0</v>
      </c>
      <c r="Z34" s="33">
        <f t="shared" si="9"/>
        <v>0</v>
      </c>
    </row>
    <row r="35" spans="1:26" hidden="1" x14ac:dyDescent="0.25">
      <c r="A35" s="1">
        <v>34</v>
      </c>
      <c r="B35" s="5" t="s">
        <v>192</v>
      </c>
      <c r="C35" s="5" t="s">
        <v>128</v>
      </c>
      <c r="D35" s="1">
        <v>2026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13">
        <v>0</v>
      </c>
      <c r="K35" s="15">
        <f t="shared" si="3"/>
        <v>0</v>
      </c>
      <c r="L35" s="16">
        <v>12368.39</v>
      </c>
      <c r="M35" s="16">
        <v>11131.55</v>
      </c>
      <c r="N35" s="16">
        <v>8657.8700000000008</v>
      </c>
      <c r="O35" s="16">
        <v>6184.2</v>
      </c>
      <c r="P35" s="16">
        <v>3710.52</v>
      </c>
      <c r="Q35" s="16">
        <v>488.77</v>
      </c>
      <c r="R35" s="16">
        <v>2100</v>
      </c>
      <c r="S35" s="16">
        <v>200</v>
      </c>
      <c r="T35" s="20">
        <v>92</v>
      </c>
      <c r="U35" s="35">
        <f t="shared" si="10"/>
        <v>0</v>
      </c>
      <c r="V35" s="15">
        <f t="shared" si="5"/>
        <v>0</v>
      </c>
      <c r="W35" s="15">
        <f t="shared" si="6"/>
        <v>0</v>
      </c>
      <c r="X35" s="15">
        <f t="shared" si="7"/>
        <v>0</v>
      </c>
      <c r="Y35" s="15">
        <f t="shared" si="8"/>
        <v>0</v>
      </c>
      <c r="Z35" s="33">
        <f t="shared" si="9"/>
        <v>0</v>
      </c>
    </row>
    <row r="36" spans="1:26" hidden="1" x14ac:dyDescent="0.25">
      <c r="A36" s="1">
        <v>35</v>
      </c>
      <c r="B36" s="5" t="s">
        <v>192</v>
      </c>
      <c r="C36" s="5" t="s">
        <v>67</v>
      </c>
      <c r="D36" s="1">
        <v>2026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13">
        <v>0</v>
      </c>
      <c r="K36" s="15">
        <f t="shared" si="3"/>
        <v>0</v>
      </c>
      <c r="L36" s="16">
        <v>12368.39</v>
      </c>
      <c r="M36" s="16">
        <v>11131.55</v>
      </c>
      <c r="N36" s="16">
        <v>8657.8700000000008</v>
      </c>
      <c r="O36" s="16">
        <v>6184.2</v>
      </c>
      <c r="P36" s="16">
        <v>3710.52</v>
      </c>
      <c r="Q36" s="16">
        <v>488.77</v>
      </c>
      <c r="R36" s="16">
        <v>2100</v>
      </c>
      <c r="S36" s="16">
        <v>200</v>
      </c>
      <c r="T36" s="20">
        <v>88</v>
      </c>
      <c r="U36" s="35">
        <f t="shared" si="10"/>
        <v>0</v>
      </c>
      <c r="V36" s="15">
        <f t="shared" si="5"/>
        <v>0</v>
      </c>
      <c r="W36" s="15">
        <f t="shared" si="6"/>
        <v>0</v>
      </c>
      <c r="X36" s="15">
        <f t="shared" si="7"/>
        <v>0</v>
      </c>
      <c r="Y36" s="15">
        <f t="shared" si="8"/>
        <v>0</v>
      </c>
      <c r="Z36" s="33">
        <f t="shared" si="9"/>
        <v>0</v>
      </c>
    </row>
    <row r="37" spans="1:26" hidden="1" x14ac:dyDescent="0.25">
      <c r="A37" s="1">
        <v>36</v>
      </c>
      <c r="B37" s="5" t="s">
        <v>192</v>
      </c>
      <c r="C37" s="5" t="s">
        <v>129</v>
      </c>
      <c r="D37" s="1">
        <v>2026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13">
        <v>0</v>
      </c>
      <c r="K37" s="15">
        <f t="shared" si="3"/>
        <v>0</v>
      </c>
      <c r="L37" s="16">
        <v>12368.39</v>
      </c>
      <c r="M37" s="16">
        <v>11131.55</v>
      </c>
      <c r="N37" s="16">
        <v>8657.8700000000008</v>
      </c>
      <c r="O37" s="16">
        <v>6184.2</v>
      </c>
      <c r="P37" s="16">
        <v>3710.52</v>
      </c>
      <c r="Q37" s="16">
        <v>488.77</v>
      </c>
      <c r="R37" s="16">
        <v>2100</v>
      </c>
      <c r="S37" s="16">
        <v>200</v>
      </c>
      <c r="T37" s="20">
        <v>86</v>
      </c>
      <c r="U37" s="35">
        <f t="shared" si="10"/>
        <v>0</v>
      </c>
      <c r="V37" s="15">
        <f t="shared" si="5"/>
        <v>0</v>
      </c>
      <c r="W37" s="15">
        <f t="shared" si="6"/>
        <v>0</v>
      </c>
      <c r="X37" s="15">
        <f t="shared" si="7"/>
        <v>0</v>
      </c>
      <c r="Y37" s="15">
        <f t="shared" si="8"/>
        <v>0</v>
      </c>
      <c r="Z37" s="33">
        <f t="shared" si="9"/>
        <v>0</v>
      </c>
    </row>
    <row r="38" spans="1:26" hidden="1" x14ac:dyDescent="0.25">
      <c r="A38" s="1">
        <v>37</v>
      </c>
      <c r="B38" s="5" t="s">
        <v>192</v>
      </c>
      <c r="C38" s="5" t="s">
        <v>31</v>
      </c>
      <c r="D38" s="1">
        <v>2026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13">
        <v>0</v>
      </c>
      <c r="K38" s="15">
        <f t="shared" si="3"/>
        <v>0</v>
      </c>
      <c r="L38" s="16">
        <v>12368.39</v>
      </c>
      <c r="M38" s="16">
        <v>11131.55</v>
      </c>
      <c r="N38" s="16">
        <v>8657.8700000000008</v>
      </c>
      <c r="O38" s="16">
        <v>6184.2</v>
      </c>
      <c r="P38" s="16">
        <v>3710.52</v>
      </c>
      <c r="Q38" s="16">
        <v>488.77</v>
      </c>
      <c r="R38" s="16">
        <v>2100</v>
      </c>
      <c r="S38" s="16">
        <v>200</v>
      </c>
      <c r="T38" s="20">
        <v>89</v>
      </c>
      <c r="U38" s="35">
        <f t="shared" si="10"/>
        <v>0</v>
      </c>
      <c r="V38" s="15">
        <f t="shared" si="5"/>
        <v>0</v>
      </c>
      <c r="W38" s="15">
        <f t="shared" si="6"/>
        <v>0</v>
      </c>
      <c r="X38" s="15">
        <f t="shared" si="7"/>
        <v>0</v>
      </c>
      <c r="Y38" s="15">
        <f t="shared" si="8"/>
        <v>0</v>
      </c>
      <c r="Z38" s="33">
        <f t="shared" si="9"/>
        <v>0</v>
      </c>
    </row>
    <row r="39" spans="1:26" hidden="1" x14ac:dyDescent="0.25">
      <c r="A39" s="1">
        <v>38</v>
      </c>
      <c r="B39" s="5" t="s">
        <v>192</v>
      </c>
      <c r="C39" s="5" t="s">
        <v>1</v>
      </c>
      <c r="D39" s="1">
        <v>2026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13">
        <v>0</v>
      </c>
      <c r="K39" s="15">
        <f t="shared" si="3"/>
        <v>0</v>
      </c>
      <c r="L39" s="16">
        <v>12368.39</v>
      </c>
      <c r="M39" s="16">
        <v>11131.55</v>
      </c>
      <c r="N39" s="16">
        <v>8657.8700000000008</v>
      </c>
      <c r="O39" s="16">
        <v>6184.2</v>
      </c>
      <c r="P39" s="16">
        <v>3710.52</v>
      </c>
      <c r="Q39" s="16">
        <v>488.77</v>
      </c>
      <c r="R39" s="16">
        <v>2100</v>
      </c>
      <c r="S39" s="16">
        <v>200</v>
      </c>
      <c r="T39" s="20">
        <v>87</v>
      </c>
      <c r="U39" s="35">
        <f t="shared" si="10"/>
        <v>0</v>
      </c>
      <c r="V39" s="15">
        <f t="shared" si="5"/>
        <v>0</v>
      </c>
      <c r="W39" s="15">
        <f t="shared" si="6"/>
        <v>0</v>
      </c>
      <c r="X39" s="15">
        <f t="shared" si="7"/>
        <v>0</v>
      </c>
      <c r="Y39" s="15">
        <f t="shared" si="8"/>
        <v>0</v>
      </c>
      <c r="Z39" s="34">
        <f t="shared" si="9"/>
        <v>0</v>
      </c>
    </row>
    <row r="40" spans="1:26" hidden="1" x14ac:dyDescent="0.25">
      <c r="A40" s="1">
        <v>39</v>
      </c>
      <c r="B40" s="5" t="s">
        <v>192</v>
      </c>
      <c r="C40" s="5" t="s">
        <v>111</v>
      </c>
      <c r="D40" s="1">
        <v>2026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13">
        <v>0</v>
      </c>
      <c r="K40" s="15">
        <f t="shared" si="3"/>
        <v>0</v>
      </c>
      <c r="L40" s="16">
        <v>12368.39</v>
      </c>
      <c r="M40" s="16">
        <v>11131.55</v>
      </c>
      <c r="N40" s="16">
        <v>8657.8700000000008</v>
      </c>
      <c r="O40" s="16">
        <v>6184.2</v>
      </c>
      <c r="P40" s="16">
        <v>3710.52</v>
      </c>
      <c r="Q40" s="16">
        <v>488.77</v>
      </c>
      <c r="R40" s="16">
        <v>2100</v>
      </c>
      <c r="S40" s="16">
        <v>200</v>
      </c>
      <c r="T40" s="20">
        <v>88</v>
      </c>
      <c r="U40" s="35">
        <f t="shared" si="10"/>
        <v>0</v>
      </c>
      <c r="V40" s="15">
        <f t="shared" si="5"/>
        <v>0</v>
      </c>
      <c r="W40" s="15">
        <f t="shared" si="6"/>
        <v>0</v>
      </c>
      <c r="X40" s="15">
        <f t="shared" si="7"/>
        <v>0</v>
      </c>
      <c r="Y40" s="15">
        <f t="shared" si="8"/>
        <v>0</v>
      </c>
      <c r="Z40" s="33">
        <f t="shared" si="9"/>
        <v>0</v>
      </c>
    </row>
    <row r="41" spans="1:26" hidden="1" x14ac:dyDescent="0.25">
      <c r="A41" s="1">
        <v>40</v>
      </c>
      <c r="B41" s="5" t="s">
        <v>192</v>
      </c>
      <c r="C41" s="5" t="s">
        <v>14</v>
      </c>
      <c r="D41" s="1">
        <v>2026</v>
      </c>
      <c r="E41" s="2">
        <v>0</v>
      </c>
      <c r="F41" s="2">
        <v>24</v>
      </c>
      <c r="G41" s="2">
        <v>19</v>
      </c>
      <c r="H41" s="2">
        <v>0</v>
      </c>
      <c r="I41" s="2">
        <v>0</v>
      </c>
      <c r="J41" s="13">
        <v>2</v>
      </c>
      <c r="K41" s="15">
        <f t="shared" si="3"/>
        <v>43</v>
      </c>
      <c r="L41" s="16">
        <v>12368.39</v>
      </c>
      <c r="M41" s="16">
        <v>11131.55</v>
      </c>
      <c r="N41" s="16">
        <v>8657.8700000000008</v>
      </c>
      <c r="O41" s="16">
        <v>6184.2</v>
      </c>
      <c r="P41" s="16">
        <v>3710.52</v>
      </c>
      <c r="Q41" s="16">
        <v>488.77</v>
      </c>
      <c r="R41" s="16">
        <v>2100</v>
      </c>
      <c r="S41" s="16">
        <v>200</v>
      </c>
      <c r="T41" s="20">
        <v>93</v>
      </c>
      <c r="U41" s="35">
        <f t="shared" si="10"/>
        <v>92.999999753049977</v>
      </c>
      <c r="V41" s="15">
        <f t="shared" si="5"/>
        <v>445434.27</v>
      </c>
      <c r="W41" s="15">
        <f t="shared" si="6"/>
        <v>414253.87</v>
      </c>
      <c r="X41" s="15">
        <f t="shared" si="7"/>
        <v>31180.400000000023</v>
      </c>
      <c r="Y41" s="15">
        <f t="shared" si="8"/>
        <v>414253.87</v>
      </c>
      <c r="Z41" s="34">
        <f t="shared" si="9"/>
        <v>92.999999753049977</v>
      </c>
    </row>
    <row r="42" spans="1:26" hidden="1" x14ac:dyDescent="0.25">
      <c r="A42" s="1">
        <v>41</v>
      </c>
      <c r="B42" s="5" t="s">
        <v>192</v>
      </c>
      <c r="C42" s="5" t="s">
        <v>33</v>
      </c>
      <c r="D42" s="1">
        <v>2026</v>
      </c>
      <c r="E42" s="2">
        <v>0</v>
      </c>
      <c r="F42" s="2">
        <v>0</v>
      </c>
      <c r="G42" s="2">
        <v>0</v>
      </c>
      <c r="H42" s="2">
        <v>0</v>
      </c>
      <c r="I42" s="2">
        <v>7.1029999999999998</v>
      </c>
      <c r="J42" s="13">
        <v>5</v>
      </c>
      <c r="K42" s="15">
        <f t="shared" si="3"/>
        <v>7.1029999999999998</v>
      </c>
      <c r="L42" s="16">
        <v>12368.39</v>
      </c>
      <c r="M42" s="16">
        <v>11131.55</v>
      </c>
      <c r="N42" s="16">
        <v>8657.8700000000008</v>
      </c>
      <c r="O42" s="16">
        <v>6184.2</v>
      </c>
      <c r="P42" s="16">
        <v>3710.52</v>
      </c>
      <c r="Q42" s="16">
        <v>488.77</v>
      </c>
      <c r="R42" s="16">
        <v>2100</v>
      </c>
      <c r="S42" s="16">
        <v>200</v>
      </c>
      <c r="T42" s="20">
        <v>93</v>
      </c>
      <c r="U42" s="35">
        <f t="shared" si="10"/>
        <v>92.999997298642668</v>
      </c>
      <c r="V42" s="15">
        <f t="shared" si="5"/>
        <v>40720.269999999997</v>
      </c>
      <c r="W42" s="15">
        <f t="shared" si="6"/>
        <v>37869.85</v>
      </c>
      <c r="X42" s="15">
        <f t="shared" si="7"/>
        <v>2850.4199999999983</v>
      </c>
      <c r="Y42" s="15">
        <f t="shared" si="8"/>
        <v>37869.85</v>
      </c>
      <c r="Z42" s="33">
        <f t="shared" si="9"/>
        <v>92.999997298642668</v>
      </c>
    </row>
    <row r="43" spans="1:26" hidden="1" x14ac:dyDescent="0.25">
      <c r="A43" s="1">
        <v>42</v>
      </c>
      <c r="B43" s="5" t="s">
        <v>192</v>
      </c>
      <c r="C43" s="5" t="s">
        <v>130</v>
      </c>
      <c r="D43" s="1">
        <v>2026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13">
        <v>0</v>
      </c>
      <c r="K43" s="15">
        <f t="shared" si="3"/>
        <v>0</v>
      </c>
      <c r="L43" s="16">
        <v>12368.39</v>
      </c>
      <c r="M43" s="16">
        <v>11131.55</v>
      </c>
      <c r="N43" s="16">
        <v>8657.8700000000008</v>
      </c>
      <c r="O43" s="16">
        <v>6184.2</v>
      </c>
      <c r="P43" s="16">
        <v>3710.52</v>
      </c>
      <c r="Q43" s="16">
        <v>488.77</v>
      </c>
      <c r="R43" s="16">
        <v>2100</v>
      </c>
      <c r="S43" s="16">
        <v>200</v>
      </c>
      <c r="T43" s="20">
        <v>89</v>
      </c>
      <c r="U43" s="35">
        <f t="shared" si="10"/>
        <v>0</v>
      </c>
      <c r="V43" s="15">
        <f t="shared" si="5"/>
        <v>0</v>
      </c>
      <c r="W43" s="15">
        <f t="shared" si="6"/>
        <v>0</v>
      </c>
      <c r="X43" s="15">
        <f t="shared" si="7"/>
        <v>0</v>
      </c>
      <c r="Y43" s="15">
        <f t="shared" si="8"/>
        <v>0</v>
      </c>
      <c r="Z43" s="33">
        <f t="shared" si="9"/>
        <v>0</v>
      </c>
    </row>
    <row r="44" spans="1:26" hidden="1" x14ac:dyDescent="0.25">
      <c r="A44" s="1">
        <v>43</v>
      </c>
      <c r="B44" s="5" t="s">
        <v>192</v>
      </c>
      <c r="C44" s="5" t="s">
        <v>133</v>
      </c>
      <c r="D44" s="1">
        <v>2026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13">
        <v>0</v>
      </c>
      <c r="K44" s="15">
        <f t="shared" si="3"/>
        <v>0</v>
      </c>
      <c r="L44" s="16">
        <v>12368.39</v>
      </c>
      <c r="M44" s="16">
        <v>11131.55</v>
      </c>
      <c r="N44" s="16">
        <v>8657.8700000000008</v>
      </c>
      <c r="O44" s="16">
        <v>6184.2</v>
      </c>
      <c r="P44" s="16">
        <v>3710.52</v>
      </c>
      <c r="Q44" s="16">
        <v>488.77</v>
      </c>
      <c r="R44" s="16">
        <v>2100</v>
      </c>
      <c r="S44" s="16">
        <v>200</v>
      </c>
      <c r="T44" s="20">
        <v>91</v>
      </c>
      <c r="U44" s="35">
        <f t="shared" si="10"/>
        <v>0</v>
      </c>
      <c r="V44" s="15">
        <f t="shared" si="5"/>
        <v>0</v>
      </c>
      <c r="W44" s="15">
        <f t="shared" si="6"/>
        <v>0</v>
      </c>
      <c r="X44" s="15">
        <f t="shared" si="7"/>
        <v>0</v>
      </c>
      <c r="Y44" s="15">
        <f t="shared" si="8"/>
        <v>0</v>
      </c>
      <c r="Z44" s="33">
        <f t="shared" si="9"/>
        <v>0</v>
      </c>
    </row>
    <row r="45" spans="1:26" hidden="1" x14ac:dyDescent="0.25">
      <c r="A45" s="1">
        <v>44</v>
      </c>
      <c r="B45" s="5" t="s">
        <v>192</v>
      </c>
      <c r="C45" s="5" t="s">
        <v>107</v>
      </c>
      <c r="D45" s="1">
        <v>2026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13">
        <v>0</v>
      </c>
      <c r="K45" s="15">
        <f t="shared" si="3"/>
        <v>0</v>
      </c>
      <c r="L45" s="16">
        <v>12368.39</v>
      </c>
      <c r="M45" s="16">
        <v>11131.55</v>
      </c>
      <c r="N45" s="16">
        <v>8657.8700000000008</v>
      </c>
      <c r="O45" s="16">
        <v>6184.2</v>
      </c>
      <c r="P45" s="16">
        <v>3710.52</v>
      </c>
      <c r="Q45" s="16">
        <v>488.77</v>
      </c>
      <c r="R45" s="16">
        <v>2100</v>
      </c>
      <c r="S45" s="16">
        <v>200</v>
      </c>
      <c r="T45" s="20">
        <v>71</v>
      </c>
      <c r="U45" s="35">
        <f t="shared" si="10"/>
        <v>0</v>
      </c>
      <c r="V45" s="15">
        <f t="shared" si="5"/>
        <v>0</v>
      </c>
      <c r="W45" s="15">
        <f t="shared" si="6"/>
        <v>0</v>
      </c>
      <c r="X45" s="15">
        <f t="shared" si="7"/>
        <v>0</v>
      </c>
      <c r="Y45" s="15">
        <f t="shared" si="8"/>
        <v>0</v>
      </c>
      <c r="Z45" s="33">
        <f t="shared" si="9"/>
        <v>0</v>
      </c>
    </row>
    <row r="46" spans="1:26" hidden="1" x14ac:dyDescent="0.25">
      <c r="A46" s="1">
        <v>45</v>
      </c>
      <c r="B46" s="5" t="s">
        <v>192</v>
      </c>
      <c r="C46" s="5" t="s">
        <v>131</v>
      </c>
      <c r="D46" s="1">
        <v>2026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13">
        <v>0</v>
      </c>
      <c r="K46" s="15">
        <f t="shared" si="3"/>
        <v>0</v>
      </c>
      <c r="L46" s="16">
        <v>12368.39</v>
      </c>
      <c r="M46" s="16">
        <v>11131.55</v>
      </c>
      <c r="N46" s="16">
        <v>8657.8700000000008</v>
      </c>
      <c r="O46" s="16">
        <v>6184.2</v>
      </c>
      <c r="P46" s="16">
        <v>3710.52</v>
      </c>
      <c r="Q46" s="16">
        <v>488.77</v>
      </c>
      <c r="R46" s="16">
        <v>2100</v>
      </c>
      <c r="S46" s="16">
        <v>200</v>
      </c>
      <c r="T46" s="20">
        <v>94</v>
      </c>
      <c r="U46" s="35">
        <f t="shared" si="10"/>
        <v>0</v>
      </c>
      <c r="V46" s="15">
        <f t="shared" si="5"/>
        <v>0</v>
      </c>
      <c r="W46" s="15">
        <f t="shared" si="6"/>
        <v>0</v>
      </c>
      <c r="X46" s="15">
        <f t="shared" si="7"/>
        <v>0</v>
      </c>
      <c r="Y46" s="15">
        <f t="shared" si="8"/>
        <v>0</v>
      </c>
      <c r="Z46" s="33">
        <f t="shared" si="9"/>
        <v>0</v>
      </c>
    </row>
    <row r="47" spans="1:26" hidden="1" x14ac:dyDescent="0.25">
      <c r="A47" s="1">
        <v>46</v>
      </c>
      <c r="B47" s="5" t="s">
        <v>192</v>
      </c>
      <c r="C47" s="5" t="s">
        <v>68</v>
      </c>
      <c r="D47" s="1">
        <v>2026</v>
      </c>
      <c r="E47" s="2">
        <v>0</v>
      </c>
      <c r="F47" s="2">
        <v>0</v>
      </c>
      <c r="G47" s="2">
        <v>0</v>
      </c>
      <c r="H47" s="2">
        <v>0</v>
      </c>
      <c r="I47" s="2">
        <v>31</v>
      </c>
      <c r="J47" s="13">
        <v>4</v>
      </c>
      <c r="K47" s="15">
        <f t="shared" si="3"/>
        <v>31</v>
      </c>
      <c r="L47" s="16">
        <v>12368.39</v>
      </c>
      <c r="M47" s="16">
        <v>11131.55</v>
      </c>
      <c r="N47" s="16">
        <v>8657.8700000000008</v>
      </c>
      <c r="O47" s="16">
        <v>6184.2</v>
      </c>
      <c r="P47" s="16">
        <v>3710.52</v>
      </c>
      <c r="Q47" s="16">
        <v>488.77</v>
      </c>
      <c r="R47" s="16">
        <v>2100</v>
      </c>
      <c r="S47" s="16">
        <v>200</v>
      </c>
      <c r="T47" s="20">
        <v>81</v>
      </c>
      <c r="U47" s="35">
        <f t="shared" si="10"/>
        <v>80.999998480026008</v>
      </c>
      <c r="V47" s="15">
        <f t="shared" si="5"/>
        <v>131581.20000000001</v>
      </c>
      <c r="W47" s="15">
        <f t="shared" si="6"/>
        <v>106580.77</v>
      </c>
      <c r="X47" s="15">
        <f t="shared" si="7"/>
        <v>25000.430000000008</v>
      </c>
      <c r="Y47" s="15">
        <f t="shared" si="8"/>
        <v>106580.77</v>
      </c>
      <c r="Z47" s="33">
        <f t="shared" si="9"/>
        <v>80.999998480026008</v>
      </c>
    </row>
    <row r="48" spans="1:26" hidden="1" x14ac:dyDescent="0.25">
      <c r="A48" s="1">
        <v>47</v>
      </c>
      <c r="B48" s="5" t="s">
        <v>192</v>
      </c>
      <c r="C48" s="5" t="s">
        <v>25</v>
      </c>
      <c r="D48" s="1">
        <v>2026</v>
      </c>
      <c r="E48" s="2">
        <v>0</v>
      </c>
      <c r="F48" s="2">
        <v>0</v>
      </c>
      <c r="G48" s="2">
        <v>4.0999999999999996</v>
      </c>
      <c r="H48" s="2">
        <v>0</v>
      </c>
      <c r="I48" s="2">
        <v>0</v>
      </c>
      <c r="J48" s="13">
        <v>2</v>
      </c>
      <c r="K48" s="15">
        <f t="shared" si="3"/>
        <v>4.0999999999999996</v>
      </c>
      <c r="L48" s="16">
        <v>12368.39</v>
      </c>
      <c r="M48" s="16">
        <v>11131.55</v>
      </c>
      <c r="N48" s="16">
        <v>8657.8700000000008</v>
      </c>
      <c r="O48" s="16">
        <v>6184.2</v>
      </c>
      <c r="P48" s="16">
        <v>3710.52</v>
      </c>
      <c r="Q48" s="16">
        <v>488.77</v>
      </c>
      <c r="R48" s="16">
        <v>2100</v>
      </c>
      <c r="S48" s="16">
        <v>200</v>
      </c>
      <c r="T48" s="20">
        <v>91</v>
      </c>
      <c r="U48" s="35">
        <f t="shared" si="10"/>
        <v>90.999982889426406</v>
      </c>
      <c r="V48" s="15">
        <f t="shared" si="5"/>
        <v>41494.81</v>
      </c>
      <c r="W48" s="15">
        <f t="shared" si="6"/>
        <v>37760.269999999997</v>
      </c>
      <c r="X48" s="15">
        <f t="shared" si="7"/>
        <v>3734.5400000000009</v>
      </c>
      <c r="Y48" s="15">
        <f t="shared" si="8"/>
        <v>37760.28</v>
      </c>
      <c r="Z48" s="33">
        <f t="shared" si="9"/>
        <v>91.000006988825831</v>
      </c>
    </row>
    <row r="49" spans="1:26" hidden="1" x14ac:dyDescent="0.25">
      <c r="A49" s="1">
        <v>48</v>
      </c>
      <c r="B49" s="5" t="s">
        <v>192</v>
      </c>
      <c r="C49" s="5" t="s">
        <v>134</v>
      </c>
      <c r="D49" s="1">
        <v>2026</v>
      </c>
      <c r="E49" s="2">
        <v>0</v>
      </c>
      <c r="F49" s="2">
        <v>0</v>
      </c>
      <c r="G49" s="2">
        <v>0</v>
      </c>
      <c r="H49" s="2">
        <v>17.11</v>
      </c>
      <c r="I49" s="2">
        <v>5</v>
      </c>
      <c r="J49" s="13">
        <v>4</v>
      </c>
      <c r="K49" s="15">
        <f t="shared" si="3"/>
        <v>22.11</v>
      </c>
      <c r="L49" s="16">
        <v>12368.39</v>
      </c>
      <c r="M49" s="16">
        <v>11131.55</v>
      </c>
      <c r="N49" s="16">
        <v>8657.8700000000008</v>
      </c>
      <c r="O49" s="16">
        <v>6184.2</v>
      </c>
      <c r="P49" s="16">
        <v>3710.52</v>
      </c>
      <c r="Q49" s="16">
        <v>488.77</v>
      </c>
      <c r="R49" s="16">
        <v>2100</v>
      </c>
      <c r="S49" s="16">
        <v>200</v>
      </c>
      <c r="T49" s="20">
        <v>87</v>
      </c>
      <c r="U49" s="35">
        <f t="shared" si="10"/>
        <v>86.99999583157674</v>
      </c>
      <c r="V49" s="15">
        <f t="shared" si="5"/>
        <v>139141.34</v>
      </c>
      <c r="W49" s="15">
        <f t="shared" si="6"/>
        <v>121052.96</v>
      </c>
      <c r="X49" s="15">
        <f t="shared" si="7"/>
        <v>18088.37999999999</v>
      </c>
      <c r="Y49" s="15">
        <f t="shared" si="8"/>
        <v>121052.97</v>
      </c>
      <c r="Z49" s="34">
        <f t="shared" si="9"/>
        <v>87.000003018513411</v>
      </c>
    </row>
    <row r="50" spans="1:26" hidden="1" x14ac:dyDescent="0.25">
      <c r="A50" s="1">
        <v>49</v>
      </c>
      <c r="B50" s="5" t="s">
        <v>194</v>
      </c>
      <c r="C50" s="5" t="s">
        <v>135</v>
      </c>
      <c r="D50" s="1">
        <v>2026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13">
        <v>0</v>
      </c>
      <c r="K50" s="15">
        <f t="shared" si="3"/>
        <v>0</v>
      </c>
      <c r="L50" s="16">
        <v>12368.39</v>
      </c>
      <c r="M50" s="16">
        <v>11131.55</v>
      </c>
      <c r="N50" s="16">
        <v>8657.8700000000008</v>
      </c>
      <c r="O50" s="16">
        <v>6184.2</v>
      </c>
      <c r="P50" s="16">
        <v>3710.52</v>
      </c>
      <c r="Q50" s="16">
        <v>488.77</v>
      </c>
      <c r="R50" s="16">
        <v>2100</v>
      </c>
      <c r="S50" s="16">
        <v>200</v>
      </c>
      <c r="T50" s="21">
        <v>88</v>
      </c>
      <c r="U50" s="35">
        <f t="shared" si="10"/>
        <v>0</v>
      </c>
      <c r="V50" s="15">
        <f t="shared" si="5"/>
        <v>0</v>
      </c>
      <c r="W50" s="15">
        <f t="shared" si="6"/>
        <v>0</v>
      </c>
      <c r="X50" s="15">
        <f t="shared" si="7"/>
        <v>0</v>
      </c>
      <c r="Y50" s="15">
        <f t="shared" si="8"/>
        <v>0</v>
      </c>
      <c r="Z50" s="33">
        <f t="shared" si="9"/>
        <v>0</v>
      </c>
    </row>
    <row r="51" spans="1:26" hidden="1" x14ac:dyDescent="0.25">
      <c r="A51" s="1">
        <v>50</v>
      </c>
      <c r="B51" s="5" t="s">
        <v>194</v>
      </c>
      <c r="C51" s="5" t="s">
        <v>136</v>
      </c>
      <c r="D51" s="1">
        <v>2026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13">
        <v>0</v>
      </c>
      <c r="K51" s="15">
        <f t="shared" si="3"/>
        <v>0</v>
      </c>
      <c r="L51" s="16">
        <v>12368.39</v>
      </c>
      <c r="M51" s="16">
        <v>11131.55</v>
      </c>
      <c r="N51" s="16">
        <v>8657.8700000000008</v>
      </c>
      <c r="O51" s="16">
        <v>6184.2</v>
      </c>
      <c r="P51" s="16">
        <v>3710.52</v>
      </c>
      <c r="Q51" s="16">
        <v>488.77</v>
      </c>
      <c r="R51" s="16">
        <v>2100</v>
      </c>
      <c r="S51" s="16">
        <v>200</v>
      </c>
      <c r="T51" s="21">
        <v>71</v>
      </c>
      <c r="U51" s="35">
        <f t="shared" si="10"/>
        <v>0</v>
      </c>
      <c r="V51" s="15">
        <f t="shared" si="5"/>
        <v>0</v>
      </c>
      <c r="W51" s="15">
        <f t="shared" si="6"/>
        <v>0</v>
      </c>
      <c r="X51" s="15">
        <f t="shared" si="7"/>
        <v>0</v>
      </c>
      <c r="Y51" s="15">
        <f t="shared" si="8"/>
        <v>0</v>
      </c>
      <c r="Z51" s="33">
        <f t="shared" si="9"/>
        <v>0</v>
      </c>
    </row>
    <row r="52" spans="1:26" hidden="1" x14ac:dyDescent="0.25">
      <c r="A52" s="1">
        <v>51</v>
      </c>
      <c r="B52" s="5" t="s">
        <v>194</v>
      </c>
      <c r="C52" s="5" t="s">
        <v>24</v>
      </c>
      <c r="D52" s="1">
        <v>2026</v>
      </c>
      <c r="E52" s="2">
        <v>0</v>
      </c>
      <c r="F52" s="2">
        <v>59.88</v>
      </c>
      <c r="G52" s="2">
        <v>0</v>
      </c>
      <c r="H52" s="2">
        <v>0</v>
      </c>
      <c r="I52" s="2">
        <v>0</v>
      </c>
      <c r="J52" s="13">
        <v>7</v>
      </c>
      <c r="K52" s="15">
        <f t="shared" si="3"/>
        <v>59.88</v>
      </c>
      <c r="L52" s="16">
        <v>12368.39</v>
      </c>
      <c r="M52" s="16">
        <v>11131.55</v>
      </c>
      <c r="N52" s="16">
        <v>8657.8700000000008</v>
      </c>
      <c r="O52" s="16">
        <v>6184.2</v>
      </c>
      <c r="P52" s="16">
        <v>3710.52</v>
      </c>
      <c r="Q52" s="16">
        <v>488.77</v>
      </c>
      <c r="R52" s="16">
        <v>2100</v>
      </c>
      <c r="S52" s="16">
        <v>200</v>
      </c>
      <c r="T52" s="21">
        <v>91</v>
      </c>
      <c r="U52" s="35">
        <f t="shared" si="10"/>
        <v>90.99999913874106</v>
      </c>
      <c r="V52" s="15">
        <f t="shared" si="5"/>
        <v>696654.6</v>
      </c>
      <c r="W52" s="15">
        <f t="shared" si="6"/>
        <v>633955.67999999993</v>
      </c>
      <c r="X52" s="15">
        <f t="shared" si="7"/>
        <v>62698.920000000042</v>
      </c>
      <c r="Y52" s="15">
        <f t="shared" si="8"/>
        <v>633955.68999999994</v>
      </c>
      <c r="Z52" s="34">
        <f t="shared" si="9"/>
        <v>91.000000574172617</v>
      </c>
    </row>
    <row r="53" spans="1:26" hidden="1" x14ac:dyDescent="0.25">
      <c r="A53" s="1">
        <v>52</v>
      </c>
      <c r="B53" s="5" t="s">
        <v>194</v>
      </c>
      <c r="C53" s="5" t="s">
        <v>72</v>
      </c>
      <c r="D53" s="1">
        <v>2026</v>
      </c>
      <c r="E53" s="2">
        <v>20</v>
      </c>
      <c r="F53" s="2">
        <v>40</v>
      </c>
      <c r="G53" s="2">
        <v>0</v>
      </c>
      <c r="H53" s="2">
        <v>0</v>
      </c>
      <c r="I53" s="2">
        <v>0</v>
      </c>
      <c r="J53" s="13">
        <v>11</v>
      </c>
      <c r="K53" s="15">
        <f t="shared" si="3"/>
        <v>60</v>
      </c>
      <c r="L53" s="16">
        <v>12368.39</v>
      </c>
      <c r="M53" s="16">
        <v>11131.55</v>
      </c>
      <c r="N53" s="16">
        <v>8657.8700000000008</v>
      </c>
      <c r="O53" s="16">
        <v>6184.2</v>
      </c>
      <c r="P53" s="16">
        <v>3710.52</v>
      </c>
      <c r="Q53" s="16">
        <v>488.77</v>
      </c>
      <c r="R53" s="16">
        <v>2100</v>
      </c>
      <c r="S53" s="16">
        <v>200</v>
      </c>
      <c r="T53" s="21">
        <v>91</v>
      </c>
      <c r="U53" s="35">
        <f t="shared" si="10"/>
        <v>90.999999222486522</v>
      </c>
      <c r="V53" s="15">
        <f t="shared" si="5"/>
        <v>733106.27</v>
      </c>
      <c r="W53" s="15">
        <f t="shared" si="6"/>
        <v>667126.69999999995</v>
      </c>
      <c r="X53" s="15">
        <f t="shared" si="7"/>
        <v>65979.570000000065</v>
      </c>
      <c r="Y53" s="15">
        <f t="shared" si="8"/>
        <v>667126.71</v>
      </c>
      <c r="Z53" s="33">
        <f t="shared" si="9"/>
        <v>91.000000586545241</v>
      </c>
    </row>
    <row r="54" spans="1:26" hidden="1" x14ac:dyDescent="0.25">
      <c r="A54" s="1">
        <v>53</v>
      </c>
      <c r="B54" s="5" t="s">
        <v>194</v>
      </c>
      <c r="C54" s="5" t="s">
        <v>42</v>
      </c>
      <c r="D54" s="1">
        <v>2026</v>
      </c>
      <c r="E54" s="2">
        <v>0</v>
      </c>
      <c r="F54" s="2">
        <v>15</v>
      </c>
      <c r="G54" s="2">
        <v>0</v>
      </c>
      <c r="H54" s="2">
        <v>0</v>
      </c>
      <c r="I54" s="2">
        <v>10</v>
      </c>
      <c r="J54" s="13">
        <v>3</v>
      </c>
      <c r="K54" s="15">
        <f t="shared" si="3"/>
        <v>25</v>
      </c>
      <c r="L54" s="16">
        <v>12368.39</v>
      </c>
      <c r="M54" s="16">
        <v>11131.55</v>
      </c>
      <c r="N54" s="16">
        <v>8657.8700000000008</v>
      </c>
      <c r="O54" s="16">
        <v>6184.2</v>
      </c>
      <c r="P54" s="16">
        <v>3710.52</v>
      </c>
      <c r="Q54" s="16">
        <v>488.77</v>
      </c>
      <c r="R54" s="16">
        <v>2100</v>
      </c>
      <c r="S54" s="16">
        <v>200</v>
      </c>
      <c r="T54" s="21">
        <v>93</v>
      </c>
      <c r="U54" s="35">
        <f t="shared" si="10"/>
        <v>92.999996864116056</v>
      </c>
      <c r="V54" s="15">
        <f t="shared" si="5"/>
        <v>216844.76</v>
      </c>
      <c r="W54" s="15">
        <f t="shared" si="6"/>
        <v>201665.62</v>
      </c>
      <c r="X54" s="15">
        <f t="shared" si="7"/>
        <v>15179.140000000014</v>
      </c>
      <c r="Y54" s="15">
        <f t="shared" si="8"/>
        <v>201665.63</v>
      </c>
      <c r="Z54" s="34">
        <f t="shared" si="9"/>
        <v>93.000001475710079</v>
      </c>
    </row>
    <row r="55" spans="1:26" hidden="1" x14ac:dyDescent="0.25">
      <c r="A55" s="1">
        <v>54</v>
      </c>
      <c r="B55" s="5" t="s">
        <v>194</v>
      </c>
      <c r="C55" s="5" t="s">
        <v>36</v>
      </c>
      <c r="D55" s="1">
        <v>2026</v>
      </c>
      <c r="E55" s="2">
        <v>36.1</v>
      </c>
      <c r="F55" s="2">
        <v>2</v>
      </c>
      <c r="G55" s="2">
        <v>0</v>
      </c>
      <c r="H55" s="2">
        <v>4</v>
      </c>
      <c r="I55" s="2">
        <v>3.9</v>
      </c>
      <c r="J55" s="13">
        <v>8</v>
      </c>
      <c r="K55" s="15">
        <f t="shared" si="3"/>
        <v>46</v>
      </c>
      <c r="L55" s="16">
        <v>12368.39</v>
      </c>
      <c r="M55" s="16">
        <v>11131.55</v>
      </c>
      <c r="N55" s="16">
        <v>8657.8700000000008</v>
      </c>
      <c r="O55" s="16">
        <v>6184.2</v>
      </c>
      <c r="P55" s="16">
        <v>3710.52</v>
      </c>
      <c r="Q55" s="16">
        <v>488.77</v>
      </c>
      <c r="R55" s="16">
        <v>2100</v>
      </c>
      <c r="S55" s="16">
        <v>200</v>
      </c>
      <c r="T55" s="21">
        <v>84</v>
      </c>
      <c r="U55" s="35">
        <f t="shared" si="10"/>
        <v>83.999999107607593</v>
      </c>
      <c r="V55" s="15">
        <f t="shared" si="5"/>
        <v>537879.97</v>
      </c>
      <c r="W55" s="15">
        <f t="shared" si="6"/>
        <v>451819.17</v>
      </c>
      <c r="X55" s="15">
        <f t="shared" si="7"/>
        <v>86060.799999999988</v>
      </c>
      <c r="Y55" s="15">
        <f t="shared" si="8"/>
        <v>451819.17</v>
      </c>
      <c r="Z55" s="34">
        <f t="shared" si="9"/>
        <v>83.999999107607593</v>
      </c>
    </row>
    <row r="56" spans="1:26" hidden="1" x14ac:dyDescent="0.25">
      <c r="A56" s="1">
        <v>55</v>
      </c>
      <c r="B56" s="5" t="s">
        <v>194</v>
      </c>
      <c r="C56" s="5" t="s">
        <v>39</v>
      </c>
      <c r="D56" s="1">
        <v>2026</v>
      </c>
      <c r="E56" s="2">
        <v>0</v>
      </c>
      <c r="F56" s="2">
        <v>0</v>
      </c>
      <c r="G56" s="2">
        <v>0</v>
      </c>
      <c r="H56" s="2">
        <v>6.0782999999999996</v>
      </c>
      <c r="I56" s="2">
        <v>0</v>
      </c>
      <c r="J56" s="13">
        <v>3</v>
      </c>
      <c r="K56" s="15">
        <f t="shared" si="3"/>
        <v>6.0782999999999996</v>
      </c>
      <c r="L56" s="16">
        <v>12368.39</v>
      </c>
      <c r="M56" s="16">
        <v>11131.55</v>
      </c>
      <c r="N56" s="16">
        <v>8657.8700000000008</v>
      </c>
      <c r="O56" s="16">
        <v>6184.2</v>
      </c>
      <c r="P56" s="16">
        <v>3710.52</v>
      </c>
      <c r="Q56" s="16">
        <v>488.77</v>
      </c>
      <c r="R56" s="16">
        <v>2100</v>
      </c>
      <c r="S56" s="16">
        <v>200</v>
      </c>
      <c r="T56" s="21">
        <v>88</v>
      </c>
      <c r="U56" s="35">
        <f t="shared" si="10"/>
        <v>87.999993128828663</v>
      </c>
      <c r="V56" s="15">
        <f t="shared" si="5"/>
        <v>46571.39</v>
      </c>
      <c r="W56" s="15">
        <f t="shared" si="6"/>
        <v>40982.82</v>
      </c>
      <c r="X56" s="15">
        <f t="shared" si="7"/>
        <v>5588.57</v>
      </c>
      <c r="Y56" s="15">
        <f t="shared" si="8"/>
        <v>40982.82</v>
      </c>
      <c r="Z56" s="33">
        <f t="shared" si="9"/>
        <v>87.999993128828663</v>
      </c>
    </row>
    <row r="57" spans="1:26" hidden="1" x14ac:dyDescent="0.25">
      <c r="A57" s="1">
        <v>56</v>
      </c>
      <c r="B57" s="5" t="s">
        <v>194</v>
      </c>
      <c r="C57" s="5" t="s">
        <v>52</v>
      </c>
      <c r="D57" s="1">
        <v>2026</v>
      </c>
      <c r="E57" s="2">
        <v>0</v>
      </c>
      <c r="F57" s="2">
        <v>66.5</v>
      </c>
      <c r="G57" s="2">
        <v>13.7</v>
      </c>
      <c r="H57" s="2">
        <v>7.6</v>
      </c>
      <c r="I57" s="2">
        <v>0</v>
      </c>
      <c r="J57" s="13">
        <v>20</v>
      </c>
      <c r="K57" s="15">
        <f t="shared" si="3"/>
        <v>87.8</v>
      </c>
      <c r="L57" s="16">
        <v>12368.39</v>
      </c>
      <c r="M57" s="16">
        <v>11131.55</v>
      </c>
      <c r="N57" s="16">
        <v>8657.8700000000008</v>
      </c>
      <c r="O57" s="16">
        <v>6184.2</v>
      </c>
      <c r="P57" s="16">
        <v>3710.52</v>
      </c>
      <c r="Q57" s="16">
        <v>488.77</v>
      </c>
      <c r="R57" s="16">
        <v>2100</v>
      </c>
      <c r="S57" s="16">
        <v>200</v>
      </c>
      <c r="T57" s="21">
        <v>87</v>
      </c>
      <c r="U57" s="35">
        <f t="shared" si="10"/>
        <v>86.999999723132632</v>
      </c>
      <c r="V57" s="15">
        <f t="shared" si="5"/>
        <v>975196.21</v>
      </c>
      <c r="W57" s="15">
        <f t="shared" si="6"/>
        <v>848420.7</v>
      </c>
      <c r="X57" s="15">
        <f t="shared" si="7"/>
        <v>126775.51000000001</v>
      </c>
      <c r="Y57" s="15">
        <f t="shared" si="8"/>
        <v>848420.7</v>
      </c>
      <c r="Z57" s="33">
        <f t="shared" si="9"/>
        <v>86.999999723132632</v>
      </c>
    </row>
    <row r="58" spans="1:26" hidden="1" x14ac:dyDescent="0.25">
      <c r="A58" s="1">
        <v>57</v>
      </c>
      <c r="B58" s="5" t="s">
        <v>194</v>
      </c>
      <c r="C58" s="5" t="s">
        <v>70</v>
      </c>
      <c r="D58" s="1">
        <v>2026</v>
      </c>
      <c r="E58" s="2">
        <v>0</v>
      </c>
      <c r="F58" s="2">
        <v>5.62</v>
      </c>
      <c r="G58" s="2">
        <v>0</v>
      </c>
      <c r="H58" s="2">
        <v>10.199999999999999</v>
      </c>
      <c r="I58" s="2">
        <v>7.9</v>
      </c>
      <c r="J58" s="13">
        <v>5</v>
      </c>
      <c r="K58" s="15">
        <f t="shared" si="3"/>
        <v>23.72</v>
      </c>
      <c r="L58" s="16">
        <v>12368.39</v>
      </c>
      <c r="M58" s="16">
        <v>11131.55</v>
      </c>
      <c r="N58" s="16">
        <v>8657.8700000000008</v>
      </c>
      <c r="O58" s="16">
        <v>6184.2</v>
      </c>
      <c r="P58" s="16">
        <v>3710.52</v>
      </c>
      <c r="Q58" s="16">
        <v>488.77</v>
      </c>
      <c r="R58" s="16">
        <v>2100</v>
      </c>
      <c r="S58" s="16">
        <v>200</v>
      </c>
      <c r="T58" s="21">
        <v>91</v>
      </c>
      <c r="U58" s="35">
        <f t="shared" si="10"/>
        <v>90.999999942075704</v>
      </c>
      <c r="V58" s="15">
        <f t="shared" si="5"/>
        <v>172639.11</v>
      </c>
      <c r="W58" s="15">
        <f t="shared" si="6"/>
        <v>157101.59</v>
      </c>
      <c r="X58" s="15">
        <f t="shared" si="7"/>
        <v>15537.51999999999</v>
      </c>
      <c r="Y58" s="15">
        <f t="shared" si="8"/>
        <v>157101.59</v>
      </c>
      <c r="Z58" s="33">
        <f t="shared" si="9"/>
        <v>90.999999942075704</v>
      </c>
    </row>
    <row r="59" spans="1:26" hidden="1" x14ac:dyDescent="0.25">
      <c r="A59" s="1">
        <v>58</v>
      </c>
      <c r="B59" s="5" t="s">
        <v>194</v>
      </c>
      <c r="C59" s="5" t="s">
        <v>117</v>
      </c>
      <c r="D59" s="1">
        <v>2026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13">
        <v>0</v>
      </c>
      <c r="K59" s="15">
        <f t="shared" si="3"/>
        <v>0</v>
      </c>
      <c r="L59" s="16">
        <v>12368.39</v>
      </c>
      <c r="M59" s="16">
        <v>11131.55</v>
      </c>
      <c r="N59" s="16">
        <v>8657.8700000000008</v>
      </c>
      <c r="O59" s="16">
        <v>6184.2</v>
      </c>
      <c r="P59" s="16">
        <v>3710.52</v>
      </c>
      <c r="Q59" s="16">
        <v>488.77</v>
      </c>
      <c r="R59" s="16">
        <v>2100</v>
      </c>
      <c r="S59" s="16">
        <v>200</v>
      </c>
      <c r="T59" s="21">
        <v>89</v>
      </c>
      <c r="U59" s="35">
        <f t="shared" si="10"/>
        <v>0</v>
      </c>
      <c r="V59" s="15">
        <f t="shared" si="5"/>
        <v>0</v>
      </c>
      <c r="W59" s="15">
        <f t="shared" si="6"/>
        <v>0</v>
      </c>
      <c r="X59" s="15">
        <f t="shared" si="7"/>
        <v>0</v>
      </c>
      <c r="Y59" s="15">
        <f t="shared" si="8"/>
        <v>0</v>
      </c>
      <c r="Z59" s="33">
        <f t="shared" si="9"/>
        <v>0</v>
      </c>
    </row>
    <row r="60" spans="1:26" hidden="1" x14ac:dyDescent="0.25">
      <c r="A60" s="1">
        <v>59</v>
      </c>
      <c r="B60" s="5" t="s">
        <v>194</v>
      </c>
      <c r="C60" s="5" t="s">
        <v>137</v>
      </c>
      <c r="D60" s="1">
        <v>2026</v>
      </c>
      <c r="E60" s="2">
        <v>0</v>
      </c>
      <c r="F60" s="2">
        <v>0</v>
      </c>
      <c r="G60" s="2">
        <v>0</v>
      </c>
      <c r="H60" s="2">
        <v>5</v>
      </c>
      <c r="I60" s="2">
        <v>0</v>
      </c>
      <c r="J60" s="13">
        <v>3</v>
      </c>
      <c r="K60" s="15">
        <f t="shared" si="3"/>
        <v>5</v>
      </c>
      <c r="L60" s="16">
        <v>12368.39</v>
      </c>
      <c r="M60" s="16">
        <v>11131.55</v>
      </c>
      <c r="N60" s="16">
        <v>8657.8700000000008</v>
      </c>
      <c r="O60" s="16">
        <v>6184.2</v>
      </c>
      <c r="P60" s="16">
        <v>3710.52</v>
      </c>
      <c r="Q60" s="16">
        <v>488.77</v>
      </c>
      <c r="R60" s="16">
        <v>2100</v>
      </c>
      <c r="S60" s="16">
        <v>200</v>
      </c>
      <c r="T60" s="21">
        <v>91</v>
      </c>
      <c r="U60" s="35">
        <f t="shared" si="10"/>
        <v>90.999994708636081</v>
      </c>
      <c r="V60" s="15">
        <f t="shared" si="5"/>
        <v>39687.31</v>
      </c>
      <c r="W60" s="15">
        <f t="shared" si="6"/>
        <v>36115.449999999997</v>
      </c>
      <c r="X60" s="15">
        <f t="shared" si="7"/>
        <v>3571.8600000000006</v>
      </c>
      <c r="Y60" s="15">
        <f t="shared" si="8"/>
        <v>36115.449999999997</v>
      </c>
      <c r="Z60" s="34">
        <f t="shared" si="9"/>
        <v>90.999994708636081</v>
      </c>
    </row>
    <row r="61" spans="1:26" hidden="1" x14ac:dyDescent="0.25">
      <c r="A61" s="1">
        <v>60</v>
      </c>
      <c r="B61" s="5" t="s">
        <v>194</v>
      </c>
      <c r="C61" s="5" t="s">
        <v>57</v>
      </c>
      <c r="D61" s="1">
        <v>2026</v>
      </c>
      <c r="E61" s="2">
        <v>30</v>
      </c>
      <c r="F61" s="2">
        <v>0</v>
      </c>
      <c r="G61" s="2">
        <v>0</v>
      </c>
      <c r="H61" s="2">
        <v>11</v>
      </c>
      <c r="I61" s="2">
        <v>0</v>
      </c>
      <c r="J61" s="13">
        <v>2</v>
      </c>
      <c r="K61" s="15">
        <f t="shared" si="3"/>
        <v>41</v>
      </c>
      <c r="L61" s="16">
        <v>12368.39</v>
      </c>
      <c r="M61" s="16">
        <v>11131.55</v>
      </c>
      <c r="N61" s="16">
        <v>8657.8700000000008</v>
      </c>
      <c r="O61" s="16">
        <v>6184.2</v>
      </c>
      <c r="P61" s="16">
        <v>3710.52</v>
      </c>
      <c r="Q61" s="16">
        <v>488.77</v>
      </c>
      <c r="R61" s="16">
        <v>2100</v>
      </c>
      <c r="S61" s="16">
        <v>200</v>
      </c>
      <c r="T61" s="21">
        <v>90</v>
      </c>
      <c r="U61" s="35">
        <f t="shared" si="10"/>
        <v>89.999998673902553</v>
      </c>
      <c r="V61" s="15">
        <f t="shared" si="5"/>
        <v>452455.44</v>
      </c>
      <c r="W61" s="15">
        <f t="shared" si="6"/>
        <v>407209.89</v>
      </c>
      <c r="X61" s="15">
        <f t="shared" si="7"/>
        <v>45245.549999999988</v>
      </c>
      <c r="Y61" s="15">
        <f t="shared" si="8"/>
        <v>407209.9</v>
      </c>
      <c r="Z61" s="33">
        <f t="shared" si="9"/>
        <v>90.000000884064974</v>
      </c>
    </row>
    <row r="62" spans="1:26" hidden="1" x14ac:dyDescent="0.25">
      <c r="A62" s="39" t="s">
        <v>231</v>
      </c>
      <c r="B62" s="5" t="s">
        <v>195</v>
      </c>
      <c r="C62" s="5" t="s">
        <v>22</v>
      </c>
      <c r="D62" s="1">
        <v>2026</v>
      </c>
      <c r="E62" s="2">
        <v>10.4</v>
      </c>
      <c r="F62" s="2">
        <v>9.44</v>
      </c>
      <c r="G62" s="2">
        <v>7.45</v>
      </c>
      <c r="H62" s="2">
        <v>44.4</v>
      </c>
      <c r="I62" s="2">
        <v>18.809999999999999</v>
      </c>
      <c r="J62" s="13">
        <v>13</v>
      </c>
      <c r="K62" s="15">
        <f t="shared" si="3"/>
        <v>90.5</v>
      </c>
      <c r="L62" s="16">
        <v>12368.39</v>
      </c>
      <c r="M62" s="16">
        <v>11131.55</v>
      </c>
      <c r="N62" s="16">
        <v>8657.8700000000008</v>
      </c>
      <c r="O62" s="16">
        <v>6184.2</v>
      </c>
      <c r="P62" s="16">
        <v>3710.52</v>
      </c>
      <c r="Q62" s="16">
        <v>488.77</v>
      </c>
      <c r="R62" s="16">
        <v>2100</v>
      </c>
      <c r="S62" s="16">
        <v>200</v>
      </c>
      <c r="T62" s="22">
        <v>95</v>
      </c>
      <c r="U62" s="35">
        <f t="shared" si="10"/>
        <v>94.999999927989336</v>
      </c>
      <c r="V62" s="15">
        <f t="shared" si="5"/>
        <v>694341.59</v>
      </c>
      <c r="W62" s="15">
        <f t="shared" si="6"/>
        <v>659624.51</v>
      </c>
      <c r="X62" s="15">
        <f t="shared" si="7"/>
        <v>34717.079999999958</v>
      </c>
      <c r="Y62" s="15">
        <f t="shared" si="8"/>
        <v>659624.51</v>
      </c>
      <c r="Z62" s="34">
        <f t="shared" si="9"/>
        <v>94.999999927989336</v>
      </c>
    </row>
    <row r="63" spans="1:26" hidden="1" x14ac:dyDescent="0.25">
      <c r="A63" s="39" t="s">
        <v>232</v>
      </c>
      <c r="B63" s="5" t="s">
        <v>195</v>
      </c>
      <c r="C63" s="5" t="s">
        <v>114</v>
      </c>
      <c r="D63" s="1">
        <v>2026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13">
        <v>0</v>
      </c>
      <c r="K63" s="15">
        <f t="shared" si="3"/>
        <v>0</v>
      </c>
      <c r="L63" s="16">
        <v>12368.39</v>
      </c>
      <c r="M63" s="16">
        <v>11131.55</v>
      </c>
      <c r="N63" s="16">
        <v>8657.8700000000008</v>
      </c>
      <c r="O63" s="16">
        <v>6184.2</v>
      </c>
      <c r="P63" s="16">
        <v>3710.52</v>
      </c>
      <c r="Q63" s="16">
        <v>488.77</v>
      </c>
      <c r="R63" s="16">
        <v>2100</v>
      </c>
      <c r="S63" s="16">
        <v>200</v>
      </c>
      <c r="T63" s="22">
        <v>95</v>
      </c>
      <c r="U63" s="35">
        <f t="shared" si="10"/>
        <v>0</v>
      </c>
      <c r="V63" s="15">
        <f t="shared" si="5"/>
        <v>0</v>
      </c>
      <c r="W63" s="15">
        <f t="shared" si="6"/>
        <v>0</v>
      </c>
      <c r="X63" s="15">
        <f t="shared" si="7"/>
        <v>0</v>
      </c>
      <c r="Y63" s="15">
        <f t="shared" si="8"/>
        <v>0</v>
      </c>
      <c r="Z63" s="33">
        <f t="shared" si="9"/>
        <v>0</v>
      </c>
    </row>
    <row r="64" spans="1:26" hidden="1" x14ac:dyDescent="0.25">
      <c r="A64" s="39" t="s">
        <v>233</v>
      </c>
      <c r="B64" s="5" t="s">
        <v>195</v>
      </c>
      <c r="C64" s="5" t="s">
        <v>71</v>
      </c>
      <c r="D64" s="1">
        <v>2026</v>
      </c>
      <c r="E64" s="2">
        <v>9</v>
      </c>
      <c r="F64" s="2">
        <v>18</v>
      </c>
      <c r="G64" s="2">
        <v>10</v>
      </c>
      <c r="H64" s="2">
        <v>37</v>
      </c>
      <c r="I64" s="2">
        <v>66.099999999999994</v>
      </c>
      <c r="J64" s="13">
        <v>5</v>
      </c>
      <c r="K64" s="15">
        <f t="shared" si="3"/>
        <v>140.1</v>
      </c>
      <c r="L64" s="16">
        <v>12368.39</v>
      </c>
      <c r="M64" s="16">
        <v>11131.55</v>
      </c>
      <c r="N64" s="16">
        <v>8657.8700000000008</v>
      </c>
      <c r="O64" s="16">
        <v>6184.2</v>
      </c>
      <c r="P64" s="16">
        <v>3710.52</v>
      </c>
      <c r="Q64" s="16">
        <v>488.77</v>
      </c>
      <c r="R64" s="16">
        <v>2100</v>
      </c>
      <c r="S64" s="16">
        <v>200</v>
      </c>
      <c r="T64" s="22">
        <v>95</v>
      </c>
      <c r="U64" s="35">
        <f t="shared" si="10"/>
        <v>94.99999961677716</v>
      </c>
      <c r="V64" s="15">
        <f t="shared" si="5"/>
        <v>913306.73</v>
      </c>
      <c r="W64" s="15">
        <f t="shared" si="6"/>
        <v>867641.39</v>
      </c>
      <c r="X64" s="15">
        <f t="shared" si="7"/>
        <v>45665.339999999967</v>
      </c>
      <c r="Y64" s="15">
        <f t="shared" si="8"/>
        <v>867641.39</v>
      </c>
      <c r="Z64" s="33">
        <f t="shared" si="9"/>
        <v>94.99999961677716</v>
      </c>
    </row>
    <row r="65" spans="1:26" hidden="1" x14ac:dyDescent="0.25">
      <c r="A65" s="39" t="s">
        <v>234</v>
      </c>
      <c r="B65" s="5" t="s">
        <v>195</v>
      </c>
      <c r="C65" s="5" t="s">
        <v>56</v>
      </c>
      <c r="D65" s="1">
        <v>2026</v>
      </c>
      <c r="E65" s="2">
        <v>0</v>
      </c>
      <c r="F65" s="2">
        <v>0</v>
      </c>
      <c r="G65" s="2">
        <v>1.34</v>
      </c>
      <c r="H65" s="2">
        <v>0</v>
      </c>
      <c r="I65" s="2">
        <v>0</v>
      </c>
      <c r="J65" s="13">
        <v>4</v>
      </c>
      <c r="K65" s="15">
        <f t="shared" si="3"/>
        <v>1.34</v>
      </c>
      <c r="L65" s="16">
        <v>12368.39</v>
      </c>
      <c r="M65" s="16">
        <v>11131.55</v>
      </c>
      <c r="N65" s="16">
        <v>8657.8700000000008</v>
      </c>
      <c r="O65" s="16">
        <v>6184.2</v>
      </c>
      <c r="P65" s="16">
        <v>3710.52</v>
      </c>
      <c r="Q65" s="16">
        <v>488.77</v>
      </c>
      <c r="R65" s="16">
        <v>2100</v>
      </c>
      <c r="S65" s="16">
        <v>200</v>
      </c>
      <c r="T65" s="22">
        <v>95</v>
      </c>
      <c r="U65" s="35">
        <f t="shared" si="10"/>
        <v>94.999961754143953</v>
      </c>
      <c r="V65" s="15">
        <f t="shared" si="5"/>
        <v>22224.63</v>
      </c>
      <c r="W65" s="15">
        <f t="shared" si="6"/>
        <v>21113.390000000003</v>
      </c>
      <c r="X65" s="15">
        <f t="shared" si="7"/>
        <v>1111.239999999998</v>
      </c>
      <c r="Y65" s="15">
        <f t="shared" si="8"/>
        <v>21113.4</v>
      </c>
      <c r="Z65" s="33">
        <f t="shared" si="9"/>
        <v>95.000006749268721</v>
      </c>
    </row>
    <row r="66" spans="1:26" hidden="1" x14ac:dyDescent="0.25">
      <c r="A66" s="39" t="s">
        <v>235</v>
      </c>
      <c r="B66" s="5" t="s">
        <v>195</v>
      </c>
      <c r="C66" s="5" t="s">
        <v>138</v>
      </c>
      <c r="D66" s="1">
        <v>2026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13">
        <v>0</v>
      </c>
      <c r="K66" s="15">
        <f t="shared" si="3"/>
        <v>0</v>
      </c>
      <c r="L66" s="16">
        <v>12368.39</v>
      </c>
      <c r="M66" s="16">
        <v>11131.55</v>
      </c>
      <c r="N66" s="16">
        <v>8657.8700000000008</v>
      </c>
      <c r="O66" s="16">
        <v>6184.2</v>
      </c>
      <c r="P66" s="16">
        <v>3710.52</v>
      </c>
      <c r="Q66" s="16">
        <v>488.77</v>
      </c>
      <c r="R66" s="16">
        <v>2100</v>
      </c>
      <c r="S66" s="16">
        <v>200</v>
      </c>
      <c r="T66" s="22">
        <v>95</v>
      </c>
      <c r="U66" s="35">
        <f t="shared" si="10"/>
        <v>0</v>
      </c>
      <c r="V66" s="15">
        <f t="shared" si="5"/>
        <v>0</v>
      </c>
      <c r="W66" s="15">
        <f t="shared" si="6"/>
        <v>0</v>
      </c>
      <c r="X66" s="15">
        <f t="shared" si="7"/>
        <v>0</v>
      </c>
      <c r="Y66" s="15">
        <f t="shared" si="8"/>
        <v>0</v>
      </c>
      <c r="Z66" s="33">
        <f t="shared" si="9"/>
        <v>0</v>
      </c>
    </row>
    <row r="67" spans="1:26" hidden="1" x14ac:dyDescent="0.25">
      <c r="A67" s="39" t="s">
        <v>236</v>
      </c>
      <c r="B67" s="5" t="s">
        <v>195</v>
      </c>
      <c r="C67" s="5" t="s">
        <v>139</v>
      </c>
      <c r="D67" s="1">
        <v>2026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13">
        <v>0</v>
      </c>
      <c r="K67" s="15">
        <f t="shared" ref="K67:K131" si="11">E67+F67+G67+H67+I67</f>
        <v>0</v>
      </c>
      <c r="L67" s="16">
        <v>12368.39</v>
      </c>
      <c r="M67" s="16">
        <v>11131.55</v>
      </c>
      <c r="N67" s="16">
        <v>8657.8700000000008</v>
      </c>
      <c r="O67" s="16">
        <v>6184.2</v>
      </c>
      <c r="P67" s="16">
        <v>3710.52</v>
      </c>
      <c r="Q67" s="16">
        <v>488.77</v>
      </c>
      <c r="R67" s="16">
        <v>2100</v>
      </c>
      <c r="S67" s="16">
        <v>200</v>
      </c>
      <c r="T67" s="22">
        <v>95</v>
      </c>
      <c r="U67" s="35">
        <f t="shared" si="10"/>
        <v>0</v>
      </c>
      <c r="V67" s="15">
        <f t="shared" ref="V67:V130" si="12">ROUND(((E67*L67+F67*M67+G67*N67+H67*O67+I67*P67)+Q67*J67+R67*J67+S67*(E67+F67+G67+H67+I67)),2)</f>
        <v>0</v>
      </c>
      <c r="W67" s="15">
        <f t="shared" ref="W67:W130" si="13">IF((Z67&gt;T67),Y67-0.01,Y67)</f>
        <v>0</v>
      </c>
      <c r="X67" s="15">
        <f t="shared" ref="X67:X130" si="14">V67-W67</f>
        <v>0</v>
      </c>
      <c r="Y67" s="15">
        <f t="shared" ref="Y67:Y130" si="15">ROUND((V67*T67/100),2)</f>
        <v>0</v>
      </c>
      <c r="Z67" s="33">
        <f t="shared" ref="Z67:Z130" si="16">IF((V67=0),0,Y67/V67*100)</f>
        <v>0</v>
      </c>
    </row>
    <row r="68" spans="1:26" hidden="1" x14ac:dyDescent="0.25">
      <c r="A68" s="39" t="s">
        <v>237</v>
      </c>
      <c r="B68" s="5" t="s">
        <v>195</v>
      </c>
      <c r="C68" s="5" t="s">
        <v>38</v>
      </c>
      <c r="D68" s="1">
        <v>2026</v>
      </c>
      <c r="E68" s="2">
        <v>0</v>
      </c>
      <c r="F68" s="2">
        <v>0</v>
      </c>
      <c r="G68" s="2">
        <v>0</v>
      </c>
      <c r="H68" s="2">
        <v>32.4</v>
      </c>
      <c r="I68" s="2">
        <v>144.1</v>
      </c>
      <c r="J68" s="13">
        <v>16</v>
      </c>
      <c r="K68" s="15">
        <f t="shared" si="11"/>
        <v>176.5</v>
      </c>
      <c r="L68" s="16">
        <v>12368.39</v>
      </c>
      <c r="M68" s="16">
        <v>11131.55</v>
      </c>
      <c r="N68" s="16">
        <v>8657.8700000000008</v>
      </c>
      <c r="O68" s="16">
        <v>6184.2</v>
      </c>
      <c r="P68" s="16">
        <v>3710.52</v>
      </c>
      <c r="Q68" s="16">
        <v>488.77</v>
      </c>
      <c r="R68" s="16">
        <v>2100</v>
      </c>
      <c r="S68" s="16">
        <v>200</v>
      </c>
      <c r="T68" s="22">
        <v>95</v>
      </c>
      <c r="U68" s="35">
        <f t="shared" si="10"/>
        <v>94.999999568845695</v>
      </c>
      <c r="V68" s="15">
        <f t="shared" si="12"/>
        <v>811774.33</v>
      </c>
      <c r="W68" s="15">
        <f t="shared" si="13"/>
        <v>771185.61</v>
      </c>
      <c r="X68" s="15">
        <f t="shared" si="14"/>
        <v>40588.719999999972</v>
      </c>
      <c r="Y68" s="15">
        <f t="shared" si="15"/>
        <v>771185.61</v>
      </c>
      <c r="Z68" s="33">
        <f t="shared" si="16"/>
        <v>94.999999568845695</v>
      </c>
    </row>
    <row r="69" spans="1:26" hidden="1" x14ac:dyDescent="0.25">
      <c r="A69" s="39" t="s">
        <v>238</v>
      </c>
      <c r="B69" s="5" t="s">
        <v>195</v>
      </c>
      <c r="C69" s="5" t="s">
        <v>46</v>
      </c>
      <c r="D69" s="1">
        <v>2026</v>
      </c>
      <c r="E69" s="2">
        <v>2</v>
      </c>
      <c r="F69" s="2">
        <v>11.54</v>
      </c>
      <c r="G69" s="2">
        <v>4.8099999999999996</v>
      </c>
      <c r="H69" s="2">
        <v>2</v>
      </c>
      <c r="I69" s="2">
        <v>11.33</v>
      </c>
      <c r="J69" s="13">
        <v>5</v>
      </c>
      <c r="K69" s="15">
        <f t="shared" si="11"/>
        <v>31.68</v>
      </c>
      <c r="L69" s="16">
        <v>12368.39</v>
      </c>
      <c r="M69" s="16">
        <v>11131.55</v>
      </c>
      <c r="N69" s="16">
        <v>8657.8700000000008</v>
      </c>
      <c r="O69" s="16">
        <v>6184.2</v>
      </c>
      <c r="P69" s="16">
        <v>3710.52</v>
      </c>
      <c r="Q69" s="16">
        <v>488.77</v>
      </c>
      <c r="R69" s="16">
        <v>2100</v>
      </c>
      <c r="S69" s="16">
        <v>200</v>
      </c>
      <c r="T69" s="22">
        <v>95</v>
      </c>
      <c r="U69" s="35">
        <f t="shared" si="10"/>
        <v>94.999997393192203</v>
      </c>
      <c r="V69" s="15">
        <f t="shared" si="12"/>
        <v>268527.65999999997</v>
      </c>
      <c r="W69" s="15">
        <f t="shared" si="13"/>
        <v>255101.27</v>
      </c>
      <c r="X69" s="15">
        <f t="shared" si="14"/>
        <v>13426.389999999985</v>
      </c>
      <c r="Y69" s="15">
        <f t="shared" si="15"/>
        <v>255101.28</v>
      </c>
      <c r="Z69" s="33">
        <f t="shared" si="16"/>
        <v>95.000001117203354</v>
      </c>
    </row>
    <row r="70" spans="1:26" hidden="1" x14ac:dyDescent="0.25">
      <c r="A70" s="39" t="s">
        <v>239</v>
      </c>
      <c r="B70" s="5" t="s">
        <v>195</v>
      </c>
      <c r="C70" s="5" t="s">
        <v>106</v>
      </c>
      <c r="D70" s="1">
        <v>2026</v>
      </c>
      <c r="E70" s="2">
        <v>25</v>
      </c>
      <c r="F70" s="2">
        <v>0</v>
      </c>
      <c r="G70" s="2">
        <v>30</v>
      </c>
      <c r="H70" s="2">
        <v>50</v>
      </c>
      <c r="I70" s="2">
        <v>15</v>
      </c>
      <c r="J70" s="13">
        <v>1</v>
      </c>
      <c r="K70" s="15">
        <f t="shared" si="11"/>
        <v>120</v>
      </c>
      <c r="L70" s="16">
        <v>12368.39</v>
      </c>
      <c r="M70" s="16">
        <v>11131.55</v>
      </c>
      <c r="N70" s="16">
        <v>8657.8700000000008</v>
      </c>
      <c r="O70" s="16">
        <v>6184.2</v>
      </c>
      <c r="P70" s="16">
        <v>3710.52</v>
      </c>
      <c r="Q70" s="16">
        <v>488.77</v>
      </c>
      <c r="R70" s="16">
        <v>2100</v>
      </c>
      <c r="S70" s="16">
        <v>200</v>
      </c>
      <c r="T70" s="22">
        <v>95</v>
      </c>
      <c r="U70" s="35">
        <f t="shared" si="10"/>
        <v>94.999999062892826</v>
      </c>
      <c r="V70" s="15">
        <f t="shared" si="12"/>
        <v>960402.42</v>
      </c>
      <c r="W70" s="15">
        <f t="shared" si="13"/>
        <v>912382.29</v>
      </c>
      <c r="X70" s="15">
        <f t="shared" si="14"/>
        <v>48020.130000000005</v>
      </c>
      <c r="Y70" s="15">
        <f t="shared" si="15"/>
        <v>912382.3</v>
      </c>
      <c r="Z70" s="33">
        <f t="shared" si="16"/>
        <v>95.000000104123018</v>
      </c>
    </row>
    <row r="71" spans="1:26" hidden="1" x14ac:dyDescent="0.25">
      <c r="A71" s="39" t="s">
        <v>240</v>
      </c>
      <c r="B71" s="5" t="s">
        <v>195</v>
      </c>
      <c r="C71" s="5" t="s">
        <v>43</v>
      </c>
      <c r="D71" s="1">
        <v>2026</v>
      </c>
      <c r="E71" s="2">
        <v>25</v>
      </c>
      <c r="F71" s="2">
        <v>15</v>
      </c>
      <c r="G71" s="2">
        <v>15</v>
      </c>
      <c r="H71" s="2">
        <v>25</v>
      </c>
      <c r="I71" s="2">
        <v>17</v>
      </c>
      <c r="J71" s="13">
        <v>7</v>
      </c>
      <c r="K71" s="15">
        <f t="shared" si="11"/>
        <v>97</v>
      </c>
      <c r="L71" s="16">
        <v>12368.39</v>
      </c>
      <c r="M71" s="16">
        <v>11131.55</v>
      </c>
      <c r="N71" s="16">
        <v>8657.8700000000008</v>
      </c>
      <c r="O71" s="16">
        <v>6184.2</v>
      </c>
      <c r="P71" s="16">
        <v>3710.52</v>
      </c>
      <c r="Q71" s="16">
        <v>488.77</v>
      </c>
      <c r="R71" s="16">
        <v>2100</v>
      </c>
      <c r="S71" s="16">
        <v>200</v>
      </c>
      <c r="T71" s="22">
        <v>95</v>
      </c>
      <c r="U71" s="35">
        <f t="shared" ref="U71:U135" si="17">IF((V71=0),0,W71/V71*100)</f>
        <v>94.999999303343245</v>
      </c>
      <c r="V71" s="15">
        <f t="shared" si="12"/>
        <v>861256.28</v>
      </c>
      <c r="W71" s="15">
        <f t="shared" si="13"/>
        <v>818193.46</v>
      </c>
      <c r="X71" s="15">
        <f t="shared" si="14"/>
        <v>43062.820000000065</v>
      </c>
      <c r="Y71" s="15">
        <f t="shared" si="15"/>
        <v>818193.47</v>
      </c>
      <c r="Z71" s="33">
        <f t="shared" si="16"/>
        <v>95.000000464437832</v>
      </c>
    </row>
    <row r="72" spans="1:26" hidden="1" x14ac:dyDescent="0.25">
      <c r="A72" s="39" t="s">
        <v>241</v>
      </c>
      <c r="B72" s="5" t="s">
        <v>195</v>
      </c>
      <c r="C72" s="5" t="s">
        <v>4</v>
      </c>
      <c r="D72" s="1">
        <v>2026</v>
      </c>
      <c r="E72" s="2">
        <v>0</v>
      </c>
      <c r="F72" s="2">
        <v>0</v>
      </c>
      <c r="G72" s="2">
        <v>14</v>
      </c>
      <c r="H72" s="2">
        <v>0</v>
      </c>
      <c r="I72" s="2">
        <v>0</v>
      </c>
      <c r="J72" s="13">
        <v>14</v>
      </c>
      <c r="K72" s="15">
        <f t="shared" si="11"/>
        <v>14</v>
      </c>
      <c r="L72" s="16">
        <v>12368.39</v>
      </c>
      <c r="M72" s="16">
        <v>11131.55</v>
      </c>
      <c r="N72" s="16">
        <v>8657.8700000000008</v>
      </c>
      <c r="O72" s="16">
        <v>6184.2</v>
      </c>
      <c r="P72" s="16">
        <v>3710.52</v>
      </c>
      <c r="Q72" s="16">
        <v>488.77</v>
      </c>
      <c r="R72" s="16">
        <v>2100</v>
      </c>
      <c r="S72" s="16">
        <v>200</v>
      </c>
      <c r="T72" s="22">
        <v>95</v>
      </c>
      <c r="U72" s="35">
        <f t="shared" si="17"/>
        <v>94.999998751973138</v>
      </c>
      <c r="V72" s="15">
        <f t="shared" si="12"/>
        <v>160252.96</v>
      </c>
      <c r="W72" s="15">
        <f t="shared" si="13"/>
        <v>152240.31</v>
      </c>
      <c r="X72" s="15">
        <f t="shared" si="14"/>
        <v>8012.6499999999942</v>
      </c>
      <c r="Y72" s="15">
        <f t="shared" si="15"/>
        <v>152240.31</v>
      </c>
      <c r="Z72" s="34">
        <f t="shared" si="16"/>
        <v>94.999998751973138</v>
      </c>
    </row>
    <row r="73" spans="1:26" hidden="1" x14ac:dyDescent="0.25">
      <c r="A73" s="39" t="s">
        <v>242</v>
      </c>
      <c r="B73" s="5" t="s">
        <v>195</v>
      </c>
      <c r="C73" s="5" t="s">
        <v>29</v>
      </c>
      <c r="D73" s="1">
        <v>2026</v>
      </c>
      <c r="E73" s="2">
        <v>0</v>
      </c>
      <c r="F73" s="2">
        <v>0</v>
      </c>
      <c r="G73" s="2">
        <v>4</v>
      </c>
      <c r="H73" s="2">
        <v>15</v>
      </c>
      <c r="I73" s="2">
        <v>0</v>
      </c>
      <c r="J73" s="13">
        <v>8</v>
      </c>
      <c r="K73" s="15">
        <f t="shared" si="11"/>
        <v>19</v>
      </c>
      <c r="L73" s="16">
        <v>12368.39</v>
      </c>
      <c r="M73" s="16">
        <v>11131.55</v>
      </c>
      <c r="N73" s="16">
        <v>8657.8700000000008</v>
      </c>
      <c r="O73" s="16">
        <v>6184.2</v>
      </c>
      <c r="P73" s="16">
        <v>3710.52</v>
      </c>
      <c r="Q73" s="16">
        <v>488.77</v>
      </c>
      <c r="R73" s="16">
        <v>2100</v>
      </c>
      <c r="S73" s="16">
        <v>200</v>
      </c>
      <c r="T73" s="22">
        <v>95</v>
      </c>
      <c r="U73" s="35">
        <f t="shared" si="17"/>
        <v>94.999994733538088</v>
      </c>
      <c r="V73" s="15">
        <f t="shared" si="12"/>
        <v>151904.64000000001</v>
      </c>
      <c r="W73" s="15">
        <f t="shared" si="13"/>
        <v>144309.4</v>
      </c>
      <c r="X73" s="15">
        <f t="shared" si="14"/>
        <v>7595.2400000000198</v>
      </c>
      <c r="Y73" s="15">
        <f t="shared" si="15"/>
        <v>144309.41</v>
      </c>
      <c r="Z73" s="34">
        <f t="shared" si="16"/>
        <v>95.000001316615467</v>
      </c>
    </row>
    <row r="74" spans="1:26" hidden="1" x14ac:dyDescent="0.25">
      <c r="A74" s="39" t="s">
        <v>243</v>
      </c>
      <c r="B74" s="5" t="s">
        <v>195</v>
      </c>
      <c r="C74" s="5" t="s">
        <v>27</v>
      </c>
      <c r="D74" s="1">
        <v>2026</v>
      </c>
      <c r="E74" s="2">
        <v>0</v>
      </c>
      <c r="F74" s="2">
        <v>0</v>
      </c>
      <c r="G74" s="2">
        <v>0.6</v>
      </c>
      <c r="H74" s="2">
        <v>0</v>
      </c>
      <c r="I74" s="2">
        <v>0</v>
      </c>
      <c r="J74" s="13">
        <v>5</v>
      </c>
      <c r="K74" s="15">
        <f t="shared" si="11"/>
        <v>0.6</v>
      </c>
      <c r="L74" s="16">
        <v>12368.39</v>
      </c>
      <c r="M74" s="16">
        <v>11131.55</v>
      </c>
      <c r="N74" s="16">
        <v>8657.8700000000008</v>
      </c>
      <c r="O74" s="16">
        <v>6184.2</v>
      </c>
      <c r="P74" s="16">
        <v>3710.52</v>
      </c>
      <c r="Q74" s="16">
        <v>488.77</v>
      </c>
      <c r="R74" s="16">
        <v>2100</v>
      </c>
      <c r="S74" s="16">
        <v>200</v>
      </c>
      <c r="T74" s="22">
        <v>95</v>
      </c>
      <c r="U74" s="35">
        <f t="shared" si="17"/>
        <v>94.999991784679736</v>
      </c>
      <c r="V74" s="15">
        <f t="shared" si="12"/>
        <v>18258.57</v>
      </c>
      <c r="W74" s="15">
        <f t="shared" si="13"/>
        <v>17345.64</v>
      </c>
      <c r="X74" s="15">
        <f t="shared" si="14"/>
        <v>912.93000000000029</v>
      </c>
      <c r="Y74" s="15">
        <f t="shared" si="15"/>
        <v>17345.64</v>
      </c>
      <c r="Z74" s="33">
        <f t="shared" si="16"/>
        <v>94.999991784679736</v>
      </c>
    </row>
    <row r="75" spans="1:26" hidden="1" x14ac:dyDescent="0.25">
      <c r="A75" s="39" t="s">
        <v>244</v>
      </c>
      <c r="B75" s="5" t="s">
        <v>195</v>
      </c>
      <c r="C75" s="5" t="s">
        <v>45</v>
      </c>
      <c r="D75" s="1">
        <v>2026</v>
      </c>
      <c r="E75" s="2">
        <v>0</v>
      </c>
      <c r="F75" s="2">
        <v>0</v>
      </c>
      <c r="G75" s="2">
        <v>0</v>
      </c>
      <c r="H75" s="2">
        <v>0</v>
      </c>
      <c r="I75" s="2">
        <v>23.65</v>
      </c>
      <c r="J75" s="13">
        <v>5</v>
      </c>
      <c r="K75" s="15">
        <f t="shared" si="11"/>
        <v>23.65</v>
      </c>
      <c r="L75" s="16">
        <v>12368.39</v>
      </c>
      <c r="M75" s="16">
        <v>11131.55</v>
      </c>
      <c r="N75" s="16">
        <v>8657.8700000000008</v>
      </c>
      <c r="O75" s="16">
        <v>6184.2</v>
      </c>
      <c r="P75" s="16">
        <v>3710.52</v>
      </c>
      <c r="Q75" s="16">
        <v>488.77</v>
      </c>
      <c r="R75" s="16">
        <v>2100</v>
      </c>
      <c r="S75" s="16">
        <v>200</v>
      </c>
      <c r="T75" s="22">
        <v>95</v>
      </c>
      <c r="U75" s="35">
        <f t="shared" si="17"/>
        <v>94.999992886116701</v>
      </c>
      <c r="V75" s="15">
        <f t="shared" si="12"/>
        <v>105427.65</v>
      </c>
      <c r="W75" s="15">
        <f t="shared" si="13"/>
        <v>100156.26000000001</v>
      </c>
      <c r="X75" s="15">
        <f t="shared" si="14"/>
        <v>5271.3899999999849</v>
      </c>
      <c r="Y75" s="15">
        <f t="shared" si="15"/>
        <v>100156.27</v>
      </c>
      <c r="Z75" s="33">
        <f t="shared" si="16"/>
        <v>95.000002371294443</v>
      </c>
    </row>
    <row r="76" spans="1:26" hidden="1" x14ac:dyDescent="0.25">
      <c r="A76" s="39" t="s">
        <v>245</v>
      </c>
      <c r="B76" s="5" t="s">
        <v>195</v>
      </c>
      <c r="C76" s="5" t="s">
        <v>28</v>
      </c>
      <c r="D76" s="1">
        <v>2026</v>
      </c>
      <c r="E76" s="2">
        <v>0</v>
      </c>
      <c r="F76" s="2">
        <v>0</v>
      </c>
      <c r="G76" s="2">
        <v>1</v>
      </c>
      <c r="H76" s="2">
        <v>2</v>
      </c>
      <c r="I76" s="2">
        <v>13</v>
      </c>
      <c r="J76" s="13">
        <v>5</v>
      </c>
      <c r="K76" s="15">
        <f t="shared" si="11"/>
        <v>16</v>
      </c>
      <c r="L76" s="16">
        <v>12368.39</v>
      </c>
      <c r="M76" s="16">
        <v>11131.55</v>
      </c>
      <c r="N76" s="16">
        <v>8657.8700000000008</v>
      </c>
      <c r="O76" s="16">
        <v>6184.2</v>
      </c>
      <c r="P76" s="16">
        <v>3710.52</v>
      </c>
      <c r="Q76" s="16">
        <v>488.77</v>
      </c>
      <c r="R76" s="16">
        <v>2100</v>
      </c>
      <c r="S76" s="16">
        <v>200</v>
      </c>
      <c r="T76" s="22">
        <v>95</v>
      </c>
      <c r="U76" s="35">
        <f t="shared" si="17"/>
        <v>94.99999297480484</v>
      </c>
      <c r="V76" s="15">
        <f t="shared" si="12"/>
        <v>85406.88</v>
      </c>
      <c r="W76" s="15">
        <f t="shared" si="13"/>
        <v>81136.53</v>
      </c>
      <c r="X76" s="15">
        <f t="shared" si="14"/>
        <v>4270.3500000000058</v>
      </c>
      <c r="Y76" s="15">
        <f t="shared" si="15"/>
        <v>81136.539999999994</v>
      </c>
      <c r="Z76" s="33">
        <f t="shared" si="16"/>
        <v>95.00000468346343</v>
      </c>
    </row>
    <row r="77" spans="1:26" hidden="1" x14ac:dyDescent="0.25">
      <c r="A77" s="39" t="s">
        <v>246</v>
      </c>
      <c r="B77" s="5" t="s">
        <v>195</v>
      </c>
      <c r="C77" s="5" t="s">
        <v>21</v>
      </c>
      <c r="D77" s="1">
        <v>2026</v>
      </c>
      <c r="E77" s="2">
        <v>14.1</v>
      </c>
      <c r="F77" s="2">
        <v>2.7</v>
      </c>
      <c r="G77" s="2">
        <v>2.5</v>
      </c>
      <c r="H77" s="2">
        <v>4</v>
      </c>
      <c r="I77" s="2">
        <v>8.4</v>
      </c>
      <c r="J77" s="13">
        <v>7</v>
      </c>
      <c r="K77" s="15">
        <f t="shared" si="11"/>
        <v>31.700000000000003</v>
      </c>
      <c r="L77" s="16">
        <v>12368.39</v>
      </c>
      <c r="M77" s="16">
        <v>11131.55</v>
      </c>
      <c r="N77" s="16">
        <v>8657.8700000000008</v>
      </c>
      <c r="O77" s="16">
        <v>6184.2</v>
      </c>
      <c r="P77" s="16">
        <v>3710.52</v>
      </c>
      <c r="Q77" s="16">
        <v>488.77</v>
      </c>
      <c r="R77" s="16">
        <v>2100</v>
      </c>
      <c r="S77" s="16">
        <v>200</v>
      </c>
      <c r="T77" s="22">
        <v>95</v>
      </c>
      <c r="U77" s="35">
        <f t="shared" si="17"/>
        <v>94.999998694775627</v>
      </c>
      <c r="V77" s="15">
        <f t="shared" si="12"/>
        <v>306460.71999999997</v>
      </c>
      <c r="W77" s="15">
        <f t="shared" si="13"/>
        <v>291137.68</v>
      </c>
      <c r="X77" s="15">
        <f t="shared" si="14"/>
        <v>15323.039999999979</v>
      </c>
      <c r="Y77" s="15">
        <f t="shared" si="15"/>
        <v>291137.68</v>
      </c>
      <c r="Z77" s="34">
        <f t="shared" si="16"/>
        <v>94.999998694775627</v>
      </c>
    </row>
    <row r="78" spans="1:26" hidden="1" x14ac:dyDescent="0.25">
      <c r="A78" s="39" t="s">
        <v>247</v>
      </c>
      <c r="B78" s="5" t="s">
        <v>195</v>
      </c>
      <c r="C78" s="5" t="s">
        <v>140</v>
      </c>
      <c r="D78" s="1">
        <v>2026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13">
        <v>0</v>
      </c>
      <c r="K78" s="15">
        <f t="shared" si="11"/>
        <v>0</v>
      </c>
      <c r="L78" s="16">
        <v>12368.39</v>
      </c>
      <c r="M78" s="16">
        <v>11131.55</v>
      </c>
      <c r="N78" s="16">
        <v>8657.8700000000008</v>
      </c>
      <c r="O78" s="16">
        <v>6184.2</v>
      </c>
      <c r="P78" s="16">
        <v>3710.52</v>
      </c>
      <c r="Q78" s="16">
        <v>488.77</v>
      </c>
      <c r="R78" s="16">
        <v>2100</v>
      </c>
      <c r="S78" s="16">
        <v>200</v>
      </c>
      <c r="T78" s="22">
        <v>95</v>
      </c>
      <c r="U78" s="35">
        <f t="shared" si="17"/>
        <v>0</v>
      </c>
      <c r="V78" s="15">
        <f t="shared" si="12"/>
        <v>0</v>
      </c>
      <c r="W78" s="15">
        <f t="shared" si="13"/>
        <v>0</v>
      </c>
      <c r="X78" s="15">
        <f t="shared" si="14"/>
        <v>0</v>
      </c>
      <c r="Y78" s="15">
        <f t="shared" si="15"/>
        <v>0</v>
      </c>
      <c r="Z78" s="33">
        <f t="shared" si="16"/>
        <v>0</v>
      </c>
    </row>
    <row r="79" spans="1:26" ht="32.25" hidden="1" customHeight="1" x14ac:dyDescent="0.25">
      <c r="A79" s="42">
        <v>61</v>
      </c>
      <c r="B79" s="38" t="s">
        <v>248</v>
      </c>
      <c r="C79" s="38" t="s">
        <v>248</v>
      </c>
      <c r="D79" s="1">
        <v>2026</v>
      </c>
      <c r="E79" s="14">
        <f>SUM(E62:E78)</f>
        <v>85.5</v>
      </c>
      <c r="F79" s="14">
        <f t="shared" ref="F79:J79" si="18">SUM(F62:F78)</f>
        <v>56.68</v>
      </c>
      <c r="G79" s="14">
        <f t="shared" si="18"/>
        <v>90.699999999999989</v>
      </c>
      <c r="H79" s="14">
        <f t="shared" si="18"/>
        <v>211.8</v>
      </c>
      <c r="I79" s="14">
        <f t="shared" si="18"/>
        <v>317.39</v>
      </c>
      <c r="J79" s="40">
        <f t="shared" si="18"/>
        <v>95</v>
      </c>
      <c r="K79" s="15">
        <f>SUM(K62:K78)</f>
        <v>762.07</v>
      </c>
      <c r="L79" s="16">
        <v>12368.39</v>
      </c>
      <c r="M79" s="16">
        <v>11131.55</v>
      </c>
      <c r="N79" s="16">
        <v>8657.8700000000008</v>
      </c>
      <c r="O79" s="16">
        <v>6184.2</v>
      </c>
      <c r="P79" s="16">
        <v>3710.52</v>
      </c>
      <c r="Q79" s="16">
        <v>488.77</v>
      </c>
      <c r="R79" s="16">
        <v>2100</v>
      </c>
      <c r="S79" s="16">
        <v>200</v>
      </c>
      <c r="T79" s="22">
        <v>95</v>
      </c>
      <c r="U79" s="35">
        <f t="shared" si="17"/>
        <v>94.999998749893891</v>
      </c>
      <c r="V79" s="15">
        <f>SUM(V62:V78)</f>
        <v>5359545.0599999996</v>
      </c>
      <c r="W79" s="15">
        <f t="shared" ref="W79:Y79" si="19">SUM(W62:W78)</f>
        <v>5091567.7399999993</v>
      </c>
      <c r="X79" s="15">
        <f t="shared" si="19"/>
        <v>267977.31999999995</v>
      </c>
      <c r="Y79" s="15">
        <f t="shared" si="19"/>
        <v>5091567.8099999977</v>
      </c>
      <c r="Z79" s="33">
        <f t="shared" si="16"/>
        <v>95.000000055974866</v>
      </c>
    </row>
    <row r="80" spans="1:26" hidden="1" x14ac:dyDescent="0.25">
      <c r="A80" s="1">
        <v>62</v>
      </c>
      <c r="B80" s="5" t="s">
        <v>196</v>
      </c>
      <c r="C80" s="5" t="s">
        <v>59</v>
      </c>
      <c r="D80" s="1">
        <v>2026</v>
      </c>
      <c r="E80" s="2">
        <v>7.9</v>
      </c>
      <c r="F80" s="2">
        <v>15.8</v>
      </c>
      <c r="G80" s="2">
        <v>4.0999999999999996</v>
      </c>
      <c r="H80" s="2">
        <v>13.600000000000001</v>
      </c>
      <c r="I80" s="2">
        <v>2</v>
      </c>
      <c r="J80" s="13">
        <v>13</v>
      </c>
      <c r="K80" s="15">
        <f t="shared" si="11"/>
        <v>43.400000000000006</v>
      </c>
      <c r="L80" s="16">
        <v>12368.39</v>
      </c>
      <c r="M80" s="16">
        <v>11131.55</v>
      </c>
      <c r="N80" s="16">
        <v>8657.8700000000008</v>
      </c>
      <c r="O80" s="16">
        <v>6184.2</v>
      </c>
      <c r="P80" s="16">
        <v>3710.52</v>
      </c>
      <c r="Q80" s="16">
        <v>488.77</v>
      </c>
      <c r="R80" s="16">
        <v>2100</v>
      </c>
      <c r="S80" s="16">
        <v>200</v>
      </c>
      <c r="T80" s="23">
        <v>84</v>
      </c>
      <c r="U80" s="35">
        <f t="shared" si="17"/>
        <v>83.999998555129295</v>
      </c>
      <c r="V80" s="15">
        <f t="shared" si="12"/>
        <v>442946.21</v>
      </c>
      <c r="W80" s="15">
        <f t="shared" si="13"/>
        <v>372074.81</v>
      </c>
      <c r="X80" s="15">
        <f t="shared" si="14"/>
        <v>70871.400000000023</v>
      </c>
      <c r="Y80" s="15">
        <f t="shared" si="15"/>
        <v>372074.82</v>
      </c>
      <c r="Z80" s="34">
        <f t="shared" si="16"/>
        <v>84.000000812739756</v>
      </c>
    </row>
    <row r="81" spans="1:26" hidden="1" x14ac:dyDescent="0.25">
      <c r="A81" s="1">
        <v>63</v>
      </c>
      <c r="B81" s="5" t="s">
        <v>196</v>
      </c>
      <c r="C81" s="5" t="s">
        <v>142</v>
      </c>
      <c r="D81" s="1">
        <v>2026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13">
        <v>0</v>
      </c>
      <c r="K81" s="15">
        <f t="shared" si="11"/>
        <v>0</v>
      </c>
      <c r="L81" s="16">
        <v>12368.39</v>
      </c>
      <c r="M81" s="16">
        <v>11131.55</v>
      </c>
      <c r="N81" s="16">
        <v>8657.8700000000008</v>
      </c>
      <c r="O81" s="16">
        <v>6184.2</v>
      </c>
      <c r="P81" s="16">
        <v>3710.52</v>
      </c>
      <c r="Q81" s="16">
        <v>488.77</v>
      </c>
      <c r="R81" s="16">
        <v>2100</v>
      </c>
      <c r="S81" s="16">
        <v>200</v>
      </c>
      <c r="T81" s="23">
        <v>71</v>
      </c>
      <c r="U81" s="35">
        <f t="shared" si="17"/>
        <v>0</v>
      </c>
      <c r="V81" s="15">
        <f t="shared" si="12"/>
        <v>0</v>
      </c>
      <c r="W81" s="15">
        <f t="shared" si="13"/>
        <v>0</v>
      </c>
      <c r="X81" s="15">
        <f t="shared" si="14"/>
        <v>0</v>
      </c>
      <c r="Y81" s="15">
        <f t="shared" si="15"/>
        <v>0</v>
      </c>
      <c r="Z81" s="33">
        <f t="shared" si="16"/>
        <v>0</v>
      </c>
    </row>
    <row r="82" spans="1:26" hidden="1" x14ac:dyDescent="0.25">
      <c r="A82" s="1">
        <v>64</v>
      </c>
      <c r="B82" s="5" t="s">
        <v>196</v>
      </c>
      <c r="C82" s="5" t="s">
        <v>47</v>
      </c>
      <c r="D82" s="1">
        <v>2026</v>
      </c>
      <c r="E82" s="2">
        <v>0</v>
      </c>
      <c r="F82" s="2">
        <v>0</v>
      </c>
      <c r="G82" s="2">
        <v>0</v>
      </c>
      <c r="H82" s="2">
        <v>0</v>
      </c>
      <c r="I82" s="2">
        <v>14.5</v>
      </c>
      <c r="J82" s="13">
        <v>1</v>
      </c>
      <c r="K82" s="15">
        <f t="shared" si="11"/>
        <v>14.5</v>
      </c>
      <c r="L82" s="16">
        <v>12368.39</v>
      </c>
      <c r="M82" s="16">
        <v>11131.55</v>
      </c>
      <c r="N82" s="16">
        <v>8657.8700000000008</v>
      </c>
      <c r="O82" s="16">
        <v>6184.2</v>
      </c>
      <c r="P82" s="16">
        <v>3710.52</v>
      </c>
      <c r="Q82" s="16">
        <v>488.77</v>
      </c>
      <c r="R82" s="16">
        <v>2100</v>
      </c>
      <c r="S82" s="16">
        <v>200</v>
      </c>
      <c r="T82" s="23">
        <v>90</v>
      </c>
      <c r="U82" s="35">
        <f t="shared" si="17"/>
        <v>89.999984820709813</v>
      </c>
      <c r="V82" s="15">
        <f t="shared" si="12"/>
        <v>59291.31</v>
      </c>
      <c r="W82" s="15">
        <f t="shared" si="13"/>
        <v>53362.17</v>
      </c>
      <c r="X82" s="15">
        <f t="shared" si="14"/>
        <v>5929.1399999999994</v>
      </c>
      <c r="Y82" s="15">
        <f t="shared" si="15"/>
        <v>53362.18</v>
      </c>
      <c r="Z82" s="33">
        <f t="shared" si="16"/>
        <v>90.000001686587808</v>
      </c>
    </row>
    <row r="83" spans="1:26" hidden="1" x14ac:dyDescent="0.25">
      <c r="A83" s="1">
        <v>65</v>
      </c>
      <c r="B83" s="5" t="s">
        <v>196</v>
      </c>
      <c r="C83" s="5" t="s">
        <v>141</v>
      </c>
      <c r="D83" s="1">
        <v>2026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13">
        <v>0</v>
      </c>
      <c r="K83" s="15">
        <f t="shared" si="11"/>
        <v>0</v>
      </c>
      <c r="L83" s="16">
        <v>12368.39</v>
      </c>
      <c r="M83" s="16">
        <v>11131.55</v>
      </c>
      <c r="N83" s="16">
        <v>8657.8700000000008</v>
      </c>
      <c r="O83" s="16">
        <v>6184.2</v>
      </c>
      <c r="P83" s="16">
        <v>3710.52</v>
      </c>
      <c r="Q83" s="16">
        <v>488.77</v>
      </c>
      <c r="R83" s="16">
        <v>2100</v>
      </c>
      <c r="S83" s="16">
        <v>200</v>
      </c>
      <c r="T83" s="23">
        <v>91</v>
      </c>
      <c r="U83" s="35">
        <f t="shared" si="17"/>
        <v>0</v>
      </c>
      <c r="V83" s="15">
        <f t="shared" si="12"/>
        <v>0</v>
      </c>
      <c r="W83" s="15">
        <f t="shared" si="13"/>
        <v>0</v>
      </c>
      <c r="X83" s="15">
        <f t="shared" si="14"/>
        <v>0</v>
      </c>
      <c r="Y83" s="15">
        <f t="shared" si="15"/>
        <v>0</v>
      </c>
      <c r="Z83" s="33">
        <f t="shared" si="16"/>
        <v>0</v>
      </c>
    </row>
    <row r="84" spans="1:26" hidden="1" x14ac:dyDescent="0.25">
      <c r="A84" s="1">
        <v>66</v>
      </c>
      <c r="B84" s="5" t="s">
        <v>196</v>
      </c>
      <c r="C84" s="5" t="s">
        <v>143</v>
      </c>
      <c r="D84" s="1">
        <v>2026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13">
        <v>0</v>
      </c>
      <c r="K84" s="15">
        <f t="shared" si="11"/>
        <v>0</v>
      </c>
      <c r="L84" s="16">
        <v>12368.39</v>
      </c>
      <c r="M84" s="16">
        <v>11131.55</v>
      </c>
      <c r="N84" s="16">
        <v>8657.8700000000008</v>
      </c>
      <c r="O84" s="16">
        <v>6184.2</v>
      </c>
      <c r="P84" s="16">
        <v>3710.52</v>
      </c>
      <c r="Q84" s="16">
        <v>488.77</v>
      </c>
      <c r="R84" s="16">
        <v>2100</v>
      </c>
      <c r="S84" s="16">
        <v>200</v>
      </c>
      <c r="T84" s="23">
        <v>87</v>
      </c>
      <c r="U84" s="35">
        <f t="shared" si="17"/>
        <v>0</v>
      </c>
      <c r="V84" s="15">
        <f t="shared" si="12"/>
        <v>0</v>
      </c>
      <c r="W84" s="15">
        <f t="shared" si="13"/>
        <v>0</v>
      </c>
      <c r="X84" s="15">
        <f t="shared" si="14"/>
        <v>0</v>
      </c>
      <c r="Y84" s="15">
        <f t="shared" si="15"/>
        <v>0</v>
      </c>
      <c r="Z84" s="33">
        <f t="shared" si="16"/>
        <v>0</v>
      </c>
    </row>
    <row r="85" spans="1:26" hidden="1" x14ac:dyDescent="0.25">
      <c r="A85" s="1">
        <v>67</v>
      </c>
      <c r="B85" s="5" t="s">
        <v>196</v>
      </c>
      <c r="C85" s="5" t="s">
        <v>105</v>
      </c>
      <c r="D85" s="1">
        <v>2026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13">
        <v>0</v>
      </c>
      <c r="K85" s="15">
        <f t="shared" si="11"/>
        <v>0</v>
      </c>
      <c r="L85" s="16">
        <v>12368.39</v>
      </c>
      <c r="M85" s="16">
        <v>11131.55</v>
      </c>
      <c r="N85" s="16">
        <v>8657.8700000000008</v>
      </c>
      <c r="O85" s="16">
        <v>6184.2</v>
      </c>
      <c r="P85" s="16">
        <v>3710.52</v>
      </c>
      <c r="Q85" s="16">
        <v>488.77</v>
      </c>
      <c r="R85" s="16">
        <v>2100</v>
      </c>
      <c r="S85" s="16">
        <v>200</v>
      </c>
      <c r="T85" s="23">
        <v>84</v>
      </c>
      <c r="U85" s="35">
        <f t="shared" si="17"/>
        <v>0</v>
      </c>
      <c r="V85" s="15">
        <f t="shared" si="12"/>
        <v>0</v>
      </c>
      <c r="W85" s="15">
        <f t="shared" si="13"/>
        <v>0</v>
      </c>
      <c r="X85" s="15">
        <f t="shared" si="14"/>
        <v>0</v>
      </c>
      <c r="Y85" s="15">
        <f t="shared" si="15"/>
        <v>0</v>
      </c>
      <c r="Z85" s="34">
        <f t="shared" si="16"/>
        <v>0</v>
      </c>
    </row>
    <row r="86" spans="1:26" hidden="1" x14ac:dyDescent="0.25">
      <c r="A86" s="1">
        <v>68</v>
      </c>
      <c r="B86" s="5" t="s">
        <v>196</v>
      </c>
      <c r="C86" s="5" t="s">
        <v>58</v>
      </c>
      <c r="D86" s="1">
        <v>2026</v>
      </c>
      <c r="E86" s="2">
        <v>0</v>
      </c>
      <c r="F86" s="2">
        <v>0</v>
      </c>
      <c r="G86" s="2">
        <v>0</v>
      </c>
      <c r="H86" s="2">
        <v>0</v>
      </c>
      <c r="I86" s="2">
        <v>47.136000000000003</v>
      </c>
      <c r="J86" s="13">
        <v>16</v>
      </c>
      <c r="K86" s="15">
        <f t="shared" si="11"/>
        <v>47.136000000000003</v>
      </c>
      <c r="L86" s="16">
        <v>12368.39</v>
      </c>
      <c r="M86" s="16">
        <v>11131.55</v>
      </c>
      <c r="N86" s="16">
        <v>8657.8700000000008</v>
      </c>
      <c r="O86" s="16">
        <v>6184.2</v>
      </c>
      <c r="P86" s="16">
        <v>3710.52</v>
      </c>
      <c r="Q86" s="16">
        <v>488.77</v>
      </c>
      <c r="R86" s="16">
        <v>2100</v>
      </c>
      <c r="S86" s="16">
        <v>200</v>
      </c>
      <c r="T86" s="23">
        <v>90</v>
      </c>
      <c r="U86" s="35">
        <f t="shared" si="17"/>
        <v>89.999999557025419</v>
      </c>
      <c r="V86" s="15">
        <f t="shared" si="12"/>
        <v>225746.59</v>
      </c>
      <c r="W86" s="15">
        <f t="shared" si="13"/>
        <v>203171.93</v>
      </c>
      <c r="X86" s="15">
        <f t="shared" si="14"/>
        <v>22574.660000000003</v>
      </c>
      <c r="Y86" s="15">
        <f t="shared" si="15"/>
        <v>203171.93</v>
      </c>
      <c r="Z86" s="33">
        <f t="shared" si="16"/>
        <v>89.999999557025419</v>
      </c>
    </row>
    <row r="87" spans="1:26" hidden="1" x14ac:dyDescent="0.25">
      <c r="A87" s="1">
        <v>69</v>
      </c>
      <c r="B87" s="5" t="s">
        <v>196</v>
      </c>
      <c r="C87" s="5" t="s">
        <v>94</v>
      </c>
      <c r="D87" s="1">
        <v>2026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13">
        <v>0</v>
      </c>
      <c r="K87" s="15">
        <f t="shared" si="11"/>
        <v>0</v>
      </c>
      <c r="L87" s="16">
        <v>12368.39</v>
      </c>
      <c r="M87" s="16">
        <v>11131.55</v>
      </c>
      <c r="N87" s="16">
        <v>8657.8700000000008</v>
      </c>
      <c r="O87" s="16">
        <v>6184.2</v>
      </c>
      <c r="P87" s="16">
        <v>3710.52</v>
      </c>
      <c r="Q87" s="16">
        <v>488.77</v>
      </c>
      <c r="R87" s="16">
        <v>2100</v>
      </c>
      <c r="S87" s="16">
        <v>200</v>
      </c>
      <c r="T87" s="23">
        <v>89</v>
      </c>
      <c r="U87" s="35">
        <f t="shared" si="17"/>
        <v>0</v>
      </c>
      <c r="V87" s="15">
        <f t="shared" si="12"/>
        <v>0</v>
      </c>
      <c r="W87" s="15">
        <f t="shared" si="13"/>
        <v>0</v>
      </c>
      <c r="X87" s="15">
        <f t="shared" si="14"/>
        <v>0</v>
      </c>
      <c r="Y87" s="15">
        <f t="shared" si="15"/>
        <v>0</v>
      </c>
      <c r="Z87" s="33">
        <f t="shared" si="16"/>
        <v>0</v>
      </c>
    </row>
    <row r="88" spans="1:26" hidden="1" x14ac:dyDescent="0.25">
      <c r="A88" s="1">
        <v>70</v>
      </c>
      <c r="B88" s="5" t="s">
        <v>196</v>
      </c>
      <c r="C88" s="5" t="s">
        <v>2</v>
      </c>
      <c r="D88" s="1">
        <v>2026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13">
        <v>0</v>
      </c>
      <c r="K88" s="15">
        <f t="shared" si="11"/>
        <v>0</v>
      </c>
      <c r="L88" s="16">
        <v>12368.39</v>
      </c>
      <c r="M88" s="16">
        <v>11131.55</v>
      </c>
      <c r="N88" s="16">
        <v>8657.8700000000008</v>
      </c>
      <c r="O88" s="16">
        <v>6184.2</v>
      </c>
      <c r="P88" s="16">
        <v>3710.52</v>
      </c>
      <c r="Q88" s="16">
        <v>488.77</v>
      </c>
      <c r="R88" s="16">
        <v>2100</v>
      </c>
      <c r="S88" s="16">
        <v>200</v>
      </c>
      <c r="T88" s="23">
        <v>94</v>
      </c>
      <c r="U88" s="35">
        <f t="shared" si="17"/>
        <v>0</v>
      </c>
      <c r="V88" s="15">
        <f t="shared" si="12"/>
        <v>0</v>
      </c>
      <c r="W88" s="15">
        <f t="shared" si="13"/>
        <v>0</v>
      </c>
      <c r="X88" s="15">
        <f t="shared" si="14"/>
        <v>0</v>
      </c>
      <c r="Y88" s="15">
        <f t="shared" si="15"/>
        <v>0</v>
      </c>
      <c r="Z88" s="33">
        <f t="shared" si="16"/>
        <v>0</v>
      </c>
    </row>
    <row r="89" spans="1:26" hidden="1" x14ac:dyDescent="0.25">
      <c r="A89" s="1">
        <v>71</v>
      </c>
      <c r="B89" s="5" t="s">
        <v>196</v>
      </c>
      <c r="C89" s="5" t="s">
        <v>144</v>
      </c>
      <c r="D89" s="1">
        <v>2026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13">
        <v>0</v>
      </c>
      <c r="K89" s="15">
        <f t="shared" si="11"/>
        <v>0</v>
      </c>
      <c r="L89" s="16">
        <v>12368.39</v>
      </c>
      <c r="M89" s="16">
        <v>11131.55</v>
      </c>
      <c r="N89" s="16">
        <v>8657.8700000000008</v>
      </c>
      <c r="O89" s="16">
        <v>6184.2</v>
      </c>
      <c r="P89" s="16">
        <v>3710.52</v>
      </c>
      <c r="Q89" s="16">
        <v>488.77</v>
      </c>
      <c r="R89" s="16">
        <v>2100</v>
      </c>
      <c r="S89" s="16">
        <v>200</v>
      </c>
      <c r="T89" s="23">
        <v>71</v>
      </c>
      <c r="U89" s="35">
        <f t="shared" si="17"/>
        <v>0</v>
      </c>
      <c r="V89" s="15">
        <f t="shared" si="12"/>
        <v>0</v>
      </c>
      <c r="W89" s="15">
        <f t="shared" si="13"/>
        <v>0</v>
      </c>
      <c r="X89" s="15">
        <f t="shared" si="14"/>
        <v>0</v>
      </c>
      <c r="Y89" s="15">
        <f t="shared" si="15"/>
        <v>0</v>
      </c>
      <c r="Z89" s="33">
        <f t="shared" si="16"/>
        <v>0</v>
      </c>
    </row>
    <row r="90" spans="1:26" hidden="1" x14ac:dyDescent="0.25">
      <c r="A90" s="1">
        <v>72</v>
      </c>
      <c r="B90" s="5" t="s">
        <v>196</v>
      </c>
      <c r="C90" s="5" t="s">
        <v>5</v>
      </c>
      <c r="D90" s="1">
        <v>2026</v>
      </c>
      <c r="E90" s="2">
        <v>0</v>
      </c>
      <c r="F90" s="2">
        <v>56.6</v>
      </c>
      <c r="G90" s="2">
        <v>0</v>
      </c>
      <c r="H90" s="2">
        <v>0</v>
      </c>
      <c r="I90" s="2">
        <v>69.72</v>
      </c>
      <c r="J90" s="13">
        <v>5</v>
      </c>
      <c r="K90" s="15">
        <f t="shared" si="11"/>
        <v>126.32</v>
      </c>
      <c r="L90" s="16">
        <v>12368.39</v>
      </c>
      <c r="M90" s="16">
        <v>11131.55</v>
      </c>
      <c r="N90" s="16">
        <v>8657.8700000000008</v>
      </c>
      <c r="O90" s="16">
        <v>6184.2</v>
      </c>
      <c r="P90" s="16">
        <v>3710.52</v>
      </c>
      <c r="Q90" s="16">
        <v>488.77</v>
      </c>
      <c r="R90" s="16">
        <v>2100</v>
      </c>
      <c r="S90" s="16">
        <v>200</v>
      </c>
      <c r="T90" s="23">
        <v>91</v>
      </c>
      <c r="U90" s="35">
        <f t="shared" si="17"/>
        <v>90.999999212471877</v>
      </c>
      <c r="V90" s="15">
        <f t="shared" si="12"/>
        <v>926951.03</v>
      </c>
      <c r="W90" s="15">
        <f t="shared" si="13"/>
        <v>843525.42999999993</v>
      </c>
      <c r="X90" s="15">
        <f t="shared" si="14"/>
        <v>83425.600000000093</v>
      </c>
      <c r="Y90" s="15">
        <f t="shared" si="15"/>
        <v>843525.44</v>
      </c>
      <c r="Z90" s="34">
        <f t="shared" si="16"/>
        <v>91.000000291277516</v>
      </c>
    </row>
    <row r="91" spans="1:26" hidden="1" x14ac:dyDescent="0.25">
      <c r="A91" s="1">
        <v>73</v>
      </c>
      <c r="B91" s="5" t="s">
        <v>197</v>
      </c>
      <c r="C91" s="5" t="s">
        <v>75</v>
      </c>
      <c r="D91" s="1">
        <v>2026</v>
      </c>
      <c r="E91" s="2">
        <v>0</v>
      </c>
      <c r="F91" s="2">
        <v>27.07</v>
      </c>
      <c r="G91" s="2">
        <v>0</v>
      </c>
      <c r="H91" s="2">
        <v>10.3</v>
      </c>
      <c r="I91" s="2">
        <v>0</v>
      </c>
      <c r="J91" s="13">
        <v>14</v>
      </c>
      <c r="K91" s="15">
        <f t="shared" si="11"/>
        <v>37.370000000000005</v>
      </c>
      <c r="L91" s="16">
        <v>12368.39</v>
      </c>
      <c r="M91" s="16">
        <v>11131.55</v>
      </c>
      <c r="N91" s="16">
        <v>8657.8700000000008</v>
      </c>
      <c r="O91" s="16">
        <v>6184.2</v>
      </c>
      <c r="P91" s="16">
        <v>3710.52</v>
      </c>
      <c r="Q91" s="16">
        <v>488.77</v>
      </c>
      <c r="R91" s="16">
        <v>2100</v>
      </c>
      <c r="S91" s="16">
        <v>200</v>
      </c>
      <c r="T91" s="24">
        <v>82</v>
      </c>
      <c r="U91" s="35">
        <f t="shared" si="17"/>
        <v>81.999999510697492</v>
      </c>
      <c r="V91" s="15">
        <f t="shared" si="12"/>
        <v>408745.1</v>
      </c>
      <c r="W91" s="15">
        <f t="shared" si="13"/>
        <v>335170.98</v>
      </c>
      <c r="X91" s="15">
        <f t="shared" si="14"/>
        <v>73574.12</v>
      </c>
      <c r="Y91" s="15">
        <f t="shared" si="15"/>
        <v>335170.98</v>
      </c>
      <c r="Z91" s="33">
        <f t="shared" si="16"/>
        <v>81.999999510697492</v>
      </c>
    </row>
    <row r="92" spans="1:26" hidden="1" x14ac:dyDescent="0.25">
      <c r="A92" s="1">
        <v>74</v>
      </c>
      <c r="B92" s="5" t="s">
        <v>197</v>
      </c>
      <c r="C92" s="5" t="s">
        <v>55</v>
      </c>
      <c r="D92" s="1">
        <v>2026</v>
      </c>
      <c r="E92" s="2">
        <v>0</v>
      </c>
      <c r="F92" s="2">
        <v>36.74</v>
      </c>
      <c r="G92" s="2">
        <v>0</v>
      </c>
      <c r="H92" s="2">
        <v>0</v>
      </c>
      <c r="I92" s="2">
        <v>14.56</v>
      </c>
      <c r="J92" s="13">
        <v>8</v>
      </c>
      <c r="K92" s="15">
        <f t="shared" si="11"/>
        <v>51.300000000000004</v>
      </c>
      <c r="L92" s="16">
        <v>12368.39</v>
      </c>
      <c r="M92" s="16">
        <v>11131.55</v>
      </c>
      <c r="N92" s="16">
        <v>8657.8700000000008</v>
      </c>
      <c r="O92" s="16">
        <v>6184.2</v>
      </c>
      <c r="P92" s="16">
        <v>3710.52</v>
      </c>
      <c r="Q92" s="16">
        <v>488.77</v>
      </c>
      <c r="R92" s="16">
        <v>2100</v>
      </c>
      <c r="S92" s="16">
        <v>200</v>
      </c>
      <c r="T92" s="24">
        <v>91</v>
      </c>
      <c r="U92" s="35">
        <f t="shared" si="17"/>
        <v>90.99999862339395</v>
      </c>
      <c r="V92" s="15">
        <f t="shared" si="12"/>
        <v>493968.48</v>
      </c>
      <c r="W92" s="15">
        <f t="shared" si="13"/>
        <v>449511.31</v>
      </c>
      <c r="X92" s="15">
        <f t="shared" si="14"/>
        <v>44457.169999999984</v>
      </c>
      <c r="Y92" s="15">
        <f t="shared" si="15"/>
        <v>449511.32</v>
      </c>
      <c r="Z92" s="33">
        <f t="shared" si="16"/>
        <v>91.000000647814616</v>
      </c>
    </row>
    <row r="93" spans="1:26" hidden="1" x14ac:dyDescent="0.25">
      <c r="A93" s="1">
        <v>75</v>
      </c>
      <c r="B93" s="5" t="s">
        <v>197</v>
      </c>
      <c r="C93" s="5" t="s">
        <v>145</v>
      </c>
      <c r="D93" s="1">
        <v>2026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13">
        <v>0</v>
      </c>
      <c r="K93" s="15">
        <f t="shared" si="11"/>
        <v>0</v>
      </c>
      <c r="L93" s="16">
        <v>12368.39</v>
      </c>
      <c r="M93" s="16">
        <v>11131.55</v>
      </c>
      <c r="N93" s="16">
        <v>8657.8700000000008</v>
      </c>
      <c r="O93" s="16">
        <v>6184.2</v>
      </c>
      <c r="P93" s="16">
        <v>3710.52</v>
      </c>
      <c r="Q93" s="16">
        <v>488.77</v>
      </c>
      <c r="R93" s="16">
        <v>2100</v>
      </c>
      <c r="S93" s="16">
        <v>200</v>
      </c>
      <c r="T93" s="24">
        <v>85</v>
      </c>
      <c r="U93" s="35">
        <f t="shared" si="17"/>
        <v>0</v>
      </c>
      <c r="V93" s="15">
        <f t="shared" si="12"/>
        <v>0</v>
      </c>
      <c r="W93" s="15">
        <f t="shared" si="13"/>
        <v>0</v>
      </c>
      <c r="X93" s="15">
        <f t="shared" si="14"/>
        <v>0</v>
      </c>
      <c r="Y93" s="15">
        <f t="shared" si="15"/>
        <v>0</v>
      </c>
      <c r="Z93" s="33">
        <f t="shared" si="16"/>
        <v>0</v>
      </c>
    </row>
    <row r="94" spans="1:26" hidden="1" x14ac:dyDescent="0.25">
      <c r="A94" s="1">
        <v>76</v>
      </c>
      <c r="B94" s="5" t="s">
        <v>197</v>
      </c>
      <c r="C94" s="5" t="s">
        <v>37</v>
      </c>
      <c r="D94" s="1">
        <v>2026</v>
      </c>
      <c r="E94" s="2">
        <v>0</v>
      </c>
      <c r="F94" s="2">
        <v>0</v>
      </c>
      <c r="G94" s="2">
        <v>19.2</v>
      </c>
      <c r="H94" s="2">
        <v>4</v>
      </c>
      <c r="I94" s="2">
        <v>2.5</v>
      </c>
      <c r="J94" s="13">
        <v>2</v>
      </c>
      <c r="K94" s="15">
        <f t="shared" si="11"/>
        <v>25.7</v>
      </c>
      <c r="L94" s="16">
        <v>12368.39</v>
      </c>
      <c r="M94" s="16">
        <v>11131.55</v>
      </c>
      <c r="N94" s="16">
        <v>8657.8700000000008</v>
      </c>
      <c r="O94" s="16">
        <v>6184.2</v>
      </c>
      <c r="P94" s="16">
        <v>3710.52</v>
      </c>
      <c r="Q94" s="16">
        <v>488.77</v>
      </c>
      <c r="R94" s="16">
        <v>2100</v>
      </c>
      <c r="S94" s="16">
        <v>200</v>
      </c>
      <c r="T94" s="24">
        <v>84</v>
      </c>
      <c r="U94" s="35">
        <f t="shared" si="17"/>
        <v>83.999999240127849</v>
      </c>
      <c r="V94" s="15">
        <f t="shared" si="12"/>
        <v>210561.74</v>
      </c>
      <c r="W94" s="15">
        <f t="shared" si="13"/>
        <v>176871.86</v>
      </c>
      <c r="X94" s="15">
        <f t="shared" si="14"/>
        <v>33689.880000000005</v>
      </c>
      <c r="Y94" s="15">
        <f t="shared" si="15"/>
        <v>176871.86</v>
      </c>
      <c r="Z94" s="33">
        <f t="shared" si="16"/>
        <v>83.999999240127849</v>
      </c>
    </row>
    <row r="95" spans="1:26" hidden="1" x14ac:dyDescent="0.25">
      <c r="A95" s="1">
        <v>77</v>
      </c>
      <c r="B95" s="5" t="s">
        <v>197</v>
      </c>
      <c r="C95" s="5" t="s">
        <v>146</v>
      </c>
      <c r="D95" s="1">
        <v>2026</v>
      </c>
      <c r="E95" s="2">
        <v>0</v>
      </c>
      <c r="F95" s="2">
        <v>2.15</v>
      </c>
      <c r="G95" s="2">
        <v>3.7</v>
      </c>
      <c r="H95" s="2">
        <v>7</v>
      </c>
      <c r="I95" s="2">
        <v>0</v>
      </c>
      <c r="J95" s="13">
        <v>8</v>
      </c>
      <c r="K95" s="15">
        <f t="shared" si="11"/>
        <v>12.85</v>
      </c>
      <c r="L95" s="16">
        <v>12368.39</v>
      </c>
      <c r="M95" s="16">
        <v>11131.55</v>
      </c>
      <c r="N95" s="16">
        <v>8657.8700000000008</v>
      </c>
      <c r="O95" s="16">
        <v>6184.2</v>
      </c>
      <c r="P95" s="16">
        <v>3710.52</v>
      </c>
      <c r="Q95" s="16">
        <v>488.77</v>
      </c>
      <c r="R95" s="16">
        <v>2100</v>
      </c>
      <c r="S95" s="16">
        <v>200</v>
      </c>
      <c r="T95" s="24">
        <v>91</v>
      </c>
      <c r="U95" s="35">
        <f t="shared" si="17"/>
        <v>90.999996654058464</v>
      </c>
      <c r="V95" s="15">
        <f t="shared" si="12"/>
        <v>122536.51</v>
      </c>
      <c r="W95" s="15">
        <f t="shared" si="13"/>
        <v>111508.22</v>
      </c>
      <c r="X95" s="15">
        <f t="shared" si="14"/>
        <v>11028.289999999994</v>
      </c>
      <c r="Y95" s="15">
        <f t="shared" si="15"/>
        <v>111508.22</v>
      </c>
      <c r="Z95" s="34">
        <f t="shared" si="16"/>
        <v>90.999996654058464</v>
      </c>
    </row>
    <row r="96" spans="1:26" hidden="1" x14ac:dyDescent="0.25">
      <c r="A96" s="1">
        <v>78</v>
      </c>
      <c r="B96" s="5" t="s">
        <v>197</v>
      </c>
      <c r="C96" s="5" t="s">
        <v>26</v>
      </c>
      <c r="D96" s="1">
        <v>2026</v>
      </c>
      <c r="E96" s="2">
        <v>0</v>
      </c>
      <c r="F96" s="2">
        <v>5</v>
      </c>
      <c r="G96" s="2">
        <v>14.45</v>
      </c>
      <c r="H96" s="2">
        <v>5</v>
      </c>
      <c r="I96" s="2">
        <v>5</v>
      </c>
      <c r="J96" s="13">
        <v>4</v>
      </c>
      <c r="K96" s="15">
        <f t="shared" si="11"/>
        <v>29.45</v>
      </c>
      <c r="L96" s="16">
        <v>12368.39</v>
      </c>
      <c r="M96" s="16">
        <v>11131.55</v>
      </c>
      <c r="N96" s="16">
        <v>8657.8700000000008</v>
      </c>
      <c r="O96" s="16">
        <v>6184.2</v>
      </c>
      <c r="P96" s="16">
        <v>3710.52</v>
      </c>
      <c r="Q96" s="16">
        <v>488.77</v>
      </c>
      <c r="R96" s="16">
        <v>2100</v>
      </c>
      <c r="S96" s="16">
        <v>200</v>
      </c>
      <c r="T96" s="24">
        <v>88</v>
      </c>
      <c r="U96" s="35">
        <f t="shared" si="17"/>
        <v>87.999999188583871</v>
      </c>
      <c r="V96" s="15">
        <f t="shared" si="12"/>
        <v>246482.65</v>
      </c>
      <c r="W96" s="15">
        <f t="shared" si="13"/>
        <v>216904.73</v>
      </c>
      <c r="X96" s="15">
        <f t="shared" si="14"/>
        <v>29577.919999999984</v>
      </c>
      <c r="Y96" s="15">
        <f t="shared" si="15"/>
        <v>216904.73</v>
      </c>
      <c r="Z96" s="33">
        <f t="shared" si="16"/>
        <v>87.999999188583871</v>
      </c>
    </row>
    <row r="97" spans="1:26" hidden="1" x14ac:dyDescent="0.25">
      <c r="A97" s="1">
        <v>79</v>
      </c>
      <c r="B97" s="5" t="s">
        <v>198</v>
      </c>
      <c r="C97" s="5" t="s">
        <v>78</v>
      </c>
      <c r="D97" s="1">
        <v>2026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13">
        <v>0</v>
      </c>
      <c r="K97" s="15">
        <f t="shared" si="11"/>
        <v>0</v>
      </c>
      <c r="L97" s="16">
        <v>12368.39</v>
      </c>
      <c r="M97" s="16">
        <v>11131.55</v>
      </c>
      <c r="N97" s="16">
        <v>8657.8700000000008</v>
      </c>
      <c r="O97" s="16">
        <v>6184.2</v>
      </c>
      <c r="P97" s="16">
        <v>3710.52</v>
      </c>
      <c r="Q97" s="16">
        <v>488.77</v>
      </c>
      <c r="R97" s="16">
        <v>2100</v>
      </c>
      <c r="S97" s="16">
        <v>200</v>
      </c>
      <c r="T97" s="25">
        <v>90</v>
      </c>
      <c r="U97" s="35">
        <f t="shared" si="17"/>
        <v>0</v>
      </c>
      <c r="V97" s="15">
        <f t="shared" si="12"/>
        <v>0</v>
      </c>
      <c r="W97" s="15">
        <f t="shared" si="13"/>
        <v>0</v>
      </c>
      <c r="X97" s="15">
        <f t="shared" si="14"/>
        <v>0</v>
      </c>
      <c r="Y97" s="15">
        <f t="shared" si="15"/>
        <v>0</v>
      </c>
      <c r="Z97" s="33">
        <f t="shared" si="16"/>
        <v>0</v>
      </c>
    </row>
    <row r="98" spans="1:26" hidden="1" x14ac:dyDescent="0.25">
      <c r="A98" s="1">
        <v>80</v>
      </c>
      <c r="B98" s="5" t="s">
        <v>198</v>
      </c>
      <c r="C98" s="5" t="s">
        <v>91</v>
      </c>
      <c r="D98" s="1">
        <v>2026</v>
      </c>
      <c r="E98" s="2">
        <v>0</v>
      </c>
      <c r="F98" s="2">
        <v>16.8</v>
      </c>
      <c r="G98" s="2">
        <v>0</v>
      </c>
      <c r="H98" s="2">
        <v>0</v>
      </c>
      <c r="I98" s="2">
        <v>0</v>
      </c>
      <c r="J98" s="13">
        <v>4</v>
      </c>
      <c r="K98" s="15">
        <f t="shared" si="11"/>
        <v>16.8</v>
      </c>
      <c r="L98" s="16">
        <v>12368.39</v>
      </c>
      <c r="M98" s="16">
        <v>11131.55</v>
      </c>
      <c r="N98" s="16">
        <v>8657.8700000000008</v>
      </c>
      <c r="O98" s="16">
        <v>6184.2</v>
      </c>
      <c r="P98" s="16">
        <v>3710.52</v>
      </c>
      <c r="Q98" s="16">
        <v>488.77</v>
      </c>
      <c r="R98" s="16">
        <v>2100</v>
      </c>
      <c r="S98" s="16">
        <v>200</v>
      </c>
      <c r="T98" s="25">
        <v>91</v>
      </c>
      <c r="U98" s="35">
        <f t="shared" si="17"/>
        <v>90.999995416617509</v>
      </c>
      <c r="V98" s="15">
        <f t="shared" si="12"/>
        <v>200725.12</v>
      </c>
      <c r="W98" s="15">
        <f t="shared" si="13"/>
        <v>182659.84999999998</v>
      </c>
      <c r="X98" s="15">
        <f t="shared" si="14"/>
        <v>18065.270000000019</v>
      </c>
      <c r="Y98" s="15">
        <f t="shared" si="15"/>
        <v>182659.86</v>
      </c>
      <c r="Z98" s="33">
        <f t="shared" si="16"/>
        <v>91.000000398554988</v>
      </c>
    </row>
    <row r="99" spans="1:26" hidden="1" x14ac:dyDescent="0.25">
      <c r="A99" s="1">
        <v>81</v>
      </c>
      <c r="B99" s="5" t="s">
        <v>198</v>
      </c>
      <c r="C99" s="5" t="s">
        <v>147</v>
      </c>
      <c r="D99" s="1">
        <v>2026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13">
        <v>0</v>
      </c>
      <c r="K99" s="15">
        <f t="shared" si="11"/>
        <v>0</v>
      </c>
      <c r="L99" s="16">
        <v>12368.39</v>
      </c>
      <c r="M99" s="16">
        <v>11131.55</v>
      </c>
      <c r="N99" s="16">
        <v>8657.8700000000008</v>
      </c>
      <c r="O99" s="16">
        <v>6184.2</v>
      </c>
      <c r="P99" s="16">
        <v>3710.52</v>
      </c>
      <c r="Q99" s="16">
        <v>488.77</v>
      </c>
      <c r="R99" s="16">
        <v>2100</v>
      </c>
      <c r="S99" s="16">
        <v>200</v>
      </c>
      <c r="T99" s="25">
        <v>92</v>
      </c>
      <c r="U99" s="35">
        <f t="shared" si="17"/>
        <v>0</v>
      </c>
      <c r="V99" s="15">
        <f t="shared" si="12"/>
        <v>0</v>
      </c>
      <c r="W99" s="15">
        <f t="shared" si="13"/>
        <v>0</v>
      </c>
      <c r="X99" s="15">
        <f t="shared" si="14"/>
        <v>0</v>
      </c>
      <c r="Y99" s="15">
        <f t="shared" si="15"/>
        <v>0</v>
      </c>
      <c r="Z99" s="33">
        <f t="shared" si="16"/>
        <v>0</v>
      </c>
    </row>
    <row r="100" spans="1:26" hidden="1" x14ac:dyDescent="0.25">
      <c r="A100" s="1">
        <v>82</v>
      </c>
      <c r="B100" s="5" t="s">
        <v>198</v>
      </c>
      <c r="C100" s="5" t="s">
        <v>148</v>
      </c>
      <c r="D100" s="1">
        <v>2026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13">
        <v>0</v>
      </c>
      <c r="K100" s="15">
        <f t="shared" si="11"/>
        <v>0</v>
      </c>
      <c r="L100" s="16">
        <v>12368.39</v>
      </c>
      <c r="M100" s="16">
        <v>11131.55</v>
      </c>
      <c r="N100" s="16">
        <v>8657.8700000000008</v>
      </c>
      <c r="O100" s="16">
        <v>6184.2</v>
      </c>
      <c r="P100" s="16">
        <v>3710.52</v>
      </c>
      <c r="Q100" s="16">
        <v>488.77</v>
      </c>
      <c r="R100" s="16">
        <v>2100</v>
      </c>
      <c r="S100" s="16">
        <v>200</v>
      </c>
      <c r="T100" s="25">
        <v>91</v>
      </c>
      <c r="U100" s="35">
        <f t="shared" si="17"/>
        <v>0</v>
      </c>
      <c r="V100" s="15">
        <f t="shared" si="12"/>
        <v>0</v>
      </c>
      <c r="W100" s="15">
        <f t="shared" si="13"/>
        <v>0</v>
      </c>
      <c r="X100" s="15">
        <f t="shared" si="14"/>
        <v>0</v>
      </c>
      <c r="Y100" s="15">
        <f t="shared" si="15"/>
        <v>0</v>
      </c>
      <c r="Z100" s="33">
        <f t="shared" si="16"/>
        <v>0</v>
      </c>
    </row>
    <row r="101" spans="1:26" hidden="1" x14ac:dyDescent="0.25">
      <c r="A101" s="1">
        <v>83</v>
      </c>
      <c r="B101" s="5" t="s">
        <v>198</v>
      </c>
      <c r="C101" s="5" t="s">
        <v>149</v>
      </c>
      <c r="D101" s="1">
        <v>2026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13">
        <v>0</v>
      </c>
      <c r="K101" s="15">
        <f t="shared" si="11"/>
        <v>0</v>
      </c>
      <c r="L101" s="16">
        <v>12368.39</v>
      </c>
      <c r="M101" s="16">
        <v>11131.55</v>
      </c>
      <c r="N101" s="16">
        <v>8657.8700000000008</v>
      </c>
      <c r="O101" s="16">
        <v>6184.2</v>
      </c>
      <c r="P101" s="16">
        <v>3710.52</v>
      </c>
      <c r="Q101" s="16">
        <v>488.77</v>
      </c>
      <c r="R101" s="16">
        <v>2100</v>
      </c>
      <c r="S101" s="16">
        <v>200</v>
      </c>
      <c r="T101" s="25">
        <v>91</v>
      </c>
      <c r="U101" s="35">
        <f t="shared" si="17"/>
        <v>0</v>
      </c>
      <c r="V101" s="15">
        <f t="shared" si="12"/>
        <v>0</v>
      </c>
      <c r="W101" s="15">
        <f t="shared" si="13"/>
        <v>0</v>
      </c>
      <c r="X101" s="15">
        <f t="shared" si="14"/>
        <v>0</v>
      </c>
      <c r="Y101" s="15">
        <f t="shared" si="15"/>
        <v>0</v>
      </c>
      <c r="Z101" s="33">
        <f t="shared" si="16"/>
        <v>0</v>
      </c>
    </row>
    <row r="102" spans="1:26" hidden="1" x14ac:dyDescent="0.25">
      <c r="A102" s="1">
        <v>84</v>
      </c>
      <c r="B102" s="5" t="s">
        <v>198</v>
      </c>
      <c r="C102" s="5" t="s">
        <v>150</v>
      </c>
      <c r="D102" s="1">
        <v>2026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13">
        <v>0</v>
      </c>
      <c r="K102" s="15">
        <f t="shared" si="11"/>
        <v>0</v>
      </c>
      <c r="L102" s="16">
        <v>12368.39</v>
      </c>
      <c r="M102" s="16">
        <v>11131.55</v>
      </c>
      <c r="N102" s="16">
        <v>8657.8700000000008</v>
      </c>
      <c r="O102" s="16">
        <v>6184.2</v>
      </c>
      <c r="P102" s="16">
        <v>3710.52</v>
      </c>
      <c r="Q102" s="16">
        <v>488.77</v>
      </c>
      <c r="R102" s="16">
        <v>2100</v>
      </c>
      <c r="S102" s="16">
        <v>200</v>
      </c>
      <c r="T102" s="25">
        <v>93</v>
      </c>
      <c r="U102" s="35">
        <f t="shared" si="17"/>
        <v>0</v>
      </c>
      <c r="V102" s="15">
        <f t="shared" si="12"/>
        <v>0</v>
      </c>
      <c r="W102" s="15">
        <f t="shared" si="13"/>
        <v>0</v>
      </c>
      <c r="X102" s="15">
        <f t="shared" si="14"/>
        <v>0</v>
      </c>
      <c r="Y102" s="15">
        <f t="shared" si="15"/>
        <v>0</v>
      </c>
      <c r="Z102" s="33">
        <f t="shared" si="16"/>
        <v>0</v>
      </c>
    </row>
    <row r="103" spans="1:26" hidden="1" x14ac:dyDescent="0.25">
      <c r="A103" s="1">
        <v>85</v>
      </c>
      <c r="B103" s="5" t="s">
        <v>198</v>
      </c>
      <c r="C103" s="5" t="s">
        <v>153</v>
      </c>
      <c r="D103" s="1">
        <v>2026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13">
        <v>0</v>
      </c>
      <c r="K103" s="15">
        <f t="shared" si="11"/>
        <v>0</v>
      </c>
      <c r="L103" s="16">
        <v>12368.39</v>
      </c>
      <c r="M103" s="16">
        <v>11131.55</v>
      </c>
      <c r="N103" s="16">
        <v>8657.8700000000008</v>
      </c>
      <c r="O103" s="16">
        <v>6184.2</v>
      </c>
      <c r="P103" s="16">
        <v>3710.52</v>
      </c>
      <c r="Q103" s="16">
        <v>488.77</v>
      </c>
      <c r="R103" s="16">
        <v>2100</v>
      </c>
      <c r="S103" s="16">
        <v>200</v>
      </c>
      <c r="T103" s="25">
        <v>91</v>
      </c>
      <c r="U103" s="35">
        <f t="shared" si="17"/>
        <v>0</v>
      </c>
      <c r="V103" s="15">
        <f t="shared" si="12"/>
        <v>0</v>
      </c>
      <c r="W103" s="15">
        <f t="shared" si="13"/>
        <v>0</v>
      </c>
      <c r="X103" s="15">
        <f t="shared" si="14"/>
        <v>0</v>
      </c>
      <c r="Y103" s="15">
        <f t="shared" si="15"/>
        <v>0</v>
      </c>
      <c r="Z103" s="33">
        <f t="shared" si="16"/>
        <v>0</v>
      </c>
    </row>
    <row r="104" spans="1:26" hidden="1" x14ac:dyDescent="0.25">
      <c r="A104" s="1">
        <v>86</v>
      </c>
      <c r="B104" s="5" t="s">
        <v>198</v>
      </c>
      <c r="C104" s="5" t="s">
        <v>151</v>
      </c>
      <c r="D104" s="1">
        <v>2026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13">
        <v>0</v>
      </c>
      <c r="K104" s="15">
        <f t="shared" si="11"/>
        <v>0</v>
      </c>
      <c r="L104" s="16">
        <v>12368.39</v>
      </c>
      <c r="M104" s="16">
        <v>11131.55</v>
      </c>
      <c r="N104" s="16">
        <v>8657.8700000000008</v>
      </c>
      <c r="O104" s="16">
        <v>6184.2</v>
      </c>
      <c r="P104" s="16">
        <v>3710.52</v>
      </c>
      <c r="Q104" s="16">
        <v>488.77</v>
      </c>
      <c r="R104" s="16">
        <v>2100</v>
      </c>
      <c r="S104" s="16">
        <v>200</v>
      </c>
      <c r="T104" s="25">
        <v>80</v>
      </c>
      <c r="U104" s="35">
        <f t="shared" si="17"/>
        <v>0</v>
      </c>
      <c r="V104" s="15">
        <f t="shared" si="12"/>
        <v>0</v>
      </c>
      <c r="W104" s="15">
        <f t="shared" si="13"/>
        <v>0</v>
      </c>
      <c r="X104" s="15">
        <f t="shared" si="14"/>
        <v>0</v>
      </c>
      <c r="Y104" s="15">
        <f t="shared" si="15"/>
        <v>0</v>
      </c>
      <c r="Z104" s="33">
        <f t="shared" si="16"/>
        <v>0</v>
      </c>
    </row>
    <row r="105" spans="1:26" hidden="1" x14ac:dyDescent="0.25">
      <c r="A105" s="1">
        <v>87</v>
      </c>
      <c r="B105" s="5" t="s">
        <v>198</v>
      </c>
      <c r="C105" s="5" t="s">
        <v>84</v>
      </c>
      <c r="D105" s="1">
        <v>2026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13">
        <v>0</v>
      </c>
      <c r="K105" s="15">
        <f t="shared" si="11"/>
        <v>0</v>
      </c>
      <c r="L105" s="16">
        <v>12368.39</v>
      </c>
      <c r="M105" s="16">
        <v>11131.55</v>
      </c>
      <c r="N105" s="16">
        <v>8657.8700000000008</v>
      </c>
      <c r="O105" s="16">
        <v>6184.2</v>
      </c>
      <c r="P105" s="16">
        <v>3710.52</v>
      </c>
      <c r="Q105" s="16">
        <v>488.77</v>
      </c>
      <c r="R105" s="16">
        <v>2100</v>
      </c>
      <c r="S105" s="16">
        <v>200</v>
      </c>
      <c r="T105" s="25">
        <v>91</v>
      </c>
      <c r="U105" s="35">
        <f t="shared" si="17"/>
        <v>0</v>
      </c>
      <c r="V105" s="15">
        <f t="shared" si="12"/>
        <v>0</v>
      </c>
      <c r="W105" s="15">
        <f t="shared" si="13"/>
        <v>0</v>
      </c>
      <c r="X105" s="15">
        <f t="shared" si="14"/>
        <v>0</v>
      </c>
      <c r="Y105" s="15">
        <f t="shared" si="15"/>
        <v>0</v>
      </c>
      <c r="Z105" s="33">
        <f t="shared" si="16"/>
        <v>0</v>
      </c>
    </row>
    <row r="106" spans="1:26" hidden="1" x14ac:dyDescent="0.25">
      <c r="A106" s="1">
        <v>88</v>
      </c>
      <c r="B106" s="5" t="s">
        <v>198</v>
      </c>
      <c r="C106" s="5" t="s">
        <v>152</v>
      </c>
      <c r="D106" s="1">
        <v>2026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13">
        <v>0</v>
      </c>
      <c r="K106" s="15">
        <f t="shared" si="11"/>
        <v>0</v>
      </c>
      <c r="L106" s="16">
        <v>12368.39</v>
      </c>
      <c r="M106" s="16">
        <v>11131.55</v>
      </c>
      <c r="N106" s="16">
        <v>8657.8700000000008</v>
      </c>
      <c r="O106" s="16">
        <v>6184.2</v>
      </c>
      <c r="P106" s="16">
        <v>3710.52</v>
      </c>
      <c r="Q106" s="16">
        <v>488.77</v>
      </c>
      <c r="R106" s="16">
        <v>2100</v>
      </c>
      <c r="S106" s="16">
        <v>200</v>
      </c>
      <c r="T106" s="25">
        <v>90</v>
      </c>
      <c r="U106" s="35">
        <f t="shared" si="17"/>
        <v>0</v>
      </c>
      <c r="V106" s="15">
        <f t="shared" si="12"/>
        <v>0</v>
      </c>
      <c r="W106" s="15">
        <f t="shared" si="13"/>
        <v>0</v>
      </c>
      <c r="X106" s="15">
        <f t="shared" si="14"/>
        <v>0</v>
      </c>
      <c r="Y106" s="15">
        <f t="shared" si="15"/>
        <v>0</v>
      </c>
      <c r="Z106" s="33">
        <f t="shared" si="16"/>
        <v>0</v>
      </c>
    </row>
    <row r="107" spans="1:26" hidden="1" x14ac:dyDescent="0.25">
      <c r="A107" s="1">
        <v>89</v>
      </c>
      <c r="B107" s="5" t="s">
        <v>198</v>
      </c>
      <c r="C107" s="5" t="s">
        <v>95</v>
      </c>
      <c r="D107" s="1">
        <v>2026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13">
        <v>0</v>
      </c>
      <c r="K107" s="15">
        <f t="shared" si="11"/>
        <v>0</v>
      </c>
      <c r="L107" s="16">
        <v>12368.39</v>
      </c>
      <c r="M107" s="16">
        <v>11131.55</v>
      </c>
      <c r="N107" s="16">
        <v>8657.8700000000008</v>
      </c>
      <c r="O107" s="16">
        <v>6184.2</v>
      </c>
      <c r="P107" s="16">
        <v>3710.52</v>
      </c>
      <c r="Q107" s="16">
        <v>488.77</v>
      </c>
      <c r="R107" s="16">
        <v>2100</v>
      </c>
      <c r="S107" s="16">
        <v>200</v>
      </c>
      <c r="T107" s="25">
        <v>90</v>
      </c>
      <c r="U107" s="35">
        <f t="shared" si="17"/>
        <v>0</v>
      </c>
      <c r="V107" s="15">
        <f t="shared" si="12"/>
        <v>0</v>
      </c>
      <c r="W107" s="15">
        <f t="shared" si="13"/>
        <v>0</v>
      </c>
      <c r="X107" s="15">
        <f t="shared" si="14"/>
        <v>0</v>
      </c>
      <c r="Y107" s="15">
        <f t="shared" si="15"/>
        <v>0</v>
      </c>
      <c r="Z107" s="33">
        <f t="shared" si="16"/>
        <v>0</v>
      </c>
    </row>
    <row r="108" spans="1:26" hidden="1" x14ac:dyDescent="0.25">
      <c r="A108" s="1">
        <v>90</v>
      </c>
      <c r="B108" s="5" t="s">
        <v>199</v>
      </c>
      <c r="C108" s="5" t="s">
        <v>156</v>
      </c>
      <c r="D108" s="1">
        <v>2026</v>
      </c>
      <c r="E108" s="2">
        <v>0</v>
      </c>
      <c r="F108" s="2">
        <v>60.5</v>
      </c>
      <c r="G108" s="2">
        <v>23.5</v>
      </c>
      <c r="H108" s="2">
        <v>18.87</v>
      </c>
      <c r="I108" s="2">
        <v>1.03</v>
      </c>
      <c r="J108" s="13">
        <v>37</v>
      </c>
      <c r="K108" s="15">
        <f t="shared" si="11"/>
        <v>103.9</v>
      </c>
      <c r="L108" s="16">
        <v>12368.39</v>
      </c>
      <c r="M108" s="16">
        <v>11131.55</v>
      </c>
      <c r="N108" s="16">
        <v>8657.8700000000008</v>
      </c>
      <c r="O108" s="16">
        <v>6184.2</v>
      </c>
      <c r="P108" s="16">
        <v>3710.52</v>
      </c>
      <c r="Q108" s="16">
        <v>488.77</v>
      </c>
      <c r="R108" s="16">
        <v>2100</v>
      </c>
      <c r="S108" s="16">
        <v>200</v>
      </c>
      <c r="T108" s="19">
        <v>85</v>
      </c>
      <c r="U108" s="35">
        <f t="shared" si="17"/>
        <v>84.999999551167335</v>
      </c>
      <c r="V108" s="15">
        <f t="shared" si="12"/>
        <v>1114000.8999999999</v>
      </c>
      <c r="W108" s="15">
        <f t="shared" si="13"/>
        <v>946900.76</v>
      </c>
      <c r="X108" s="15">
        <f t="shared" si="14"/>
        <v>167100.1399999999</v>
      </c>
      <c r="Y108" s="15">
        <f t="shared" si="15"/>
        <v>946900.77</v>
      </c>
      <c r="Z108" s="33">
        <f t="shared" si="16"/>
        <v>85.000000448832679</v>
      </c>
    </row>
    <row r="109" spans="1:26" hidden="1" x14ac:dyDescent="0.25">
      <c r="A109" s="1">
        <v>91</v>
      </c>
      <c r="B109" s="5" t="s">
        <v>199</v>
      </c>
      <c r="C109" s="5" t="s">
        <v>19</v>
      </c>
      <c r="D109" s="1">
        <v>2026</v>
      </c>
      <c r="E109" s="2">
        <v>6</v>
      </c>
      <c r="F109" s="2">
        <v>4</v>
      </c>
      <c r="G109" s="2">
        <v>2</v>
      </c>
      <c r="H109" s="2">
        <v>3</v>
      </c>
      <c r="I109" s="2">
        <v>4</v>
      </c>
      <c r="J109" s="13">
        <v>5</v>
      </c>
      <c r="K109" s="15">
        <f t="shared" si="11"/>
        <v>19</v>
      </c>
      <c r="L109" s="16">
        <v>12368.39</v>
      </c>
      <c r="M109" s="16">
        <v>11131.55</v>
      </c>
      <c r="N109" s="16">
        <v>8657.8700000000008</v>
      </c>
      <c r="O109" s="16">
        <v>6184.2</v>
      </c>
      <c r="P109" s="16">
        <v>3710.52</v>
      </c>
      <c r="Q109" s="16">
        <v>488.77</v>
      </c>
      <c r="R109" s="16">
        <v>2100</v>
      </c>
      <c r="S109" s="16">
        <v>200</v>
      </c>
      <c r="T109" s="19">
        <v>88</v>
      </c>
      <c r="U109" s="35">
        <f t="shared" si="17"/>
        <v>87.999998496166384</v>
      </c>
      <c r="V109" s="15">
        <f t="shared" si="12"/>
        <v>186190.81</v>
      </c>
      <c r="W109" s="15">
        <f t="shared" si="13"/>
        <v>163847.91</v>
      </c>
      <c r="X109" s="15">
        <f t="shared" si="14"/>
        <v>22342.899999999994</v>
      </c>
      <c r="Y109" s="15">
        <f t="shared" si="15"/>
        <v>163847.91</v>
      </c>
      <c r="Z109" s="34">
        <f t="shared" si="16"/>
        <v>87.999998496166384</v>
      </c>
    </row>
    <row r="110" spans="1:26" hidden="1" x14ac:dyDescent="0.25">
      <c r="A110" s="1">
        <v>92</v>
      </c>
      <c r="B110" s="5" t="s">
        <v>199</v>
      </c>
      <c r="C110" s="5" t="s">
        <v>154</v>
      </c>
      <c r="D110" s="1">
        <v>2026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13">
        <v>0</v>
      </c>
      <c r="K110" s="15">
        <f t="shared" si="11"/>
        <v>0</v>
      </c>
      <c r="L110" s="16">
        <v>12368.39</v>
      </c>
      <c r="M110" s="16">
        <v>11131.55</v>
      </c>
      <c r="N110" s="16">
        <v>8657.8700000000008</v>
      </c>
      <c r="O110" s="16">
        <v>6184.2</v>
      </c>
      <c r="P110" s="16">
        <v>3710.52</v>
      </c>
      <c r="Q110" s="16">
        <v>488.77</v>
      </c>
      <c r="R110" s="16">
        <v>2100</v>
      </c>
      <c r="S110" s="16">
        <v>200</v>
      </c>
      <c r="T110" s="19">
        <v>90</v>
      </c>
      <c r="U110" s="35">
        <f t="shared" si="17"/>
        <v>0</v>
      </c>
      <c r="V110" s="15">
        <f t="shared" si="12"/>
        <v>0</v>
      </c>
      <c r="W110" s="15">
        <f t="shared" si="13"/>
        <v>0</v>
      </c>
      <c r="X110" s="15">
        <f t="shared" si="14"/>
        <v>0</v>
      </c>
      <c r="Y110" s="15">
        <f t="shared" si="15"/>
        <v>0</v>
      </c>
      <c r="Z110" s="33">
        <f t="shared" si="16"/>
        <v>0</v>
      </c>
    </row>
    <row r="111" spans="1:26" hidden="1" x14ac:dyDescent="0.25">
      <c r="A111" s="1">
        <v>93</v>
      </c>
      <c r="B111" s="5" t="s">
        <v>199</v>
      </c>
      <c r="C111" s="5" t="s">
        <v>155</v>
      </c>
      <c r="D111" s="1">
        <v>2026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13">
        <v>0</v>
      </c>
      <c r="K111" s="15">
        <f t="shared" si="11"/>
        <v>0</v>
      </c>
      <c r="L111" s="16">
        <v>12368.39</v>
      </c>
      <c r="M111" s="16">
        <v>11131.55</v>
      </c>
      <c r="N111" s="16">
        <v>8657.8700000000008</v>
      </c>
      <c r="O111" s="16">
        <v>6184.2</v>
      </c>
      <c r="P111" s="16">
        <v>3710.52</v>
      </c>
      <c r="Q111" s="16">
        <v>488.77</v>
      </c>
      <c r="R111" s="16">
        <v>2100</v>
      </c>
      <c r="S111" s="16">
        <v>200</v>
      </c>
      <c r="T111" s="19">
        <v>90</v>
      </c>
      <c r="U111" s="35">
        <f t="shared" si="17"/>
        <v>0</v>
      </c>
      <c r="V111" s="15">
        <f t="shared" si="12"/>
        <v>0</v>
      </c>
      <c r="W111" s="15">
        <f t="shared" si="13"/>
        <v>0</v>
      </c>
      <c r="X111" s="15">
        <f t="shared" si="14"/>
        <v>0</v>
      </c>
      <c r="Y111" s="15">
        <f t="shared" si="15"/>
        <v>0</v>
      </c>
      <c r="Z111" s="33">
        <f t="shared" si="16"/>
        <v>0</v>
      </c>
    </row>
    <row r="112" spans="1:26" hidden="1" x14ac:dyDescent="0.25">
      <c r="A112" s="1">
        <v>94</v>
      </c>
      <c r="B112" s="5" t="s">
        <v>199</v>
      </c>
      <c r="C112" s="5" t="s">
        <v>88</v>
      </c>
      <c r="D112" s="1">
        <v>2026</v>
      </c>
      <c r="E112" s="2">
        <v>21.5</v>
      </c>
      <c r="F112" s="2">
        <v>11.8</v>
      </c>
      <c r="G112" s="2">
        <v>10</v>
      </c>
      <c r="H112" s="2">
        <v>2</v>
      </c>
      <c r="I112" s="2">
        <v>10</v>
      </c>
      <c r="J112" s="13">
        <v>2</v>
      </c>
      <c r="K112" s="15">
        <f t="shared" si="11"/>
        <v>55.3</v>
      </c>
      <c r="L112" s="16">
        <v>12368.39</v>
      </c>
      <c r="M112" s="16">
        <v>11131.55</v>
      </c>
      <c r="N112" s="16">
        <v>8657.8700000000008</v>
      </c>
      <c r="O112" s="16">
        <v>6184.2</v>
      </c>
      <c r="P112" s="16">
        <v>3710.52</v>
      </c>
      <c r="Q112" s="16">
        <v>488.77</v>
      </c>
      <c r="R112" s="16">
        <v>2100</v>
      </c>
      <c r="S112" s="16">
        <v>200</v>
      </c>
      <c r="T112" s="19">
        <v>83</v>
      </c>
      <c r="U112" s="35">
        <f t="shared" si="17"/>
        <v>82.999999708859335</v>
      </c>
      <c r="V112" s="15">
        <f t="shared" si="12"/>
        <v>549562.52</v>
      </c>
      <c r="W112" s="15">
        <f t="shared" si="13"/>
        <v>456136.89</v>
      </c>
      <c r="X112" s="15">
        <f t="shared" si="14"/>
        <v>93425.63</v>
      </c>
      <c r="Y112" s="15">
        <f t="shared" si="15"/>
        <v>456136.89</v>
      </c>
      <c r="Z112" s="34">
        <f t="shared" si="16"/>
        <v>82.999999708859335</v>
      </c>
    </row>
    <row r="113" spans="1:26" hidden="1" x14ac:dyDescent="0.25">
      <c r="A113" s="1">
        <v>95</v>
      </c>
      <c r="B113" s="5" t="s">
        <v>200</v>
      </c>
      <c r="C113" s="5" t="s">
        <v>157</v>
      </c>
      <c r="D113" s="1">
        <v>2026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13">
        <v>0</v>
      </c>
      <c r="K113" s="15">
        <f t="shared" si="11"/>
        <v>0</v>
      </c>
      <c r="L113" s="16">
        <v>12368.39</v>
      </c>
      <c r="M113" s="16">
        <v>11131.55</v>
      </c>
      <c r="N113" s="16">
        <v>8657.8700000000008</v>
      </c>
      <c r="O113" s="16">
        <v>6184.2</v>
      </c>
      <c r="P113" s="16">
        <v>3710.52</v>
      </c>
      <c r="Q113" s="16">
        <v>488.77</v>
      </c>
      <c r="R113" s="16">
        <v>2100</v>
      </c>
      <c r="S113" s="16">
        <v>200</v>
      </c>
      <c r="T113" s="26">
        <v>85</v>
      </c>
      <c r="U113" s="35">
        <f t="shared" si="17"/>
        <v>0</v>
      </c>
      <c r="V113" s="15">
        <f t="shared" si="12"/>
        <v>0</v>
      </c>
      <c r="W113" s="15">
        <f t="shared" si="13"/>
        <v>0</v>
      </c>
      <c r="X113" s="15">
        <f t="shared" si="14"/>
        <v>0</v>
      </c>
      <c r="Y113" s="15">
        <f t="shared" si="15"/>
        <v>0</v>
      </c>
      <c r="Z113" s="33">
        <f t="shared" si="16"/>
        <v>0</v>
      </c>
    </row>
    <row r="114" spans="1:26" hidden="1" x14ac:dyDescent="0.25">
      <c r="A114" s="1">
        <v>96</v>
      </c>
      <c r="B114" s="5" t="s">
        <v>200</v>
      </c>
      <c r="C114" s="5" t="s">
        <v>158</v>
      </c>
      <c r="D114" s="1">
        <v>2026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13">
        <v>0</v>
      </c>
      <c r="K114" s="15">
        <f t="shared" si="11"/>
        <v>0</v>
      </c>
      <c r="L114" s="16">
        <v>12368.39</v>
      </c>
      <c r="M114" s="16">
        <v>11131.55</v>
      </c>
      <c r="N114" s="16">
        <v>8657.8700000000008</v>
      </c>
      <c r="O114" s="16">
        <v>6184.2</v>
      </c>
      <c r="P114" s="16">
        <v>3710.52</v>
      </c>
      <c r="Q114" s="16">
        <v>488.77</v>
      </c>
      <c r="R114" s="16">
        <v>2100</v>
      </c>
      <c r="S114" s="16">
        <v>200</v>
      </c>
      <c r="T114" s="26">
        <v>86</v>
      </c>
      <c r="U114" s="35">
        <f t="shared" si="17"/>
        <v>0</v>
      </c>
      <c r="V114" s="15">
        <f t="shared" si="12"/>
        <v>0</v>
      </c>
      <c r="W114" s="15">
        <f t="shared" si="13"/>
        <v>0</v>
      </c>
      <c r="X114" s="15">
        <f t="shared" si="14"/>
        <v>0</v>
      </c>
      <c r="Y114" s="15">
        <f t="shared" si="15"/>
        <v>0</v>
      </c>
      <c r="Z114" s="33">
        <f t="shared" si="16"/>
        <v>0</v>
      </c>
    </row>
    <row r="115" spans="1:26" hidden="1" x14ac:dyDescent="0.25">
      <c r="A115" s="1">
        <v>97</v>
      </c>
      <c r="B115" s="5" t="s">
        <v>200</v>
      </c>
      <c r="C115" s="5" t="s">
        <v>7</v>
      </c>
      <c r="D115" s="1">
        <v>2026</v>
      </c>
      <c r="E115" s="2">
        <v>0</v>
      </c>
      <c r="F115" s="2">
        <v>0</v>
      </c>
      <c r="G115" s="2">
        <v>0</v>
      </c>
      <c r="H115" s="2">
        <v>18.96</v>
      </c>
      <c r="I115" s="2">
        <v>16.87</v>
      </c>
      <c r="J115" s="13">
        <v>3</v>
      </c>
      <c r="K115" s="15">
        <f t="shared" si="11"/>
        <v>35.83</v>
      </c>
      <c r="L115" s="16">
        <v>12368.39</v>
      </c>
      <c r="M115" s="16">
        <v>11131.55</v>
      </c>
      <c r="N115" s="16">
        <v>8657.8700000000008</v>
      </c>
      <c r="O115" s="16">
        <v>6184.2</v>
      </c>
      <c r="P115" s="16">
        <v>3710.52</v>
      </c>
      <c r="Q115" s="16">
        <v>488.77</v>
      </c>
      <c r="R115" s="16">
        <v>2100</v>
      </c>
      <c r="S115" s="16">
        <v>200</v>
      </c>
      <c r="T115" s="26">
        <v>71</v>
      </c>
      <c r="U115" s="35">
        <f t="shared" si="17"/>
        <v>70.999995328091444</v>
      </c>
      <c r="V115" s="15">
        <f t="shared" si="12"/>
        <v>194781.21</v>
      </c>
      <c r="W115" s="15">
        <f t="shared" si="13"/>
        <v>138294.65</v>
      </c>
      <c r="X115" s="15">
        <f t="shared" si="14"/>
        <v>56486.559999999998</v>
      </c>
      <c r="Y115" s="15">
        <f t="shared" si="15"/>
        <v>138294.66</v>
      </c>
      <c r="Z115" s="34">
        <f t="shared" si="16"/>
        <v>71.000000462056889</v>
      </c>
    </row>
    <row r="116" spans="1:26" hidden="1" x14ac:dyDescent="0.25">
      <c r="A116" s="1">
        <v>98</v>
      </c>
      <c r="B116" s="5" t="s">
        <v>200</v>
      </c>
      <c r="C116" s="5" t="s">
        <v>104</v>
      </c>
      <c r="D116" s="1">
        <v>2026</v>
      </c>
      <c r="E116" s="2">
        <v>0</v>
      </c>
      <c r="F116" s="2">
        <v>0</v>
      </c>
      <c r="G116" s="2">
        <v>1</v>
      </c>
      <c r="H116" s="2">
        <v>0</v>
      </c>
      <c r="I116" s="2">
        <v>0</v>
      </c>
      <c r="J116" s="13">
        <v>2</v>
      </c>
      <c r="K116" s="15">
        <f t="shared" si="11"/>
        <v>1</v>
      </c>
      <c r="L116" s="16">
        <v>12368.39</v>
      </c>
      <c r="M116" s="16">
        <v>11131.55</v>
      </c>
      <c r="N116" s="16">
        <v>8657.8700000000008</v>
      </c>
      <c r="O116" s="16">
        <v>6184.2</v>
      </c>
      <c r="P116" s="16">
        <v>3710.52</v>
      </c>
      <c r="Q116" s="16">
        <v>488.77</v>
      </c>
      <c r="R116" s="16">
        <v>2100</v>
      </c>
      <c r="S116" s="16">
        <v>200</v>
      </c>
      <c r="T116" s="26">
        <v>88</v>
      </c>
      <c r="U116" s="35">
        <f t="shared" si="17"/>
        <v>87.999994300130879</v>
      </c>
      <c r="V116" s="15">
        <f t="shared" si="12"/>
        <v>14035.41</v>
      </c>
      <c r="W116" s="15">
        <f t="shared" si="13"/>
        <v>12351.16</v>
      </c>
      <c r="X116" s="15">
        <f t="shared" si="14"/>
        <v>1684.25</v>
      </c>
      <c r="Y116" s="15">
        <f t="shared" si="15"/>
        <v>12351.16</v>
      </c>
      <c r="Z116" s="33">
        <f t="shared" si="16"/>
        <v>87.999994300130879</v>
      </c>
    </row>
    <row r="117" spans="1:26" hidden="1" x14ac:dyDescent="0.25">
      <c r="A117" s="1">
        <v>99</v>
      </c>
      <c r="B117" s="5" t="s">
        <v>200</v>
      </c>
      <c r="C117" s="5" t="s">
        <v>53</v>
      </c>
      <c r="D117" s="1">
        <v>2026</v>
      </c>
      <c r="E117" s="2">
        <v>11.7</v>
      </c>
      <c r="F117" s="2">
        <v>4.3</v>
      </c>
      <c r="G117" s="2">
        <v>0</v>
      </c>
      <c r="H117" s="2">
        <v>11.2</v>
      </c>
      <c r="I117" s="2">
        <v>19.100000000000001</v>
      </c>
      <c r="J117" s="13">
        <v>3</v>
      </c>
      <c r="K117" s="15">
        <f t="shared" si="11"/>
        <v>46.3</v>
      </c>
      <c r="L117" s="16">
        <v>12368.39</v>
      </c>
      <c r="M117" s="16">
        <v>11131.55</v>
      </c>
      <c r="N117" s="16">
        <v>8657.8700000000008</v>
      </c>
      <c r="O117" s="16">
        <v>6184.2</v>
      </c>
      <c r="P117" s="16">
        <v>3710.52</v>
      </c>
      <c r="Q117" s="16">
        <v>488.77</v>
      </c>
      <c r="R117" s="16">
        <v>2100</v>
      </c>
      <c r="S117" s="16">
        <v>200</v>
      </c>
      <c r="T117" s="26">
        <v>92</v>
      </c>
      <c r="U117" s="35">
        <f t="shared" si="17"/>
        <v>91.999999656884157</v>
      </c>
      <c r="V117" s="15">
        <f t="shared" si="12"/>
        <v>349736.11</v>
      </c>
      <c r="W117" s="15">
        <f t="shared" si="13"/>
        <v>321757.21999999997</v>
      </c>
      <c r="X117" s="15">
        <f t="shared" si="14"/>
        <v>27978.890000000014</v>
      </c>
      <c r="Y117" s="15">
        <f t="shared" si="15"/>
        <v>321757.21999999997</v>
      </c>
      <c r="Z117" s="34">
        <f t="shared" si="16"/>
        <v>91.999999656884157</v>
      </c>
    </row>
    <row r="118" spans="1:26" hidden="1" x14ac:dyDescent="0.25">
      <c r="A118" s="1">
        <v>100</v>
      </c>
      <c r="B118" s="5" t="s">
        <v>200</v>
      </c>
      <c r="C118" s="5" t="s">
        <v>23</v>
      </c>
      <c r="D118" s="1">
        <v>2026</v>
      </c>
      <c r="E118" s="2">
        <v>0</v>
      </c>
      <c r="F118" s="2">
        <v>0</v>
      </c>
      <c r="G118" s="2">
        <v>2.8</v>
      </c>
      <c r="H118" s="2">
        <v>14.71</v>
      </c>
      <c r="I118" s="2">
        <v>0</v>
      </c>
      <c r="J118" s="13">
        <v>5</v>
      </c>
      <c r="K118" s="15">
        <f t="shared" si="11"/>
        <v>17.510000000000002</v>
      </c>
      <c r="L118" s="16">
        <v>12368.39</v>
      </c>
      <c r="M118" s="16">
        <v>11131.55</v>
      </c>
      <c r="N118" s="16">
        <v>8657.8700000000008</v>
      </c>
      <c r="O118" s="16">
        <v>6184.2</v>
      </c>
      <c r="P118" s="16">
        <v>3710.52</v>
      </c>
      <c r="Q118" s="16">
        <v>488.77</v>
      </c>
      <c r="R118" s="16">
        <v>2100</v>
      </c>
      <c r="S118" s="16">
        <v>200</v>
      </c>
      <c r="T118" s="26">
        <v>92</v>
      </c>
      <c r="U118" s="35">
        <f t="shared" si="17"/>
        <v>91.999998177087861</v>
      </c>
      <c r="V118" s="15">
        <f t="shared" si="12"/>
        <v>131657.47</v>
      </c>
      <c r="W118" s="15">
        <f t="shared" si="13"/>
        <v>121124.87</v>
      </c>
      <c r="X118" s="15">
        <f t="shared" si="14"/>
        <v>10532.600000000006</v>
      </c>
      <c r="Y118" s="15">
        <f t="shared" si="15"/>
        <v>121124.87</v>
      </c>
      <c r="Z118" s="33">
        <f t="shared" si="16"/>
        <v>91.999998177087861</v>
      </c>
    </row>
    <row r="119" spans="1:26" hidden="1" x14ac:dyDescent="0.25">
      <c r="A119" s="1">
        <v>101</v>
      </c>
      <c r="B119" s="5" t="s">
        <v>200</v>
      </c>
      <c r="C119" s="5" t="s">
        <v>17</v>
      </c>
      <c r="D119" s="1">
        <v>2026</v>
      </c>
      <c r="E119" s="2">
        <v>0</v>
      </c>
      <c r="F119" s="2">
        <v>0</v>
      </c>
      <c r="G119" s="2">
        <v>0</v>
      </c>
      <c r="H119" s="2">
        <v>27.5</v>
      </c>
      <c r="I119" s="2">
        <v>0</v>
      </c>
      <c r="J119" s="13">
        <v>3</v>
      </c>
      <c r="K119" s="15">
        <f t="shared" si="11"/>
        <v>27.5</v>
      </c>
      <c r="L119" s="16">
        <v>12368.39</v>
      </c>
      <c r="M119" s="16">
        <v>11131.55</v>
      </c>
      <c r="N119" s="16">
        <v>8657.8700000000008</v>
      </c>
      <c r="O119" s="16">
        <v>6184.2</v>
      </c>
      <c r="P119" s="16">
        <v>3710.52</v>
      </c>
      <c r="Q119" s="16">
        <v>488.77</v>
      </c>
      <c r="R119" s="16">
        <v>2100</v>
      </c>
      <c r="S119" s="16">
        <v>200</v>
      </c>
      <c r="T119" s="26">
        <v>91</v>
      </c>
      <c r="U119" s="35">
        <f t="shared" si="17"/>
        <v>90.99999612724055</v>
      </c>
      <c r="V119" s="15">
        <f t="shared" si="12"/>
        <v>183331.81</v>
      </c>
      <c r="W119" s="15">
        <f t="shared" si="13"/>
        <v>166831.94</v>
      </c>
      <c r="X119" s="15">
        <f t="shared" si="14"/>
        <v>16499.869999999995</v>
      </c>
      <c r="Y119" s="15">
        <f t="shared" si="15"/>
        <v>166831.95000000001</v>
      </c>
      <c r="Z119" s="34">
        <f t="shared" si="16"/>
        <v>91.000001581831341</v>
      </c>
    </row>
    <row r="120" spans="1:26" hidden="1" x14ac:dyDescent="0.25">
      <c r="A120" s="1">
        <v>102</v>
      </c>
      <c r="B120" s="5" t="s">
        <v>200</v>
      </c>
      <c r="C120" s="5" t="s">
        <v>110</v>
      </c>
      <c r="D120" s="1">
        <v>2026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13">
        <v>0</v>
      </c>
      <c r="K120" s="15">
        <f t="shared" si="11"/>
        <v>0</v>
      </c>
      <c r="L120" s="16">
        <v>12368.39</v>
      </c>
      <c r="M120" s="16">
        <v>11131.55</v>
      </c>
      <c r="N120" s="16">
        <v>8657.8700000000008</v>
      </c>
      <c r="O120" s="16">
        <v>6184.2</v>
      </c>
      <c r="P120" s="16">
        <v>3710.52</v>
      </c>
      <c r="Q120" s="16">
        <v>488.77</v>
      </c>
      <c r="R120" s="16">
        <v>2100</v>
      </c>
      <c r="S120" s="16">
        <v>200</v>
      </c>
      <c r="T120" s="26">
        <v>83</v>
      </c>
      <c r="U120" s="35">
        <f t="shared" si="17"/>
        <v>0</v>
      </c>
      <c r="V120" s="15">
        <f t="shared" si="12"/>
        <v>0</v>
      </c>
      <c r="W120" s="15">
        <f t="shared" si="13"/>
        <v>0</v>
      </c>
      <c r="X120" s="15">
        <f t="shared" si="14"/>
        <v>0</v>
      </c>
      <c r="Y120" s="15">
        <f t="shared" si="15"/>
        <v>0</v>
      </c>
      <c r="Z120" s="33">
        <f t="shared" si="16"/>
        <v>0</v>
      </c>
    </row>
    <row r="121" spans="1:26" hidden="1" x14ac:dyDescent="0.25">
      <c r="A121" s="1">
        <v>103</v>
      </c>
      <c r="B121" s="5" t="s">
        <v>200</v>
      </c>
      <c r="C121" s="5" t="s">
        <v>103</v>
      </c>
      <c r="D121" s="1">
        <v>2026</v>
      </c>
      <c r="E121" s="2">
        <v>0</v>
      </c>
      <c r="F121" s="2">
        <v>2.4</v>
      </c>
      <c r="G121" s="2">
        <v>0</v>
      </c>
      <c r="H121" s="2">
        <v>0</v>
      </c>
      <c r="I121" s="2">
        <v>0</v>
      </c>
      <c r="J121" s="13">
        <v>5</v>
      </c>
      <c r="K121" s="15">
        <f t="shared" si="11"/>
        <v>2.4</v>
      </c>
      <c r="L121" s="16">
        <v>12368.39</v>
      </c>
      <c r="M121" s="16">
        <v>11131.55</v>
      </c>
      <c r="N121" s="16">
        <v>8657.8700000000008</v>
      </c>
      <c r="O121" s="16">
        <v>6184.2</v>
      </c>
      <c r="P121" s="16">
        <v>3710.52</v>
      </c>
      <c r="Q121" s="16">
        <v>488.77</v>
      </c>
      <c r="R121" s="16">
        <v>2100</v>
      </c>
      <c r="S121" s="16">
        <v>200</v>
      </c>
      <c r="T121" s="26">
        <v>90</v>
      </c>
      <c r="U121" s="35">
        <f t="shared" si="17"/>
        <v>89.999992526078387</v>
      </c>
      <c r="V121" s="15">
        <f t="shared" si="12"/>
        <v>40139.57</v>
      </c>
      <c r="W121" s="15">
        <f t="shared" si="13"/>
        <v>36125.61</v>
      </c>
      <c r="X121" s="15">
        <f t="shared" si="14"/>
        <v>4013.9599999999991</v>
      </c>
      <c r="Y121" s="15">
        <f t="shared" si="15"/>
        <v>36125.61</v>
      </c>
      <c r="Z121" s="33">
        <f t="shared" si="16"/>
        <v>89.999992526078387</v>
      </c>
    </row>
    <row r="122" spans="1:26" hidden="1" x14ac:dyDescent="0.25">
      <c r="A122" s="1">
        <v>104</v>
      </c>
      <c r="B122" s="5" t="s">
        <v>200</v>
      </c>
      <c r="C122" s="5" t="s">
        <v>109</v>
      </c>
      <c r="D122" s="1">
        <v>2026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13">
        <v>0</v>
      </c>
      <c r="K122" s="15">
        <f t="shared" si="11"/>
        <v>0</v>
      </c>
      <c r="L122" s="16">
        <v>12368.39</v>
      </c>
      <c r="M122" s="16">
        <v>11131.55</v>
      </c>
      <c r="N122" s="16">
        <v>8657.8700000000008</v>
      </c>
      <c r="O122" s="16">
        <v>6184.2</v>
      </c>
      <c r="P122" s="16">
        <v>3710.52</v>
      </c>
      <c r="Q122" s="16">
        <v>488.77</v>
      </c>
      <c r="R122" s="16">
        <v>2100</v>
      </c>
      <c r="S122" s="16">
        <v>200</v>
      </c>
      <c r="T122" s="26">
        <v>85</v>
      </c>
      <c r="U122" s="35">
        <f t="shared" si="17"/>
        <v>0</v>
      </c>
      <c r="V122" s="15">
        <f t="shared" si="12"/>
        <v>0</v>
      </c>
      <c r="W122" s="15">
        <f t="shared" si="13"/>
        <v>0</v>
      </c>
      <c r="X122" s="15">
        <f t="shared" si="14"/>
        <v>0</v>
      </c>
      <c r="Y122" s="15">
        <f t="shared" si="15"/>
        <v>0</v>
      </c>
      <c r="Z122" s="33">
        <f t="shared" si="16"/>
        <v>0</v>
      </c>
    </row>
    <row r="123" spans="1:26" hidden="1" x14ac:dyDescent="0.25">
      <c r="A123" s="1">
        <v>105</v>
      </c>
      <c r="B123" s="5" t="s">
        <v>200</v>
      </c>
      <c r="C123" s="5" t="s">
        <v>159</v>
      </c>
      <c r="D123" s="1">
        <v>2026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13">
        <v>0</v>
      </c>
      <c r="K123" s="15">
        <f t="shared" si="11"/>
        <v>0</v>
      </c>
      <c r="L123" s="16">
        <v>12368.39</v>
      </c>
      <c r="M123" s="16">
        <v>11131.55</v>
      </c>
      <c r="N123" s="16">
        <v>8657.8700000000008</v>
      </c>
      <c r="O123" s="16">
        <v>6184.2</v>
      </c>
      <c r="P123" s="16">
        <v>3710.52</v>
      </c>
      <c r="Q123" s="16">
        <v>488.77</v>
      </c>
      <c r="R123" s="16">
        <v>2100</v>
      </c>
      <c r="S123" s="16">
        <v>200</v>
      </c>
      <c r="T123" s="26">
        <v>73</v>
      </c>
      <c r="U123" s="35">
        <f t="shared" si="17"/>
        <v>0</v>
      </c>
      <c r="V123" s="15">
        <f t="shared" si="12"/>
        <v>0</v>
      </c>
      <c r="W123" s="15">
        <f t="shared" si="13"/>
        <v>0</v>
      </c>
      <c r="X123" s="15">
        <f t="shared" si="14"/>
        <v>0</v>
      </c>
      <c r="Y123" s="15">
        <f t="shared" si="15"/>
        <v>0</v>
      </c>
      <c r="Z123" s="33">
        <f t="shared" si="16"/>
        <v>0</v>
      </c>
    </row>
    <row r="124" spans="1:26" hidden="1" x14ac:dyDescent="0.25">
      <c r="A124" s="1">
        <v>106</v>
      </c>
      <c r="B124" s="5" t="s">
        <v>200</v>
      </c>
      <c r="C124" s="5" t="s">
        <v>112</v>
      </c>
      <c r="D124" s="1">
        <v>2026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13">
        <v>0</v>
      </c>
      <c r="K124" s="15">
        <f t="shared" si="11"/>
        <v>0</v>
      </c>
      <c r="L124" s="16">
        <v>12368.39</v>
      </c>
      <c r="M124" s="16">
        <v>11131.55</v>
      </c>
      <c r="N124" s="16">
        <v>8657.8700000000008</v>
      </c>
      <c r="O124" s="16">
        <v>6184.2</v>
      </c>
      <c r="P124" s="16">
        <v>3710.52</v>
      </c>
      <c r="Q124" s="16">
        <v>488.77</v>
      </c>
      <c r="R124" s="16">
        <v>2100</v>
      </c>
      <c r="S124" s="16">
        <v>200</v>
      </c>
      <c r="T124" s="26">
        <v>89</v>
      </c>
      <c r="U124" s="35">
        <f t="shared" si="17"/>
        <v>0</v>
      </c>
      <c r="V124" s="15">
        <f t="shared" si="12"/>
        <v>0</v>
      </c>
      <c r="W124" s="15">
        <f t="shared" si="13"/>
        <v>0</v>
      </c>
      <c r="X124" s="15">
        <f t="shared" si="14"/>
        <v>0</v>
      </c>
      <c r="Y124" s="15">
        <f t="shared" si="15"/>
        <v>0</v>
      </c>
      <c r="Z124" s="33">
        <f t="shared" si="16"/>
        <v>0</v>
      </c>
    </row>
    <row r="125" spans="1:26" hidden="1" x14ac:dyDescent="0.25">
      <c r="A125" s="1">
        <v>107</v>
      </c>
      <c r="B125" s="5" t="s">
        <v>200</v>
      </c>
      <c r="C125" s="5" t="s">
        <v>160</v>
      </c>
      <c r="D125" s="1">
        <v>2026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13">
        <v>0</v>
      </c>
      <c r="K125" s="15">
        <f t="shared" si="11"/>
        <v>0</v>
      </c>
      <c r="L125" s="16">
        <v>12368.39</v>
      </c>
      <c r="M125" s="16">
        <v>11131.55</v>
      </c>
      <c r="N125" s="16">
        <v>8657.8700000000008</v>
      </c>
      <c r="O125" s="16">
        <v>6184.2</v>
      </c>
      <c r="P125" s="16">
        <v>3710.52</v>
      </c>
      <c r="Q125" s="16">
        <v>488.77</v>
      </c>
      <c r="R125" s="16">
        <v>2100</v>
      </c>
      <c r="S125" s="16">
        <v>200</v>
      </c>
      <c r="T125" s="26">
        <v>81</v>
      </c>
      <c r="U125" s="35">
        <f t="shared" si="17"/>
        <v>0</v>
      </c>
      <c r="V125" s="15">
        <f t="shared" si="12"/>
        <v>0</v>
      </c>
      <c r="W125" s="15">
        <f t="shared" si="13"/>
        <v>0</v>
      </c>
      <c r="X125" s="15">
        <f t="shared" si="14"/>
        <v>0</v>
      </c>
      <c r="Y125" s="15">
        <f t="shared" si="15"/>
        <v>0</v>
      </c>
      <c r="Z125" s="33">
        <f t="shared" si="16"/>
        <v>0</v>
      </c>
    </row>
    <row r="126" spans="1:26" hidden="1" x14ac:dyDescent="0.25">
      <c r="A126" s="1">
        <v>108</v>
      </c>
      <c r="B126" s="5" t="s">
        <v>200</v>
      </c>
      <c r="C126" s="5" t="s">
        <v>8</v>
      </c>
      <c r="D126" s="1">
        <v>2026</v>
      </c>
      <c r="E126" s="2">
        <v>0</v>
      </c>
      <c r="F126" s="2">
        <v>0</v>
      </c>
      <c r="G126" s="2">
        <v>42</v>
      </c>
      <c r="H126" s="2">
        <v>0</v>
      </c>
      <c r="I126" s="2">
        <v>0</v>
      </c>
      <c r="J126" s="13">
        <v>8</v>
      </c>
      <c r="K126" s="15">
        <f t="shared" si="11"/>
        <v>42</v>
      </c>
      <c r="L126" s="16">
        <v>12368.39</v>
      </c>
      <c r="M126" s="16">
        <v>11131.55</v>
      </c>
      <c r="N126" s="16">
        <v>8657.8700000000008</v>
      </c>
      <c r="O126" s="16">
        <v>6184.2</v>
      </c>
      <c r="P126" s="16">
        <v>3710.52</v>
      </c>
      <c r="Q126" s="16">
        <v>488.77</v>
      </c>
      <c r="R126" s="16">
        <v>2100</v>
      </c>
      <c r="S126" s="16">
        <v>200</v>
      </c>
      <c r="T126" s="26">
        <v>88</v>
      </c>
      <c r="U126" s="35">
        <f t="shared" si="17"/>
        <v>87.999998472274456</v>
      </c>
      <c r="V126" s="15">
        <f t="shared" si="12"/>
        <v>392740.7</v>
      </c>
      <c r="W126" s="15">
        <f t="shared" si="13"/>
        <v>345611.81</v>
      </c>
      <c r="X126" s="15">
        <f t="shared" si="14"/>
        <v>47128.890000000014</v>
      </c>
      <c r="Y126" s="15">
        <f t="shared" si="15"/>
        <v>345611.82</v>
      </c>
      <c r="Z126" s="34">
        <f t="shared" si="16"/>
        <v>88.000001018483701</v>
      </c>
    </row>
    <row r="127" spans="1:26" hidden="1" x14ac:dyDescent="0.25">
      <c r="A127" s="1">
        <v>109</v>
      </c>
      <c r="B127" s="5" t="s">
        <v>200</v>
      </c>
      <c r="C127" s="5" t="s">
        <v>96</v>
      </c>
      <c r="D127" s="1">
        <v>2026</v>
      </c>
      <c r="E127" s="2">
        <v>0</v>
      </c>
      <c r="F127" s="2">
        <v>1.8</v>
      </c>
      <c r="G127" s="2">
        <v>0</v>
      </c>
      <c r="H127" s="2">
        <v>0</v>
      </c>
      <c r="I127" s="2">
        <v>7.2</v>
      </c>
      <c r="J127" s="13">
        <v>1</v>
      </c>
      <c r="K127" s="15">
        <f t="shared" si="11"/>
        <v>9</v>
      </c>
      <c r="L127" s="16">
        <v>12368.39</v>
      </c>
      <c r="M127" s="16">
        <v>11131.55</v>
      </c>
      <c r="N127" s="16">
        <v>8657.8700000000008</v>
      </c>
      <c r="O127" s="16">
        <v>6184.2</v>
      </c>
      <c r="P127" s="16">
        <v>3710.52</v>
      </c>
      <c r="Q127" s="16">
        <v>488.77</v>
      </c>
      <c r="R127" s="16">
        <v>2100</v>
      </c>
      <c r="S127" s="16">
        <v>200</v>
      </c>
      <c r="T127" s="26">
        <v>92</v>
      </c>
      <c r="U127" s="35">
        <f t="shared" si="17"/>
        <v>91.99998826779921</v>
      </c>
      <c r="V127" s="15">
        <f t="shared" si="12"/>
        <v>51141.3</v>
      </c>
      <c r="W127" s="15">
        <f t="shared" si="13"/>
        <v>47049.99</v>
      </c>
      <c r="X127" s="15">
        <f t="shared" si="14"/>
        <v>4091.3100000000049</v>
      </c>
      <c r="Y127" s="15">
        <f t="shared" si="15"/>
        <v>47050</v>
      </c>
      <c r="Z127" s="33">
        <f t="shared" si="16"/>
        <v>92.000007821467193</v>
      </c>
    </row>
    <row r="128" spans="1:26" hidden="1" x14ac:dyDescent="0.25">
      <c r="A128" s="1">
        <v>110</v>
      </c>
      <c r="B128" s="5" t="s">
        <v>201</v>
      </c>
      <c r="C128" s="5" t="s">
        <v>76</v>
      </c>
      <c r="D128" s="1">
        <v>2026</v>
      </c>
      <c r="E128" s="2">
        <v>0</v>
      </c>
      <c r="F128" s="2">
        <v>5</v>
      </c>
      <c r="G128" s="2">
        <v>5</v>
      </c>
      <c r="H128" s="2">
        <v>0</v>
      </c>
      <c r="I128" s="2">
        <v>0</v>
      </c>
      <c r="J128" s="13">
        <v>6</v>
      </c>
      <c r="K128" s="15">
        <f t="shared" si="11"/>
        <v>10</v>
      </c>
      <c r="L128" s="16">
        <v>12368.39</v>
      </c>
      <c r="M128" s="16">
        <v>11131.55</v>
      </c>
      <c r="N128" s="16">
        <v>8657.8700000000008</v>
      </c>
      <c r="O128" s="16">
        <v>6184.2</v>
      </c>
      <c r="P128" s="16">
        <v>3710.52</v>
      </c>
      <c r="Q128" s="16">
        <v>488.77</v>
      </c>
      <c r="R128" s="16">
        <v>2100</v>
      </c>
      <c r="S128" s="16">
        <v>200</v>
      </c>
      <c r="T128" s="27">
        <v>90</v>
      </c>
      <c r="U128" s="35">
        <f t="shared" si="17"/>
        <v>89.999993131851625</v>
      </c>
      <c r="V128" s="15">
        <f t="shared" si="12"/>
        <v>116479.72</v>
      </c>
      <c r="W128" s="15">
        <f t="shared" si="13"/>
        <v>104831.74</v>
      </c>
      <c r="X128" s="15">
        <f t="shared" si="14"/>
        <v>11647.979999999996</v>
      </c>
      <c r="Y128" s="15">
        <f t="shared" si="15"/>
        <v>104831.75</v>
      </c>
      <c r="Z128" s="33">
        <f t="shared" si="16"/>
        <v>90.000001717037094</v>
      </c>
    </row>
    <row r="129" spans="1:26" hidden="1" x14ac:dyDescent="0.25">
      <c r="A129" s="1">
        <v>111</v>
      </c>
      <c r="B129" s="5" t="s">
        <v>201</v>
      </c>
      <c r="C129" s="5" t="s">
        <v>48</v>
      </c>
      <c r="D129" s="1">
        <v>2026</v>
      </c>
      <c r="E129" s="2">
        <v>0</v>
      </c>
      <c r="F129" s="2">
        <v>2</v>
      </c>
      <c r="G129" s="2">
        <v>7.4</v>
      </c>
      <c r="H129" s="2">
        <v>21</v>
      </c>
      <c r="I129" s="2">
        <v>31</v>
      </c>
      <c r="J129" s="13">
        <v>7</v>
      </c>
      <c r="K129" s="15">
        <f t="shared" si="11"/>
        <v>61.4</v>
      </c>
      <c r="L129" s="16">
        <v>12368.39</v>
      </c>
      <c r="M129" s="16">
        <v>11131.55</v>
      </c>
      <c r="N129" s="16">
        <v>8657.8700000000008</v>
      </c>
      <c r="O129" s="16">
        <v>6184.2</v>
      </c>
      <c r="P129" s="16">
        <v>3710.52</v>
      </c>
      <c r="Q129" s="16">
        <v>488.77</v>
      </c>
      <c r="R129" s="16">
        <v>2100</v>
      </c>
      <c r="S129" s="16">
        <v>200</v>
      </c>
      <c r="T129" s="27">
        <v>90</v>
      </c>
      <c r="U129" s="35">
        <f t="shared" si="17"/>
        <v>89.999998617360063</v>
      </c>
      <c r="V129" s="15">
        <f t="shared" si="12"/>
        <v>361627.05</v>
      </c>
      <c r="W129" s="15">
        <f t="shared" si="13"/>
        <v>325464.33999999997</v>
      </c>
      <c r="X129" s="15">
        <f t="shared" si="14"/>
        <v>36162.710000000021</v>
      </c>
      <c r="Y129" s="15">
        <f t="shared" si="15"/>
        <v>325464.34999999998</v>
      </c>
      <c r="Z129" s="34">
        <f t="shared" si="16"/>
        <v>90.000001382639923</v>
      </c>
    </row>
    <row r="130" spans="1:26" hidden="1" x14ac:dyDescent="0.25">
      <c r="A130" s="1">
        <v>112</v>
      </c>
      <c r="B130" s="5" t="s">
        <v>201</v>
      </c>
      <c r="C130" s="5" t="s">
        <v>51</v>
      </c>
      <c r="D130" s="1">
        <v>2026</v>
      </c>
      <c r="E130" s="2">
        <v>31.8</v>
      </c>
      <c r="F130" s="2">
        <v>9.6</v>
      </c>
      <c r="G130" s="2">
        <v>5.3</v>
      </c>
      <c r="H130" s="2">
        <v>4.2</v>
      </c>
      <c r="I130" s="2">
        <v>18.7</v>
      </c>
      <c r="J130" s="13">
        <v>14</v>
      </c>
      <c r="K130" s="15">
        <f t="shared" si="11"/>
        <v>69.599999999999994</v>
      </c>
      <c r="L130" s="16">
        <v>12368.39</v>
      </c>
      <c r="M130" s="16">
        <v>11131.55</v>
      </c>
      <c r="N130" s="16">
        <v>8657.8700000000008</v>
      </c>
      <c r="O130" s="16">
        <v>6184.2</v>
      </c>
      <c r="P130" s="16">
        <v>3710.52</v>
      </c>
      <c r="Q130" s="16">
        <v>488.77</v>
      </c>
      <c r="R130" s="16">
        <v>2100</v>
      </c>
      <c r="S130" s="16">
        <v>200</v>
      </c>
      <c r="T130" s="27">
        <v>89</v>
      </c>
      <c r="U130" s="35">
        <f t="shared" si="17"/>
        <v>88.999999913243087</v>
      </c>
      <c r="V130" s="15">
        <f t="shared" si="12"/>
        <v>691587.54</v>
      </c>
      <c r="W130" s="15">
        <f t="shared" si="13"/>
        <v>615512.91</v>
      </c>
      <c r="X130" s="15">
        <f t="shared" si="14"/>
        <v>76074.63</v>
      </c>
      <c r="Y130" s="15">
        <f t="shared" si="15"/>
        <v>615512.91</v>
      </c>
      <c r="Z130" s="34">
        <f t="shared" si="16"/>
        <v>88.999999913243087</v>
      </c>
    </row>
    <row r="131" spans="1:26" hidden="1" x14ac:dyDescent="0.25">
      <c r="A131" s="1">
        <v>113</v>
      </c>
      <c r="B131" s="5" t="s">
        <v>201</v>
      </c>
      <c r="C131" s="5" t="s">
        <v>64</v>
      </c>
      <c r="D131" s="1">
        <v>2026</v>
      </c>
      <c r="E131" s="2">
        <v>0</v>
      </c>
      <c r="F131" s="2">
        <v>3.8</v>
      </c>
      <c r="G131" s="2">
        <v>9.5</v>
      </c>
      <c r="H131" s="2">
        <v>14.6</v>
      </c>
      <c r="I131" s="2">
        <v>25.1</v>
      </c>
      <c r="J131" s="13">
        <v>21</v>
      </c>
      <c r="K131" s="15">
        <f t="shared" si="11"/>
        <v>53</v>
      </c>
      <c r="L131" s="16">
        <v>12368.39</v>
      </c>
      <c r="M131" s="16">
        <v>11131.55</v>
      </c>
      <c r="N131" s="16">
        <v>8657.8700000000008</v>
      </c>
      <c r="O131" s="16">
        <v>6184.2</v>
      </c>
      <c r="P131" s="16">
        <v>3710.52</v>
      </c>
      <c r="Q131" s="16">
        <v>488.77</v>
      </c>
      <c r="R131" s="16">
        <v>2100</v>
      </c>
      <c r="S131" s="16">
        <v>200</v>
      </c>
      <c r="T131" s="27">
        <v>90</v>
      </c>
      <c r="U131" s="35">
        <f t="shared" si="17"/>
        <v>89.999999999999986</v>
      </c>
      <c r="V131" s="15">
        <f t="shared" ref="V131:V194" si="20">ROUND(((E131*L131+F131*M131+G131*N131+H131*O131+I131*P131)+Q131*J131+R131*J131+S131*(E131+F131+G131+H131+I131)),2)</f>
        <v>372937.2</v>
      </c>
      <c r="W131" s="15">
        <f t="shared" ref="W131:W194" si="21">IF((Z131&gt;T131),Y131-0.01,Y131)</f>
        <v>335643.48</v>
      </c>
      <c r="X131" s="15">
        <f t="shared" ref="X131:X194" si="22">V131-W131</f>
        <v>37293.72000000003</v>
      </c>
      <c r="Y131" s="15">
        <f t="shared" ref="Y131:Y194" si="23">ROUND((V131*T131/100),2)</f>
        <v>335643.48</v>
      </c>
      <c r="Z131" s="33">
        <f t="shared" ref="Z131:Z194" si="24">IF((V131=0),0,Y131/V131*100)</f>
        <v>89.999999999999986</v>
      </c>
    </row>
    <row r="132" spans="1:26" hidden="1" x14ac:dyDescent="0.25">
      <c r="A132" s="1">
        <v>114</v>
      </c>
      <c r="B132" s="5" t="s">
        <v>201</v>
      </c>
      <c r="C132" s="5" t="s">
        <v>116</v>
      </c>
      <c r="D132" s="1">
        <v>2026</v>
      </c>
      <c r="E132" s="2">
        <v>0</v>
      </c>
      <c r="F132" s="2">
        <v>1</v>
      </c>
      <c r="G132" s="2">
        <v>2</v>
      </c>
      <c r="H132" s="2">
        <v>6.8</v>
      </c>
      <c r="I132" s="2">
        <v>0</v>
      </c>
      <c r="J132" s="13">
        <v>1</v>
      </c>
      <c r="K132" s="15">
        <f t="shared" ref="K132:K195" si="25">E132+F132+G132+H132+I132</f>
        <v>9.8000000000000007</v>
      </c>
      <c r="L132" s="16">
        <v>12368.39</v>
      </c>
      <c r="M132" s="16">
        <v>11131.55</v>
      </c>
      <c r="N132" s="16">
        <v>8657.8700000000008</v>
      </c>
      <c r="O132" s="16">
        <v>6184.2</v>
      </c>
      <c r="P132" s="16">
        <v>3710.52</v>
      </c>
      <c r="Q132" s="16">
        <v>488.77</v>
      </c>
      <c r="R132" s="16">
        <v>2100</v>
      </c>
      <c r="S132" s="16">
        <v>200</v>
      </c>
      <c r="T132" s="27">
        <v>90</v>
      </c>
      <c r="U132" s="35">
        <f t="shared" si="17"/>
        <v>89.999989340243701</v>
      </c>
      <c r="V132" s="15">
        <f t="shared" si="20"/>
        <v>75048.62</v>
      </c>
      <c r="W132" s="15">
        <f t="shared" si="21"/>
        <v>67543.75</v>
      </c>
      <c r="X132" s="15">
        <f t="shared" si="22"/>
        <v>7504.8699999999953</v>
      </c>
      <c r="Y132" s="15">
        <f t="shared" si="23"/>
        <v>67543.759999999995</v>
      </c>
      <c r="Z132" s="34">
        <f t="shared" si="24"/>
        <v>90.000002664939075</v>
      </c>
    </row>
    <row r="133" spans="1:26" hidden="1" x14ac:dyDescent="0.25">
      <c r="A133" s="1">
        <v>115</v>
      </c>
      <c r="B133" s="5" t="s">
        <v>201</v>
      </c>
      <c r="C133" s="5" t="s">
        <v>50</v>
      </c>
      <c r="D133" s="1">
        <v>2026</v>
      </c>
      <c r="E133" s="2">
        <v>5</v>
      </c>
      <c r="F133" s="2">
        <v>5</v>
      </c>
      <c r="G133" s="2">
        <v>10</v>
      </c>
      <c r="H133" s="2">
        <v>0</v>
      </c>
      <c r="I133" s="2">
        <v>20</v>
      </c>
      <c r="J133" s="13">
        <v>5</v>
      </c>
      <c r="K133" s="15">
        <f t="shared" si="25"/>
        <v>40</v>
      </c>
      <c r="L133" s="16">
        <v>12368.39</v>
      </c>
      <c r="M133" s="16">
        <v>11131.55</v>
      </c>
      <c r="N133" s="16">
        <v>8657.8700000000008</v>
      </c>
      <c r="O133" s="16">
        <v>6184.2</v>
      </c>
      <c r="P133" s="16">
        <v>3710.52</v>
      </c>
      <c r="Q133" s="16">
        <v>488.77</v>
      </c>
      <c r="R133" s="16">
        <v>2100</v>
      </c>
      <c r="S133" s="16">
        <v>200</v>
      </c>
      <c r="T133" s="27">
        <v>89</v>
      </c>
      <c r="U133" s="35">
        <f t="shared" si="17"/>
        <v>88.999997159400877</v>
      </c>
      <c r="V133" s="15">
        <f t="shared" si="20"/>
        <v>299232.65000000002</v>
      </c>
      <c r="W133" s="15">
        <f t="shared" si="21"/>
        <v>266317.05</v>
      </c>
      <c r="X133" s="15">
        <f t="shared" si="22"/>
        <v>32915.600000000035</v>
      </c>
      <c r="Y133" s="15">
        <f t="shared" si="23"/>
        <v>266317.06</v>
      </c>
      <c r="Z133" s="34">
        <f t="shared" si="24"/>
        <v>89.000000501282187</v>
      </c>
    </row>
    <row r="134" spans="1:26" hidden="1" x14ac:dyDescent="0.25">
      <c r="A134" s="1">
        <v>116</v>
      </c>
      <c r="B134" s="5" t="s">
        <v>201</v>
      </c>
      <c r="C134" s="5" t="s">
        <v>61</v>
      </c>
      <c r="D134" s="1">
        <v>2026</v>
      </c>
      <c r="E134" s="2">
        <v>108.9</v>
      </c>
      <c r="F134" s="2">
        <v>54.4</v>
      </c>
      <c r="G134" s="2">
        <v>8.9</v>
      </c>
      <c r="H134" s="2">
        <v>34</v>
      </c>
      <c r="I134" s="2">
        <v>93.2</v>
      </c>
      <c r="J134" s="13">
        <v>20</v>
      </c>
      <c r="K134" s="15">
        <f t="shared" si="25"/>
        <v>299.40000000000003</v>
      </c>
      <c r="L134" s="16">
        <v>12368.39</v>
      </c>
      <c r="M134" s="16">
        <v>11131.55</v>
      </c>
      <c r="N134" s="16">
        <v>8657.8700000000008</v>
      </c>
      <c r="O134" s="16">
        <v>6184.2</v>
      </c>
      <c r="P134" s="16">
        <v>3710.52</v>
      </c>
      <c r="Q134" s="16">
        <v>488.77</v>
      </c>
      <c r="R134" s="16">
        <v>2100</v>
      </c>
      <c r="S134" s="16">
        <v>200</v>
      </c>
      <c r="T134" s="27">
        <v>90</v>
      </c>
      <c r="U134" s="35">
        <f t="shared" si="17"/>
        <v>90</v>
      </c>
      <c r="V134" s="15">
        <f t="shared" si="20"/>
        <v>2697267.7</v>
      </c>
      <c r="W134" s="15">
        <f t="shared" si="21"/>
        <v>2427540.9300000002</v>
      </c>
      <c r="X134" s="15">
        <f t="shared" si="22"/>
        <v>269726.77</v>
      </c>
      <c r="Y134" s="15">
        <f t="shared" si="23"/>
        <v>2427540.9300000002</v>
      </c>
      <c r="Z134" s="33">
        <f t="shared" si="24"/>
        <v>90</v>
      </c>
    </row>
    <row r="135" spans="1:26" hidden="1" x14ac:dyDescent="0.25">
      <c r="A135" s="1">
        <v>117</v>
      </c>
      <c r="B135" s="5" t="s">
        <v>201</v>
      </c>
      <c r="C135" s="5" t="s">
        <v>40</v>
      </c>
      <c r="D135" s="1">
        <v>2026</v>
      </c>
      <c r="E135" s="2">
        <v>12</v>
      </c>
      <c r="F135" s="2">
        <v>18.600000000000001</v>
      </c>
      <c r="G135" s="2">
        <v>5</v>
      </c>
      <c r="H135" s="2">
        <v>10</v>
      </c>
      <c r="I135" s="2">
        <v>31.3</v>
      </c>
      <c r="J135" s="13">
        <v>10</v>
      </c>
      <c r="K135" s="15">
        <f t="shared" si="25"/>
        <v>76.900000000000006</v>
      </c>
      <c r="L135" s="16">
        <v>12368.39</v>
      </c>
      <c r="M135" s="16">
        <v>11131.55</v>
      </c>
      <c r="N135" s="16">
        <v>8657.8700000000008</v>
      </c>
      <c r="O135" s="16">
        <v>6184.2</v>
      </c>
      <c r="P135" s="16">
        <v>3710.52</v>
      </c>
      <c r="Q135" s="16">
        <v>488.77</v>
      </c>
      <c r="R135" s="16">
        <v>2100</v>
      </c>
      <c r="S135" s="16">
        <v>200</v>
      </c>
      <c r="T135" s="27">
        <v>87</v>
      </c>
      <c r="U135" s="35">
        <f t="shared" si="17"/>
        <v>86.999999870551378</v>
      </c>
      <c r="V135" s="15">
        <f t="shared" si="20"/>
        <v>618005.84</v>
      </c>
      <c r="W135" s="15">
        <f t="shared" si="21"/>
        <v>537665.07999999996</v>
      </c>
      <c r="X135" s="15">
        <f t="shared" si="22"/>
        <v>80340.760000000009</v>
      </c>
      <c r="Y135" s="15">
        <f t="shared" si="23"/>
        <v>537665.07999999996</v>
      </c>
      <c r="Z135" s="33">
        <f t="shared" si="24"/>
        <v>86.999999870551378</v>
      </c>
    </row>
    <row r="136" spans="1:26" hidden="1" x14ac:dyDescent="0.25">
      <c r="A136" s="1">
        <v>118</v>
      </c>
      <c r="B136" s="5" t="s">
        <v>201</v>
      </c>
      <c r="C136" s="5" t="s">
        <v>18</v>
      </c>
      <c r="D136" s="1">
        <v>2026</v>
      </c>
      <c r="E136" s="2">
        <v>2</v>
      </c>
      <c r="F136" s="2">
        <v>2</v>
      </c>
      <c r="G136" s="2">
        <v>9.9</v>
      </c>
      <c r="H136" s="2">
        <v>6</v>
      </c>
      <c r="I136" s="2">
        <v>8</v>
      </c>
      <c r="J136" s="13">
        <v>6</v>
      </c>
      <c r="K136" s="15">
        <f t="shared" si="25"/>
        <v>27.9</v>
      </c>
      <c r="L136" s="16">
        <v>12368.39</v>
      </c>
      <c r="M136" s="16">
        <v>11131.55</v>
      </c>
      <c r="N136" s="16">
        <v>8657.8700000000008</v>
      </c>
      <c r="O136" s="16">
        <v>6184.2</v>
      </c>
      <c r="P136" s="16">
        <v>3710.52</v>
      </c>
      <c r="Q136" s="16">
        <v>488.77</v>
      </c>
      <c r="R136" s="16">
        <v>2100</v>
      </c>
      <c r="S136" s="16">
        <v>200</v>
      </c>
      <c r="T136" s="27">
        <v>90</v>
      </c>
      <c r="U136" s="35">
        <f t="shared" ref="U136:U199" si="26">IF((V136=0),0,W136/V136*100)</f>
        <v>89.999998640163582</v>
      </c>
      <c r="V136" s="15">
        <f t="shared" si="20"/>
        <v>220614.77</v>
      </c>
      <c r="W136" s="15">
        <f t="shared" si="21"/>
        <v>198553.29</v>
      </c>
      <c r="X136" s="15">
        <f t="shared" si="22"/>
        <v>22061.479999999981</v>
      </c>
      <c r="Y136" s="15">
        <f t="shared" si="23"/>
        <v>198553.29</v>
      </c>
      <c r="Z136" s="34">
        <f t="shared" si="24"/>
        <v>89.999998640163582</v>
      </c>
    </row>
    <row r="137" spans="1:26" hidden="1" x14ac:dyDescent="0.25">
      <c r="A137" s="1">
        <v>119</v>
      </c>
      <c r="B137" s="5" t="s">
        <v>201</v>
      </c>
      <c r="C137" s="5" t="s">
        <v>49</v>
      </c>
      <c r="D137" s="1">
        <v>2026</v>
      </c>
      <c r="E137" s="2">
        <v>36</v>
      </c>
      <c r="F137" s="2">
        <v>12.5</v>
      </c>
      <c r="G137" s="2">
        <v>32.5</v>
      </c>
      <c r="H137" s="2">
        <v>25.02</v>
      </c>
      <c r="I137" s="2">
        <v>22.68</v>
      </c>
      <c r="J137" s="13">
        <v>12</v>
      </c>
      <c r="K137" s="15">
        <f t="shared" si="25"/>
        <v>128.69999999999999</v>
      </c>
      <c r="L137" s="16">
        <v>12368.39</v>
      </c>
      <c r="M137" s="16">
        <v>11131.55</v>
      </c>
      <c r="N137" s="16">
        <v>8657.8700000000008</v>
      </c>
      <c r="O137" s="16">
        <v>6184.2</v>
      </c>
      <c r="P137" s="16">
        <v>3710.52</v>
      </c>
      <c r="Q137" s="16">
        <v>488.77</v>
      </c>
      <c r="R137" s="16">
        <v>2100</v>
      </c>
      <c r="S137" s="16">
        <v>200</v>
      </c>
      <c r="T137" s="27">
        <v>90</v>
      </c>
      <c r="U137" s="35">
        <f t="shared" si="26"/>
        <v>89.999999225123702</v>
      </c>
      <c r="V137" s="15">
        <f t="shared" si="20"/>
        <v>1161475.71</v>
      </c>
      <c r="W137" s="15">
        <f t="shared" si="21"/>
        <v>1045328.13</v>
      </c>
      <c r="X137" s="15">
        <f t="shared" si="22"/>
        <v>116147.57999999996</v>
      </c>
      <c r="Y137" s="15">
        <f t="shared" si="23"/>
        <v>1045328.14</v>
      </c>
      <c r="Z137" s="34">
        <f t="shared" si="24"/>
        <v>90.000000086097373</v>
      </c>
    </row>
    <row r="138" spans="1:26" hidden="1" x14ac:dyDescent="0.25">
      <c r="A138" s="1">
        <v>120</v>
      </c>
      <c r="B138" s="5" t="s">
        <v>201</v>
      </c>
      <c r="C138" s="5" t="s">
        <v>81</v>
      </c>
      <c r="D138" s="1">
        <v>2026</v>
      </c>
      <c r="E138" s="2">
        <v>40</v>
      </c>
      <c r="F138" s="2">
        <v>3</v>
      </c>
      <c r="G138" s="2">
        <v>0</v>
      </c>
      <c r="H138" s="2">
        <v>10</v>
      </c>
      <c r="I138" s="2">
        <v>30</v>
      </c>
      <c r="J138" s="13">
        <v>27</v>
      </c>
      <c r="K138" s="15">
        <f t="shared" si="25"/>
        <v>83</v>
      </c>
      <c r="L138" s="16">
        <v>12368.39</v>
      </c>
      <c r="M138" s="16">
        <v>11131.55</v>
      </c>
      <c r="N138" s="16">
        <v>8657.8700000000008</v>
      </c>
      <c r="O138" s="16">
        <v>6184.2</v>
      </c>
      <c r="P138" s="16">
        <v>3710.52</v>
      </c>
      <c r="Q138" s="16">
        <v>488.77</v>
      </c>
      <c r="R138" s="16">
        <v>2100</v>
      </c>
      <c r="S138" s="16">
        <v>200</v>
      </c>
      <c r="T138" s="27">
        <v>89</v>
      </c>
      <c r="U138" s="35">
        <f t="shared" si="26"/>
        <v>88.999998781392833</v>
      </c>
      <c r="V138" s="15">
        <f t="shared" si="20"/>
        <v>787784.64</v>
      </c>
      <c r="W138" s="15">
        <f t="shared" si="21"/>
        <v>701128.32</v>
      </c>
      <c r="X138" s="15">
        <f t="shared" si="22"/>
        <v>86656.320000000065</v>
      </c>
      <c r="Y138" s="15">
        <f t="shared" si="23"/>
        <v>701128.33</v>
      </c>
      <c r="Z138" s="34">
        <f t="shared" si="24"/>
        <v>89.000000050775299</v>
      </c>
    </row>
    <row r="139" spans="1:26" hidden="1" x14ac:dyDescent="0.25">
      <c r="A139" s="1">
        <v>121</v>
      </c>
      <c r="B139" s="5" t="s">
        <v>201</v>
      </c>
      <c r="C139" s="5" t="s">
        <v>85</v>
      </c>
      <c r="D139" s="1">
        <v>2026</v>
      </c>
      <c r="E139" s="2">
        <v>0</v>
      </c>
      <c r="F139" s="2">
        <v>0</v>
      </c>
      <c r="G139" s="2">
        <v>0</v>
      </c>
      <c r="H139" s="2">
        <v>9</v>
      </c>
      <c r="I139" s="2">
        <v>13.58</v>
      </c>
      <c r="J139" s="13">
        <v>3</v>
      </c>
      <c r="K139" s="15">
        <f t="shared" si="25"/>
        <v>22.58</v>
      </c>
      <c r="L139" s="16">
        <v>12368.39</v>
      </c>
      <c r="M139" s="16">
        <v>11131.55</v>
      </c>
      <c r="N139" s="16">
        <v>8657.8700000000008</v>
      </c>
      <c r="O139" s="16">
        <v>6184.2</v>
      </c>
      <c r="P139" s="16">
        <v>3710.52</v>
      </c>
      <c r="Q139" s="16">
        <v>488.77</v>
      </c>
      <c r="R139" s="16">
        <v>2100</v>
      </c>
      <c r="S139" s="16">
        <v>200</v>
      </c>
      <c r="T139" s="27">
        <v>91</v>
      </c>
      <c r="U139" s="35">
        <f t="shared" si="26"/>
        <v>90.999997718225728</v>
      </c>
      <c r="V139" s="15">
        <f t="shared" si="20"/>
        <v>118328.97</v>
      </c>
      <c r="W139" s="15">
        <f t="shared" si="21"/>
        <v>107679.36</v>
      </c>
      <c r="X139" s="15">
        <f t="shared" si="22"/>
        <v>10649.61</v>
      </c>
      <c r="Y139" s="15">
        <f t="shared" si="23"/>
        <v>107679.36</v>
      </c>
      <c r="Z139" s="34">
        <f t="shared" si="24"/>
        <v>90.999997718225728</v>
      </c>
    </row>
    <row r="140" spans="1:26" hidden="1" x14ac:dyDescent="0.25">
      <c r="A140" s="1">
        <v>122</v>
      </c>
      <c r="B140" s="5" t="s">
        <v>201</v>
      </c>
      <c r="C140" s="5" t="s">
        <v>161</v>
      </c>
      <c r="D140" s="1">
        <v>2026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13">
        <v>0</v>
      </c>
      <c r="K140" s="15">
        <f t="shared" si="25"/>
        <v>0</v>
      </c>
      <c r="L140" s="16">
        <v>12368.39</v>
      </c>
      <c r="M140" s="16">
        <v>11131.55</v>
      </c>
      <c r="N140" s="16">
        <v>8657.8700000000008</v>
      </c>
      <c r="O140" s="16">
        <v>6184.2</v>
      </c>
      <c r="P140" s="16">
        <v>3710.52</v>
      </c>
      <c r="Q140" s="16">
        <v>488.77</v>
      </c>
      <c r="R140" s="16">
        <v>2100</v>
      </c>
      <c r="S140" s="16">
        <v>200</v>
      </c>
      <c r="T140" s="27">
        <v>91</v>
      </c>
      <c r="U140" s="35">
        <f t="shared" si="26"/>
        <v>0</v>
      </c>
      <c r="V140" s="15">
        <f t="shared" si="20"/>
        <v>0</v>
      </c>
      <c r="W140" s="15">
        <f t="shared" si="21"/>
        <v>0</v>
      </c>
      <c r="X140" s="15">
        <f t="shared" si="22"/>
        <v>0</v>
      </c>
      <c r="Y140" s="15">
        <f t="shared" si="23"/>
        <v>0</v>
      </c>
      <c r="Z140" s="33">
        <f t="shared" si="24"/>
        <v>0</v>
      </c>
    </row>
    <row r="141" spans="1:26" hidden="1" x14ac:dyDescent="0.25">
      <c r="A141" s="1">
        <v>123</v>
      </c>
      <c r="B141" s="5" t="s">
        <v>201</v>
      </c>
      <c r="C141" s="5" t="s">
        <v>162</v>
      </c>
      <c r="D141" s="1">
        <v>2026</v>
      </c>
      <c r="E141" s="2">
        <v>0</v>
      </c>
      <c r="F141" s="2">
        <v>4.8</v>
      </c>
      <c r="G141" s="2">
        <v>28</v>
      </c>
      <c r="H141" s="2">
        <v>19.399999999999999</v>
      </c>
      <c r="I141" s="2">
        <v>49.1</v>
      </c>
      <c r="J141" s="13">
        <v>18</v>
      </c>
      <c r="K141" s="15">
        <f t="shared" si="25"/>
        <v>101.3</v>
      </c>
      <c r="L141" s="16">
        <v>12368.39</v>
      </c>
      <c r="M141" s="16">
        <v>11131.55</v>
      </c>
      <c r="N141" s="16">
        <v>8657.8700000000008</v>
      </c>
      <c r="O141" s="16">
        <v>6184.2</v>
      </c>
      <c r="P141" s="16">
        <v>3710.52</v>
      </c>
      <c r="Q141" s="16">
        <v>488.77</v>
      </c>
      <c r="R141" s="16">
        <v>2100</v>
      </c>
      <c r="S141" s="16">
        <v>200</v>
      </c>
      <c r="T141" s="27">
        <v>89</v>
      </c>
      <c r="U141" s="35">
        <f t="shared" si="26"/>
        <v>88.999999052445872</v>
      </c>
      <c r="V141" s="15">
        <f t="shared" si="20"/>
        <v>664869.67000000004</v>
      </c>
      <c r="W141" s="15">
        <f t="shared" si="21"/>
        <v>591734</v>
      </c>
      <c r="X141" s="15">
        <f t="shared" si="22"/>
        <v>73135.670000000042</v>
      </c>
      <c r="Y141" s="15">
        <f t="shared" si="23"/>
        <v>591734.01</v>
      </c>
      <c r="Z141" s="34">
        <f t="shared" si="24"/>
        <v>89.000000556500041</v>
      </c>
    </row>
    <row r="142" spans="1:26" hidden="1" x14ac:dyDescent="0.25">
      <c r="A142" s="1">
        <v>124</v>
      </c>
      <c r="B142" s="5" t="s">
        <v>202</v>
      </c>
      <c r="C142" s="5" t="s">
        <v>170</v>
      </c>
      <c r="D142" s="1">
        <v>2026</v>
      </c>
      <c r="E142" s="2">
        <v>0</v>
      </c>
      <c r="F142" s="2">
        <v>0</v>
      </c>
      <c r="G142" s="2">
        <v>6.8</v>
      </c>
      <c r="H142" s="2">
        <v>0</v>
      </c>
      <c r="I142" s="2">
        <v>0</v>
      </c>
      <c r="J142" s="13">
        <v>5</v>
      </c>
      <c r="K142" s="15">
        <f t="shared" si="25"/>
        <v>6.8</v>
      </c>
      <c r="L142" s="16">
        <v>12368.39</v>
      </c>
      <c r="M142" s="16">
        <v>11131.55</v>
      </c>
      <c r="N142" s="16">
        <v>8657.8700000000008</v>
      </c>
      <c r="O142" s="16">
        <v>6184.2</v>
      </c>
      <c r="P142" s="16">
        <v>3710.52</v>
      </c>
      <c r="Q142" s="16">
        <v>488.77</v>
      </c>
      <c r="R142" s="16">
        <v>2100</v>
      </c>
      <c r="S142" s="16">
        <v>200</v>
      </c>
      <c r="T142" s="24">
        <v>88</v>
      </c>
      <c r="U142" s="35">
        <f t="shared" si="26"/>
        <v>87.99999234736093</v>
      </c>
      <c r="V142" s="15">
        <f t="shared" si="20"/>
        <v>73177.37</v>
      </c>
      <c r="W142" s="15">
        <f t="shared" si="21"/>
        <v>64396.079999999994</v>
      </c>
      <c r="X142" s="15">
        <f t="shared" si="22"/>
        <v>8781.2900000000009</v>
      </c>
      <c r="Y142" s="15">
        <f t="shared" si="23"/>
        <v>64396.09</v>
      </c>
      <c r="Z142" s="34">
        <f t="shared" si="24"/>
        <v>88.000006012787836</v>
      </c>
    </row>
    <row r="143" spans="1:26" hidden="1" x14ac:dyDescent="0.25">
      <c r="A143" s="1">
        <v>125</v>
      </c>
      <c r="B143" s="5" t="s">
        <v>202</v>
      </c>
      <c r="C143" s="5" t="s">
        <v>173</v>
      </c>
      <c r="D143" s="1">
        <v>2026</v>
      </c>
      <c r="E143" s="2">
        <v>0</v>
      </c>
      <c r="F143" s="2">
        <v>0</v>
      </c>
      <c r="G143" s="2">
        <v>8.3000000000000007</v>
      </c>
      <c r="H143" s="2">
        <v>0</v>
      </c>
      <c r="I143" s="2">
        <v>0</v>
      </c>
      <c r="J143" s="13">
        <v>3</v>
      </c>
      <c r="K143" s="15">
        <f t="shared" si="25"/>
        <v>8.3000000000000007</v>
      </c>
      <c r="L143" s="16">
        <v>12368.39</v>
      </c>
      <c r="M143" s="16">
        <v>11131.55</v>
      </c>
      <c r="N143" s="16">
        <v>8657.8700000000008</v>
      </c>
      <c r="O143" s="16">
        <v>6184.2</v>
      </c>
      <c r="P143" s="16">
        <v>3710.52</v>
      </c>
      <c r="Q143" s="16">
        <v>488.77</v>
      </c>
      <c r="R143" s="16">
        <v>2100</v>
      </c>
      <c r="S143" s="16">
        <v>200</v>
      </c>
      <c r="T143" s="24">
        <v>71</v>
      </c>
      <c r="U143" s="35">
        <f t="shared" si="26"/>
        <v>70.999991019433324</v>
      </c>
      <c r="V143" s="15">
        <f t="shared" si="20"/>
        <v>81286.63</v>
      </c>
      <c r="W143" s="15">
        <f t="shared" si="21"/>
        <v>57713.5</v>
      </c>
      <c r="X143" s="15">
        <f t="shared" si="22"/>
        <v>23573.130000000005</v>
      </c>
      <c r="Y143" s="15">
        <f t="shared" si="23"/>
        <v>57713.51</v>
      </c>
      <c r="Z143" s="33">
        <f t="shared" si="24"/>
        <v>71.000003321579456</v>
      </c>
    </row>
    <row r="144" spans="1:26" hidden="1" x14ac:dyDescent="0.25">
      <c r="A144" s="1">
        <v>126</v>
      </c>
      <c r="B144" s="5" t="s">
        <v>202</v>
      </c>
      <c r="C144" s="5" t="s">
        <v>171</v>
      </c>
      <c r="D144" s="1">
        <v>2026</v>
      </c>
      <c r="E144" s="2">
        <v>0</v>
      </c>
      <c r="F144" s="2">
        <v>0</v>
      </c>
      <c r="G144" s="2">
        <v>46</v>
      </c>
      <c r="H144" s="2">
        <v>0</v>
      </c>
      <c r="I144" s="2">
        <v>0</v>
      </c>
      <c r="J144" s="13">
        <v>1</v>
      </c>
      <c r="K144" s="15">
        <f t="shared" si="25"/>
        <v>46</v>
      </c>
      <c r="L144" s="16">
        <v>12368.39</v>
      </c>
      <c r="M144" s="16">
        <v>11131.55</v>
      </c>
      <c r="N144" s="16">
        <v>8657.8700000000008</v>
      </c>
      <c r="O144" s="16">
        <v>6184.2</v>
      </c>
      <c r="P144" s="16">
        <v>3710.52</v>
      </c>
      <c r="Q144" s="16">
        <v>488.77</v>
      </c>
      <c r="R144" s="16">
        <v>2100</v>
      </c>
      <c r="S144" s="16">
        <v>200</v>
      </c>
      <c r="T144" s="24">
        <v>84</v>
      </c>
      <c r="U144" s="35">
        <f t="shared" si="26"/>
        <v>83.999999122059975</v>
      </c>
      <c r="V144" s="15">
        <f t="shared" si="20"/>
        <v>410050.79</v>
      </c>
      <c r="W144" s="15">
        <f t="shared" si="21"/>
        <v>344442.66</v>
      </c>
      <c r="X144" s="15">
        <f t="shared" si="22"/>
        <v>65608.13</v>
      </c>
      <c r="Y144" s="15">
        <f t="shared" si="23"/>
        <v>344442.66</v>
      </c>
      <c r="Z144" s="34">
        <f t="shared" si="24"/>
        <v>83.999999122059975</v>
      </c>
    </row>
    <row r="145" spans="1:26" hidden="1" x14ac:dyDescent="0.25">
      <c r="A145" s="1">
        <v>127</v>
      </c>
      <c r="B145" s="5" t="s">
        <v>202</v>
      </c>
      <c r="C145" s="5" t="s">
        <v>3</v>
      </c>
      <c r="D145" s="1">
        <v>2026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13">
        <v>0</v>
      </c>
      <c r="K145" s="15">
        <f t="shared" si="25"/>
        <v>0</v>
      </c>
      <c r="L145" s="16">
        <v>12368.39</v>
      </c>
      <c r="M145" s="16">
        <v>11131.55</v>
      </c>
      <c r="N145" s="16">
        <v>8657.8700000000008</v>
      </c>
      <c r="O145" s="16">
        <v>6184.2</v>
      </c>
      <c r="P145" s="16">
        <v>3710.52</v>
      </c>
      <c r="Q145" s="16">
        <v>488.77</v>
      </c>
      <c r="R145" s="16">
        <v>2100</v>
      </c>
      <c r="S145" s="16">
        <v>200</v>
      </c>
      <c r="T145" s="24">
        <v>86</v>
      </c>
      <c r="U145" s="35">
        <f t="shared" si="26"/>
        <v>0</v>
      </c>
      <c r="V145" s="15">
        <f t="shared" si="20"/>
        <v>0</v>
      </c>
      <c r="W145" s="15">
        <f t="shared" si="21"/>
        <v>0</v>
      </c>
      <c r="X145" s="15">
        <f t="shared" si="22"/>
        <v>0</v>
      </c>
      <c r="Y145" s="15">
        <f t="shared" si="23"/>
        <v>0</v>
      </c>
      <c r="Z145" s="33">
        <f t="shared" si="24"/>
        <v>0</v>
      </c>
    </row>
    <row r="146" spans="1:26" hidden="1" x14ac:dyDescent="0.25">
      <c r="A146" s="1">
        <v>128</v>
      </c>
      <c r="B146" s="5" t="s">
        <v>202</v>
      </c>
      <c r="C146" s="5" t="s">
        <v>172</v>
      </c>
      <c r="D146" s="1">
        <v>2026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13">
        <v>0</v>
      </c>
      <c r="K146" s="15">
        <f t="shared" si="25"/>
        <v>0</v>
      </c>
      <c r="L146" s="16">
        <v>12368.39</v>
      </c>
      <c r="M146" s="16">
        <v>11131.55</v>
      </c>
      <c r="N146" s="16">
        <v>8657.8700000000008</v>
      </c>
      <c r="O146" s="16">
        <v>6184.2</v>
      </c>
      <c r="P146" s="16">
        <v>3710.52</v>
      </c>
      <c r="Q146" s="16">
        <v>488.77</v>
      </c>
      <c r="R146" s="16">
        <v>2100</v>
      </c>
      <c r="S146" s="16">
        <v>200</v>
      </c>
      <c r="T146" s="24">
        <v>86</v>
      </c>
      <c r="U146" s="35">
        <f t="shared" si="26"/>
        <v>0</v>
      </c>
      <c r="V146" s="15">
        <f t="shared" si="20"/>
        <v>0</v>
      </c>
      <c r="W146" s="15">
        <f t="shared" si="21"/>
        <v>0</v>
      </c>
      <c r="X146" s="15">
        <f t="shared" si="22"/>
        <v>0</v>
      </c>
      <c r="Y146" s="15">
        <f t="shared" si="23"/>
        <v>0</v>
      </c>
      <c r="Z146" s="33">
        <f t="shared" si="24"/>
        <v>0</v>
      </c>
    </row>
    <row r="147" spans="1:26" hidden="1" x14ac:dyDescent="0.25">
      <c r="A147" s="1">
        <v>129</v>
      </c>
      <c r="B147" s="5" t="s">
        <v>203</v>
      </c>
      <c r="C147" s="5" t="s">
        <v>16</v>
      </c>
      <c r="D147" s="1">
        <v>2026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13">
        <v>0</v>
      </c>
      <c r="K147" s="15">
        <f t="shared" si="25"/>
        <v>0</v>
      </c>
      <c r="L147" s="16">
        <v>12368.39</v>
      </c>
      <c r="M147" s="16">
        <v>11131.55</v>
      </c>
      <c r="N147" s="16">
        <v>8657.8700000000008</v>
      </c>
      <c r="O147" s="16">
        <v>6184.2</v>
      </c>
      <c r="P147" s="16">
        <v>3710.52</v>
      </c>
      <c r="Q147" s="16">
        <v>488.77</v>
      </c>
      <c r="R147" s="16">
        <v>2100</v>
      </c>
      <c r="S147" s="16">
        <v>200</v>
      </c>
      <c r="T147" s="22">
        <v>84</v>
      </c>
      <c r="U147" s="35">
        <f t="shared" si="26"/>
        <v>0</v>
      </c>
      <c r="V147" s="15">
        <f t="shared" si="20"/>
        <v>0</v>
      </c>
      <c r="W147" s="15">
        <f t="shared" si="21"/>
        <v>0</v>
      </c>
      <c r="X147" s="15">
        <f t="shared" si="22"/>
        <v>0</v>
      </c>
      <c r="Y147" s="15">
        <f t="shared" si="23"/>
        <v>0</v>
      </c>
      <c r="Z147" s="33">
        <f t="shared" si="24"/>
        <v>0</v>
      </c>
    </row>
    <row r="148" spans="1:26" hidden="1" x14ac:dyDescent="0.25">
      <c r="A148" s="1">
        <v>130</v>
      </c>
      <c r="B148" s="5" t="s">
        <v>203</v>
      </c>
      <c r="C148" s="5" t="s">
        <v>165</v>
      </c>
      <c r="D148" s="1">
        <v>2026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13">
        <v>0</v>
      </c>
      <c r="K148" s="15">
        <f t="shared" si="25"/>
        <v>0</v>
      </c>
      <c r="L148" s="16">
        <v>12368.39</v>
      </c>
      <c r="M148" s="16">
        <v>11131.55</v>
      </c>
      <c r="N148" s="16">
        <v>8657.8700000000008</v>
      </c>
      <c r="O148" s="16">
        <v>6184.2</v>
      </c>
      <c r="P148" s="16">
        <v>3710.52</v>
      </c>
      <c r="Q148" s="16">
        <v>488.77</v>
      </c>
      <c r="R148" s="16">
        <v>2100</v>
      </c>
      <c r="S148" s="16">
        <v>200</v>
      </c>
      <c r="T148" s="22">
        <v>89</v>
      </c>
      <c r="U148" s="35">
        <f t="shared" si="26"/>
        <v>0</v>
      </c>
      <c r="V148" s="15">
        <f t="shared" si="20"/>
        <v>0</v>
      </c>
      <c r="W148" s="15">
        <f t="shared" si="21"/>
        <v>0</v>
      </c>
      <c r="X148" s="15">
        <f t="shared" si="22"/>
        <v>0</v>
      </c>
      <c r="Y148" s="15">
        <f t="shared" si="23"/>
        <v>0</v>
      </c>
      <c r="Z148" s="33">
        <f t="shared" si="24"/>
        <v>0</v>
      </c>
    </row>
    <row r="149" spans="1:26" hidden="1" x14ac:dyDescent="0.25">
      <c r="A149" s="1">
        <v>131</v>
      </c>
      <c r="B149" s="5" t="s">
        <v>203</v>
      </c>
      <c r="C149" s="5" t="s">
        <v>166</v>
      </c>
      <c r="D149" s="1">
        <v>2026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13">
        <v>0</v>
      </c>
      <c r="K149" s="15">
        <f t="shared" si="25"/>
        <v>0</v>
      </c>
      <c r="L149" s="16">
        <v>12368.39</v>
      </c>
      <c r="M149" s="16">
        <v>11131.55</v>
      </c>
      <c r="N149" s="16">
        <v>8657.8700000000008</v>
      </c>
      <c r="O149" s="16">
        <v>6184.2</v>
      </c>
      <c r="P149" s="16">
        <v>3710.52</v>
      </c>
      <c r="Q149" s="16">
        <v>488.77</v>
      </c>
      <c r="R149" s="16">
        <v>2100</v>
      </c>
      <c r="S149" s="16">
        <v>200</v>
      </c>
      <c r="T149" s="22">
        <v>81</v>
      </c>
      <c r="U149" s="35">
        <f t="shared" si="26"/>
        <v>0</v>
      </c>
      <c r="V149" s="15">
        <f t="shared" si="20"/>
        <v>0</v>
      </c>
      <c r="W149" s="15">
        <f t="shared" si="21"/>
        <v>0</v>
      </c>
      <c r="X149" s="15">
        <f t="shared" si="22"/>
        <v>0</v>
      </c>
      <c r="Y149" s="15">
        <f t="shared" si="23"/>
        <v>0</v>
      </c>
      <c r="Z149" s="33">
        <f t="shared" si="24"/>
        <v>0</v>
      </c>
    </row>
    <row r="150" spans="1:26" hidden="1" x14ac:dyDescent="0.25">
      <c r="A150" s="1">
        <v>132</v>
      </c>
      <c r="B150" s="5" t="s">
        <v>203</v>
      </c>
      <c r="C150" s="5" t="s">
        <v>163</v>
      </c>
      <c r="D150" s="1">
        <v>2026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13">
        <v>0</v>
      </c>
      <c r="K150" s="15">
        <f t="shared" si="25"/>
        <v>0</v>
      </c>
      <c r="L150" s="16">
        <v>12368.39</v>
      </c>
      <c r="M150" s="16">
        <v>11131.55</v>
      </c>
      <c r="N150" s="16">
        <v>8657.8700000000008</v>
      </c>
      <c r="O150" s="16">
        <v>6184.2</v>
      </c>
      <c r="P150" s="16">
        <v>3710.52</v>
      </c>
      <c r="Q150" s="16">
        <v>488.77</v>
      </c>
      <c r="R150" s="16">
        <v>2100</v>
      </c>
      <c r="S150" s="16">
        <v>200</v>
      </c>
      <c r="T150" s="22">
        <v>85</v>
      </c>
      <c r="U150" s="35">
        <f t="shared" si="26"/>
        <v>0</v>
      </c>
      <c r="V150" s="15">
        <f t="shared" si="20"/>
        <v>0</v>
      </c>
      <c r="W150" s="15">
        <f t="shared" si="21"/>
        <v>0</v>
      </c>
      <c r="X150" s="15">
        <f t="shared" si="22"/>
        <v>0</v>
      </c>
      <c r="Y150" s="15">
        <f t="shared" si="23"/>
        <v>0</v>
      </c>
      <c r="Z150" s="33">
        <f t="shared" si="24"/>
        <v>0</v>
      </c>
    </row>
    <row r="151" spans="1:26" hidden="1" x14ac:dyDescent="0.25">
      <c r="A151" s="1">
        <v>133</v>
      </c>
      <c r="B151" s="5" t="s">
        <v>203</v>
      </c>
      <c r="C151" s="5" t="s">
        <v>89</v>
      </c>
      <c r="D151" s="1">
        <v>2026</v>
      </c>
      <c r="E151" s="2">
        <v>0</v>
      </c>
      <c r="F151" s="2">
        <v>11</v>
      </c>
      <c r="G151" s="2">
        <v>55</v>
      </c>
      <c r="H151" s="2">
        <v>0</v>
      </c>
      <c r="I151" s="2">
        <v>0</v>
      </c>
      <c r="J151" s="13">
        <v>10</v>
      </c>
      <c r="K151" s="15">
        <f t="shared" si="25"/>
        <v>66</v>
      </c>
      <c r="L151" s="16">
        <v>12368.39</v>
      </c>
      <c r="M151" s="16">
        <v>11131.55</v>
      </c>
      <c r="N151" s="16">
        <v>8657.8700000000008</v>
      </c>
      <c r="O151" s="16">
        <v>6184.2</v>
      </c>
      <c r="P151" s="16">
        <v>3710.52</v>
      </c>
      <c r="Q151" s="16">
        <v>488.77</v>
      </c>
      <c r="R151" s="16">
        <v>2100</v>
      </c>
      <c r="S151" s="16">
        <v>200</v>
      </c>
      <c r="T151" s="22">
        <v>87</v>
      </c>
      <c r="U151" s="35">
        <f t="shared" si="26"/>
        <v>86.999999686381571</v>
      </c>
      <c r="V151" s="15">
        <f t="shared" si="20"/>
        <v>637717.6</v>
      </c>
      <c r="W151" s="15">
        <f t="shared" si="21"/>
        <v>554814.31000000006</v>
      </c>
      <c r="X151" s="15">
        <f t="shared" si="22"/>
        <v>82903.289999999921</v>
      </c>
      <c r="Y151" s="15">
        <f t="shared" si="23"/>
        <v>554814.31000000006</v>
      </c>
      <c r="Z151" s="33">
        <f t="shared" si="24"/>
        <v>86.999999686381571</v>
      </c>
    </row>
    <row r="152" spans="1:26" hidden="1" x14ac:dyDescent="0.25">
      <c r="A152" s="1">
        <v>134</v>
      </c>
      <c r="B152" s="5" t="s">
        <v>203</v>
      </c>
      <c r="C152" s="5" t="s">
        <v>102</v>
      </c>
      <c r="D152" s="1">
        <v>2026</v>
      </c>
      <c r="E152" s="2">
        <v>0</v>
      </c>
      <c r="F152" s="2">
        <v>0</v>
      </c>
      <c r="G152" s="2">
        <v>0</v>
      </c>
      <c r="H152" s="2">
        <v>15</v>
      </c>
      <c r="I152" s="2">
        <v>0</v>
      </c>
      <c r="J152" s="13">
        <v>2</v>
      </c>
      <c r="K152" s="15">
        <f t="shared" si="25"/>
        <v>15</v>
      </c>
      <c r="L152" s="16">
        <v>12368.39</v>
      </c>
      <c r="M152" s="16">
        <v>11131.55</v>
      </c>
      <c r="N152" s="16">
        <v>8657.8700000000008</v>
      </c>
      <c r="O152" s="16">
        <v>6184.2</v>
      </c>
      <c r="P152" s="16">
        <v>3710.52</v>
      </c>
      <c r="Q152" s="16">
        <v>488.77</v>
      </c>
      <c r="R152" s="16">
        <v>2100</v>
      </c>
      <c r="S152" s="16">
        <v>200</v>
      </c>
      <c r="T152" s="22">
        <v>89</v>
      </c>
      <c r="U152" s="35">
        <f t="shared" si="26"/>
        <v>88.999999405590671</v>
      </c>
      <c r="V152" s="15">
        <f t="shared" si="20"/>
        <v>100940.54</v>
      </c>
      <c r="W152" s="15">
        <f t="shared" si="21"/>
        <v>89837.08</v>
      </c>
      <c r="X152" s="15">
        <f t="shared" si="22"/>
        <v>11103.459999999992</v>
      </c>
      <c r="Y152" s="15">
        <f t="shared" si="23"/>
        <v>89837.08</v>
      </c>
      <c r="Z152" s="33">
        <f t="shared" si="24"/>
        <v>88.999999405590671</v>
      </c>
    </row>
    <row r="153" spans="1:26" hidden="1" x14ac:dyDescent="0.25">
      <c r="A153" s="1">
        <v>135</v>
      </c>
      <c r="B153" s="5" t="s">
        <v>203</v>
      </c>
      <c r="C153" s="5" t="s">
        <v>167</v>
      </c>
      <c r="D153" s="1">
        <v>2026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13">
        <v>0</v>
      </c>
      <c r="K153" s="15">
        <f t="shared" si="25"/>
        <v>0</v>
      </c>
      <c r="L153" s="16">
        <v>12368.39</v>
      </c>
      <c r="M153" s="16">
        <v>11131.55</v>
      </c>
      <c r="N153" s="16">
        <v>8657.8700000000008</v>
      </c>
      <c r="O153" s="16">
        <v>6184.2</v>
      </c>
      <c r="P153" s="16">
        <v>3710.52</v>
      </c>
      <c r="Q153" s="16">
        <v>488.77</v>
      </c>
      <c r="R153" s="16">
        <v>2100</v>
      </c>
      <c r="S153" s="16">
        <v>200</v>
      </c>
      <c r="T153" s="22">
        <v>91</v>
      </c>
      <c r="U153" s="35">
        <f t="shared" si="26"/>
        <v>0</v>
      </c>
      <c r="V153" s="15">
        <f t="shared" si="20"/>
        <v>0</v>
      </c>
      <c r="W153" s="15">
        <f t="shared" si="21"/>
        <v>0</v>
      </c>
      <c r="X153" s="15">
        <f t="shared" si="22"/>
        <v>0</v>
      </c>
      <c r="Y153" s="15">
        <f t="shared" si="23"/>
        <v>0</v>
      </c>
      <c r="Z153" s="33">
        <f t="shared" si="24"/>
        <v>0</v>
      </c>
    </row>
    <row r="154" spans="1:26" hidden="1" x14ac:dyDescent="0.25">
      <c r="A154" s="1">
        <v>136</v>
      </c>
      <c r="B154" s="5" t="s">
        <v>203</v>
      </c>
      <c r="C154" s="5" t="s">
        <v>113</v>
      </c>
      <c r="D154" s="1">
        <v>2026</v>
      </c>
      <c r="E154" s="2">
        <v>0</v>
      </c>
      <c r="F154" s="2">
        <v>0</v>
      </c>
      <c r="G154" s="2">
        <v>5.5</v>
      </c>
      <c r="H154" s="2">
        <v>0</v>
      </c>
      <c r="I154" s="2">
        <v>0</v>
      </c>
      <c r="J154" s="13">
        <v>2</v>
      </c>
      <c r="K154" s="15">
        <f t="shared" si="25"/>
        <v>5.5</v>
      </c>
      <c r="L154" s="16">
        <v>12368.39</v>
      </c>
      <c r="M154" s="16">
        <v>11131.55</v>
      </c>
      <c r="N154" s="16">
        <v>8657.8700000000008</v>
      </c>
      <c r="O154" s="16">
        <v>6184.2</v>
      </c>
      <c r="P154" s="16">
        <v>3710.52</v>
      </c>
      <c r="Q154" s="16">
        <v>488.77</v>
      </c>
      <c r="R154" s="16">
        <v>2100</v>
      </c>
      <c r="S154" s="16">
        <v>200</v>
      </c>
      <c r="T154" s="22">
        <v>81</v>
      </c>
      <c r="U154" s="35">
        <f t="shared" si="26"/>
        <v>80.999995732508438</v>
      </c>
      <c r="V154" s="15">
        <f t="shared" si="20"/>
        <v>53895.83</v>
      </c>
      <c r="W154" s="15">
        <f t="shared" si="21"/>
        <v>43655.62</v>
      </c>
      <c r="X154" s="15">
        <f t="shared" si="22"/>
        <v>10240.209999999999</v>
      </c>
      <c r="Y154" s="15">
        <f t="shared" si="23"/>
        <v>43655.62</v>
      </c>
      <c r="Z154" s="33">
        <f t="shared" si="24"/>
        <v>80.999995732508438</v>
      </c>
    </row>
    <row r="155" spans="1:26" hidden="1" x14ac:dyDescent="0.25">
      <c r="A155" s="1">
        <v>137</v>
      </c>
      <c r="B155" s="5" t="s">
        <v>203</v>
      </c>
      <c r="C155" s="5" t="s">
        <v>11</v>
      </c>
      <c r="D155" s="1">
        <v>2026</v>
      </c>
      <c r="E155" s="2">
        <v>0</v>
      </c>
      <c r="F155" s="2">
        <v>0</v>
      </c>
      <c r="G155" s="2">
        <v>0</v>
      </c>
      <c r="H155" s="2">
        <v>42</v>
      </c>
      <c r="I155" s="2">
        <v>0</v>
      </c>
      <c r="J155" s="13">
        <v>7</v>
      </c>
      <c r="K155" s="15">
        <f t="shared" si="25"/>
        <v>42</v>
      </c>
      <c r="L155" s="16">
        <v>12368.39</v>
      </c>
      <c r="M155" s="16">
        <v>11131.55</v>
      </c>
      <c r="N155" s="16">
        <v>8657.8700000000008</v>
      </c>
      <c r="O155" s="16">
        <v>6184.2</v>
      </c>
      <c r="P155" s="16">
        <v>3710.52</v>
      </c>
      <c r="Q155" s="16">
        <v>488.77</v>
      </c>
      <c r="R155" s="16">
        <v>2100</v>
      </c>
      <c r="S155" s="16">
        <v>200</v>
      </c>
      <c r="T155" s="22">
        <v>90</v>
      </c>
      <c r="U155" s="35">
        <f t="shared" si="26"/>
        <v>89.999999650664535</v>
      </c>
      <c r="V155" s="15">
        <f t="shared" si="20"/>
        <v>286257.78999999998</v>
      </c>
      <c r="W155" s="15">
        <f t="shared" si="21"/>
        <v>257632.01</v>
      </c>
      <c r="X155" s="15">
        <f t="shared" si="22"/>
        <v>28625.77999999997</v>
      </c>
      <c r="Y155" s="15">
        <f t="shared" si="23"/>
        <v>257632.01</v>
      </c>
      <c r="Z155" s="34">
        <f t="shared" si="24"/>
        <v>89.999999650664535</v>
      </c>
    </row>
    <row r="156" spans="1:26" hidden="1" x14ac:dyDescent="0.25">
      <c r="A156" s="1">
        <v>138</v>
      </c>
      <c r="B156" s="5" t="s">
        <v>203</v>
      </c>
      <c r="C156" s="5" t="s">
        <v>164</v>
      </c>
      <c r="D156" s="1">
        <v>2026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13">
        <v>0</v>
      </c>
      <c r="K156" s="15">
        <f t="shared" si="25"/>
        <v>0</v>
      </c>
      <c r="L156" s="16">
        <v>12368.39</v>
      </c>
      <c r="M156" s="16">
        <v>11131.55</v>
      </c>
      <c r="N156" s="16">
        <v>8657.8700000000008</v>
      </c>
      <c r="O156" s="16">
        <v>6184.2</v>
      </c>
      <c r="P156" s="16">
        <v>3710.52</v>
      </c>
      <c r="Q156" s="16">
        <v>488.77</v>
      </c>
      <c r="R156" s="16">
        <v>2100</v>
      </c>
      <c r="S156" s="16">
        <v>200</v>
      </c>
      <c r="T156" s="22">
        <v>92</v>
      </c>
      <c r="U156" s="35">
        <f t="shared" si="26"/>
        <v>0</v>
      </c>
      <c r="V156" s="15">
        <f t="shared" si="20"/>
        <v>0</v>
      </c>
      <c r="W156" s="15">
        <f t="shared" si="21"/>
        <v>0</v>
      </c>
      <c r="X156" s="15">
        <f t="shared" si="22"/>
        <v>0</v>
      </c>
      <c r="Y156" s="15">
        <f t="shared" si="23"/>
        <v>0</v>
      </c>
      <c r="Z156" s="33">
        <f t="shared" si="24"/>
        <v>0</v>
      </c>
    </row>
    <row r="157" spans="1:26" hidden="1" x14ac:dyDescent="0.25">
      <c r="A157" s="1">
        <v>139</v>
      </c>
      <c r="B157" s="5" t="s">
        <v>203</v>
      </c>
      <c r="C157" s="5" t="s">
        <v>66</v>
      </c>
      <c r="D157" s="1">
        <v>2026</v>
      </c>
      <c r="E157" s="2">
        <v>0.2</v>
      </c>
      <c r="F157" s="2">
        <v>0.2</v>
      </c>
      <c r="G157" s="2">
        <v>3.8</v>
      </c>
      <c r="H157" s="2">
        <v>0.2</v>
      </c>
      <c r="I157" s="2">
        <v>0</v>
      </c>
      <c r="J157" s="13">
        <v>2</v>
      </c>
      <c r="K157" s="15">
        <f t="shared" si="25"/>
        <v>4.4000000000000004</v>
      </c>
      <c r="L157" s="16">
        <v>12368.39</v>
      </c>
      <c r="M157" s="16">
        <v>11131.55</v>
      </c>
      <c r="N157" s="16">
        <v>8657.8700000000008</v>
      </c>
      <c r="O157" s="16">
        <v>6184.2</v>
      </c>
      <c r="P157" s="16">
        <v>3710.52</v>
      </c>
      <c r="Q157" s="16">
        <v>488.77</v>
      </c>
      <c r="R157" s="16">
        <v>2100</v>
      </c>
      <c r="S157" s="16">
        <v>200</v>
      </c>
      <c r="T157" s="22">
        <v>88</v>
      </c>
      <c r="U157" s="35">
        <f t="shared" si="26"/>
        <v>87.999983071336274</v>
      </c>
      <c r="V157" s="15">
        <f t="shared" si="20"/>
        <v>44894.27</v>
      </c>
      <c r="W157" s="15">
        <f t="shared" si="21"/>
        <v>39506.949999999997</v>
      </c>
      <c r="X157" s="15">
        <f t="shared" si="22"/>
        <v>5387.32</v>
      </c>
      <c r="Y157" s="15">
        <f t="shared" si="23"/>
        <v>39506.959999999999</v>
      </c>
      <c r="Z157" s="33">
        <f t="shared" si="24"/>
        <v>88.000005345893811</v>
      </c>
    </row>
    <row r="158" spans="1:26" hidden="1" x14ac:dyDescent="0.25">
      <c r="A158" s="1">
        <v>140</v>
      </c>
      <c r="B158" s="5" t="s">
        <v>203</v>
      </c>
      <c r="C158" s="5" t="s">
        <v>168</v>
      </c>
      <c r="D158" s="1">
        <v>2026</v>
      </c>
      <c r="E158" s="2">
        <v>0</v>
      </c>
      <c r="F158" s="2">
        <v>0</v>
      </c>
      <c r="G158" s="2">
        <v>0</v>
      </c>
      <c r="H158" s="2">
        <v>0</v>
      </c>
      <c r="I158" s="2">
        <v>0</v>
      </c>
      <c r="J158" s="13">
        <v>0</v>
      </c>
      <c r="K158" s="15">
        <f t="shared" si="25"/>
        <v>0</v>
      </c>
      <c r="L158" s="16">
        <v>12368.39</v>
      </c>
      <c r="M158" s="16">
        <v>11131.55</v>
      </c>
      <c r="N158" s="16">
        <v>8657.8700000000008</v>
      </c>
      <c r="O158" s="16">
        <v>6184.2</v>
      </c>
      <c r="P158" s="16">
        <v>3710.52</v>
      </c>
      <c r="Q158" s="16">
        <v>488.77</v>
      </c>
      <c r="R158" s="16">
        <v>2100</v>
      </c>
      <c r="S158" s="16">
        <v>200</v>
      </c>
      <c r="T158" s="22">
        <v>91</v>
      </c>
      <c r="U158" s="35">
        <f t="shared" si="26"/>
        <v>0</v>
      </c>
      <c r="V158" s="15">
        <f t="shared" si="20"/>
        <v>0</v>
      </c>
      <c r="W158" s="15">
        <f t="shared" si="21"/>
        <v>0</v>
      </c>
      <c r="X158" s="15">
        <f t="shared" si="22"/>
        <v>0</v>
      </c>
      <c r="Y158" s="15">
        <f t="shared" si="23"/>
        <v>0</v>
      </c>
      <c r="Z158" s="33">
        <f t="shared" si="24"/>
        <v>0</v>
      </c>
    </row>
    <row r="159" spans="1:26" hidden="1" x14ac:dyDescent="0.25">
      <c r="A159" s="1">
        <v>141</v>
      </c>
      <c r="B159" s="5" t="s">
        <v>203</v>
      </c>
      <c r="C159" s="5" t="s">
        <v>169</v>
      </c>
      <c r="D159" s="1">
        <v>2026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J159" s="13">
        <v>0</v>
      </c>
      <c r="K159" s="15">
        <f t="shared" si="25"/>
        <v>0</v>
      </c>
      <c r="L159" s="16">
        <v>12368.39</v>
      </c>
      <c r="M159" s="16">
        <v>11131.55</v>
      </c>
      <c r="N159" s="16">
        <v>8657.8700000000008</v>
      </c>
      <c r="O159" s="16">
        <v>6184.2</v>
      </c>
      <c r="P159" s="16">
        <v>3710.52</v>
      </c>
      <c r="Q159" s="16">
        <v>488.77</v>
      </c>
      <c r="R159" s="16">
        <v>2100</v>
      </c>
      <c r="S159" s="16">
        <v>200</v>
      </c>
      <c r="T159" s="22">
        <v>89</v>
      </c>
      <c r="U159" s="35">
        <f t="shared" si="26"/>
        <v>0</v>
      </c>
      <c r="V159" s="15">
        <f t="shared" si="20"/>
        <v>0</v>
      </c>
      <c r="W159" s="15">
        <f t="shared" si="21"/>
        <v>0</v>
      </c>
      <c r="X159" s="15">
        <f t="shared" si="22"/>
        <v>0</v>
      </c>
      <c r="Y159" s="15">
        <f t="shared" si="23"/>
        <v>0</v>
      </c>
      <c r="Z159" s="33">
        <f t="shared" si="24"/>
        <v>0</v>
      </c>
    </row>
    <row r="160" spans="1:26" hidden="1" x14ac:dyDescent="0.25">
      <c r="A160" s="1">
        <v>142</v>
      </c>
      <c r="B160" s="5" t="s">
        <v>203</v>
      </c>
      <c r="C160" s="5" t="s">
        <v>82</v>
      </c>
      <c r="D160" s="1">
        <v>2026</v>
      </c>
      <c r="E160" s="2">
        <v>0</v>
      </c>
      <c r="F160" s="2">
        <v>0</v>
      </c>
      <c r="G160" s="2">
        <v>0</v>
      </c>
      <c r="H160" s="2">
        <v>0</v>
      </c>
      <c r="I160" s="2">
        <v>0</v>
      </c>
      <c r="J160" s="13">
        <v>0</v>
      </c>
      <c r="K160" s="15">
        <f t="shared" si="25"/>
        <v>0</v>
      </c>
      <c r="L160" s="16">
        <v>12368.39</v>
      </c>
      <c r="M160" s="16">
        <v>11131.55</v>
      </c>
      <c r="N160" s="16">
        <v>8657.8700000000008</v>
      </c>
      <c r="O160" s="16">
        <v>6184.2</v>
      </c>
      <c r="P160" s="16">
        <v>3710.52</v>
      </c>
      <c r="Q160" s="16">
        <v>488.77</v>
      </c>
      <c r="R160" s="16">
        <v>2100</v>
      </c>
      <c r="S160" s="16">
        <v>200</v>
      </c>
      <c r="T160" s="22">
        <v>84</v>
      </c>
      <c r="U160" s="35">
        <f t="shared" si="26"/>
        <v>0</v>
      </c>
      <c r="V160" s="15">
        <f t="shared" si="20"/>
        <v>0</v>
      </c>
      <c r="W160" s="15">
        <f t="shared" si="21"/>
        <v>0</v>
      </c>
      <c r="X160" s="15">
        <f t="shared" si="22"/>
        <v>0</v>
      </c>
      <c r="Y160" s="15">
        <f t="shared" si="23"/>
        <v>0</v>
      </c>
      <c r="Z160" s="33">
        <f t="shared" si="24"/>
        <v>0</v>
      </c>
    </row>
    <row r="161" spans="1:26" hidden="1" x14ac:dyDescent="0.25">
      <c r="A161" s="1">
        <v>143</v>
      </c>
      <c r="B161" s="5" t="s">
        <v>204</v>
      </c>
      <c r="C161" s="5" t="s">
        <v>175</v>
      </c>
      <c r="D161" s="1">
        <v>2026</v>
      </c>
      <c r="E161" s="2">
        <v>0</v>
      </c>
      <c r="F161" s="2">
        <v>0</v>
      </c>
      <c r="G161" s="2">
        <v>18.5</v>
      </c>
      <c r="H161" s="2">
        <v>0</v>
      </c>
      <c r="I161" s="2">
        <v>0</v>
      </c>
      <c r="J161" s="13">
        <v>11</v>
      </c>
      <c r="K161" s="15">
        <f t="shared" si="25"/>
        <v>18.5</v>
      </c>
      <c r="L161" s="16">
        <v>12368.39</v>
      </c>
      <c r="M161" s="16">
        <v>11131.55</v>
      </c>
      <c r="N161" s="16">
        <v>8657.8700000000008</v>
      </c>
      <c r="O161" s="16">
        <v>6184.2</v>
      </c>
      <c r="P161" s="16">
        <v>3710.52</v>
      </c>
      <c r="Q161" s="16">
        <v>488.77</v>
      </c>
      <c r="R161" s="16">
        <v>2100</v>
      </c>
      <c r="S161" s="16">
        <v>200</v>
      </c>
      <c r="T161" s="28">
        <v>90</v>
      </c>
      <c r="U161" s="35">
        <f t="shared" si="26"/>
        <v>89.999998440319345</v>
      </c>
      <c r="V161" s="15">
        <f t="shared" si="20"/>
        <v>192347.07</v>
      </c>
      <c r="W161" s="15">
        <f t="shared" si="21"/>
        <v>173112.36</v>
      </c>
      <c r="X161" s="15">
        <f t="shared" si="22"/>
        <v>19234.710000000021</v>
      </c>
      <c r="Y161" s="15">
        <f t="shared" si="23"/>
        <v>173112.36</v>
      </c>
      <c r="Z161" s="33">
        <f t="shared" si="24"/>
        <v>89.999998440319345</v>
      </c>
    </row>
    <row r="162" spans="1:26" hidden="1" x14ac:dyDescent="0.25">
      <c r="A162" s="1">
        <v>144</v>
      </c>
      <c r="B162" s="5" t="s">
        <v>204</v>
      </c>
      <c r="C162" s="5" t="s">
        <v>176</v>
      </c>
      <c r="D162" s="1">
        <v>2026</v>
      </c>
      <c r="E162" s="2">
        <v>0</v>
      </c>
      <c r="F162" s="2">
        <v>0</v>
      </c>
      <c r="G162" s="2">
        <v>0</v>
      </c>
      <c r="H162" s="2">
        <v>0</v>
      </c>
      <c r="I162" s="2">
        <v>0</v>
      </c>
      <c r="J162" s="13">
        <v>0</v>
      </c>
      <c r="K162" s="15">
        <f t="shared" si="25"/>
        <v>0</v>
      </c>
      <c r="L162" s="16">
        <v>12368.39</v>
      </c>
      <c r="M162" s="16">
        <v>11131.55</v>
      </c>
      <c r="N162" s="16">
        <v>8657.8700000000008</v>
      </c>
      <c r="O162" s="16">
        <v>6184.2</v>
      </c>
      <c r="P162" s="16">
        <v>3710.52</v>
      </c>
      <c r="Q162" s="16">
        <v>488.77</v>
      </c>
      <c r="R162" s="16">
        <v>2100</v>
      </c>
      <c r="S162" s="16">
        <v>200</v>
      </c>
      <c r="T162" s="28">
        <v>89</v>
      </c>
      <c r="U162" s="35">
        <f t="shared" si="26"/>
        <v>0</v>
      </c>
      <c r="V162" s="15">
        <f t="shared" si="20"/>
        <v>0</v>
      </c>
      <c r="W162" s="15">
        <f t="shared" si="21"/>
        <v>0</v>
      </c>
      <c r="X162" s="15">
        <f t="shared" si="22"/>
        <v>0</v>
      </c>
      <c r="Y162" s="15">
        <f t="shared" si="23"/>
        <v>0</v>
      </c>
      <c r="Z162" s="33">
        <f t="shared" si="24"/>
        <v>0</v>
      </c>
    </row>
    <row r="163" spans="1:26" hidden="1" x14ac:dyDescent="0.25">
      <c r="A163" s="1">
        <v>145</v>
      </c>
      <c r="B163" s="5" t="s">
        <v>204</v>
      </c>
      <c r="C163" s="5" t="s">
        <v>65</v>
      </c>
      <c r="D163" s="1">
        <v>2026</v>
      </c>
      <c r="E163" s="2">
        <v>0</v>
      </c>
      <c r="F163" s="2">
        <v>0</v>
      </c>
      <c r="G163" s="2">
        <v>6</v>
      </c>
      <c r="H163" s="2">
        <v>0</v>
      </c>
      <c r="I163" s="2">
        <v>0</v>
      </c>
      <c r="J163" s="13">
        <v>9</v>
      </c>
      <c r="K163" s="15">
        <f t="shared" si="25"/>
        <v>6</v>
      </c>
      <c r="L163" s="16">
        <v>12368.39</v>
      </c>
      <c r="M163" s="16">
        <v>11131.55</v>
      </c>
      <c r="N163" s="16">
        <v>8657.8700000000008</v>
      </c>
      <c r="O163" s="16">
        <v>6184.2</v>
      </c>
      <c r="P163" s="16">
        <v>3710.52</v>
      </c>
      <c r="Q163" s="16">
        <v>488.77</v>
      </c>
      <c r="R163" s="16">
        <v>2100</v>
      </c>
      <c r="S163" s="16">
        <v>200</v>
      </c>
      <c r="T163" s="28">
        <v>87</v>
      </c>
      <c r="U163" s="35">
        <f t="shared" si="26"/>
        <v>86.999999345944829</v>
      </c>
      <c r="V163" s="15">
        <f t="shared" si="20"/>
        <v>76446.149999999994</v>
      </c>
      <c r="W163" s="15">
        <f t="shared" si="21"/>
        <v>66508.149999999994</v>
      </c>
      <c r="X163" s="15">
        <f t="shared" si="22"/>
        <v>9938</v>
      </c>
      <c r="Y163" s="15">
        <f t="shared" si="23"/>
        <v>66508.149999999994</v>
      </c>
      <c r="Z163" s="34">
        <f t="shared" si="24"/>
        <v>86.999999345944829</v>
      </c>
    </row>
    <row r="164" spans="1:26" hidden="1" x14ac:dyDescent="0.25">
      <c r="A164" s="1">
        <v>146</v>
      </c>
      <c r="B164" s="5" t="s">
        <v>204</v>
      </c>
      <c r="C164" s="5" t="s">
        <v>54</v>
      </c>
      <c r="D164" s="1">
        <v>2026</v>
      </c>
      <c r="E164" s="2">
        <v>0</v>
      </c>
      <c r="F164" s="2">
        <v>0</v>
      </c>
      <c r="G164" s="2">
        <v>0</v>
      </c>
      <c r="H164" s="2">
        <v>0</v>
      </c>
      <c r="I164" s="2">
        <v>50</v>
      </c>
      <c r="J164" s="13">
        <v>7</v>
      </c>
      <c r="K164" s="15">
        <f t="shared" si="25"/>
        <v>50</v>
      </c>
      <c r="L164" s="16">
        <v>12368.39</v>
      </c>
      <c r="M164" s="16">
        <v>11131.55</v>
      </c>
      <c r="N164" s="16">
        <v>8657.8700000000008</v>
      </c>
      <c r="O164" s="16">
        <v>6184.2</v>
      </c>
      <c r="P164" s="16">
        <v>3710.52</v>
      </c>
      <c r="Q164" s="16">
        <v>488.77</v>
      </c>
      <c r="R164" s="16">
        <v>2100</v>
      </c>
      <c r="S164" s="16">
        <v>200</v>
      </c>
      <c r="T164" s="28">
        <v>88</v>
      </c>
      <c r="U164" s="35">
        <f t="shared" si="26"/>
        <v>87.999998502204974</v>
      </c>
      <c r="V164" s="15">
        <f t="shared" si="20"/>
        <v>213647.39</v>
      </c>
      <c r="W164" s="15">
        <f t="shared" si="21"/>
        <v>188009.7</v>
      </c>
      <c r="X164" s="15">
        <f t="shared" si="22"/>
        <v>25637.690000000002</v>
      </c>
      <c r="Y164" s="15">
        <f t="shared" si="23"/>
        <v>188009.7</v>
      </c>
      <c r="Z164" s="34">
        <f t="shared" si="24"/>
        <v>87.999998502204974</v>
      </c>
    </row>
    <row r="165" spans="1:26" hidden="1" x14ac:dyDescent="0.25">
      <c r="A165" s="1">
        <v>147</v>
      </c>
      <c r="B165" s="5" t="s">
        <v>204</v>
      </c>
      <c r="C165" s="5" t="s">
        <v>174</v>
      </c>
      <c r="D165" s="1">
        <v>2026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13">
        <v>0</v>
      </c>
      <c r="K165" s="15">
        <f t="shared" si="25"/>
        <v>0</v>
      </c>
      <c r="L165" s="16">
        <v>12368.39</v>
      </c>
      <c r="M165" s="16">
        <v>11131.55</v>
      </c>
      <c r="N165" s="16">
        <v>8657.8700000000008</v>
      </c>
      <c r="O165" s="16">
        <v>6184.2</v>
      </c>
      <c r="P165" s="16">
        <v>3710.52</v>
      </c>
      <c r="Q165" s="16">
        <v>488.77</v>
      </c>
      <c r="R165" s="16">
        <v>2100</v>
      </c>
      <c r="S165" s="16">
        <v>200</v>
      </c>
      <c r="T165" s="28">
        <v>91</v>
      </c>
      <c r="U165" s="35">
        <f t="shared" si="26"/>
        <v>0</v>
      </c>
      <c r="V165" s="15">
        <f t="shared" si="20"/>
        <v>0</v>
      </c>
      <c r="W165" s="15">
        <f t="shared" si="21"/>
        <v>0</v>
      </c>
      <c r="X165" s="15">
        <f t="shared" si="22"/>
        <v>0</v>
      </c>
      <c r="Y165" s="15">
        <f t="shared" si="23"/>
        <v>0</v>
      </c>
      <c r="Z165" s="33">
        <f t="shared" si="24"/>
        <v>0</v>
      </c>
    </row>
    <row r="166" spans="1:26" hidden="1" x14ac:dyDescent="0.25">
      <c r="A166" s="1">
        <v>148</v>
      </c>
      <c r="B166" s="5" t="s">
        <v>204</v>
      </c>
      <c r="C166" s="5" t="s">
        <v>83</v>
      </c>
      <c r="D166" s="1">
        <v>2026</v>
      </c>
      <c r="E166" s="2">
        <v>0</v>
      </c>
      <c r="F166" s="2">
        <v>0</v>
      </c>
      <c r="G166" s="2">
        <v>0</v>
      </c>
      <c r="H166" s="2">
        <v>14.99</v>
      </c>
      <c r="I166" s="2">
        <v>4.6070000000000002</v>
      </c>
      <c r="J166" s="13">
        <v>27</v>
      </c>
      <c r="K166" s="15">
        <f t="shared" si="25"/>
        <v>19.597000000000001</v>
      </c>
      <c r="L166" s="16">
        <v>12368.39</v>
      </c>
      <c r="M166" s="16">
        <v>11131.55</v>
      </c>
      <c r="N166" s="16">
        <v>8657.8700000000008</v>
      </c>
      <c r="O166" s="16">
        <v>6184.2</v>
      </c>
      <c r="P166" s="16">
        <v>3710.52</v>
      </c>
      <c r="Q166" s="16">
        <v>488.77</v>
      </c>
      <c r="R166" s="16">
        <v>2100</v>
      </c>
      <c r="S166" s="16">
        <v>200</v>
      </c>
      <c r="T166" s="28">
        <v>88</v>
      </c>
      <c r="U166" s="35">
        <f t="shared" si="26"/>
        <v>87.999997385787637</v>
      </c>
      <c r="V166" s="15">
        <f t="shared" si="20"/>
        <v>183611.71</v>
      </c>
      <c r="W166" s="15">
        <f t="shared" si="21"/>
        <v>161578.29999999999</v>
      </c>
      <c r="X166" s="15">
        <f t="shared" si="22"/>
        <v>22033.410000000003</v>
      </c>
      <c r="Y166" s="15">
        <f t="shared" si="23"/>
        <v>161578.29999999999</v>
      </c>
      <c r="Z166" s="33">
        <f t="shared" si="24"/>
        <v>87.999997385787637</v>
      </c>
    </row>
    <row r="167" spans="1:26" hidden="1" x14ac:dyDescent="0.25">
      <c r="A167" s="1">
        <v>149</v>
      </c>
      <c r="B167" s="5" t="s">
        <v>204</v>
      </c>
      <c r="C167" s="5" t="s">
        <v>177</v>
      </c>
      <c r="D167" s="1">
        <v>2026</v>
      </c>
      <c r="E167" s="2">
        <v>0</v>
      </c>
      <c r="F167" s="2">
        <v>0</v>
      </c>
      <c r="G167" s="2">
        <v>0</v>
      </c>
      <c r="H167" s="2">
        <v>0</v>
      </c>
      <c r="I167" s="2">
        <v>0</v>
      </c>
      <c r="J167" s="13">
        <v>0</v>
      </c>
      <c r="K167" s="15">
        <f t="shared" si="25"/>
        <v>0</v>
      </c>
      <c r="L167" s="16">
        <v>12368.39</v>
      </c>
      <c r="M167" s="16">
        <v>11131.55</v>
      </c>
      <c r="N167" s="16">
        <v>8657.8700000000008</v>
      </c>
      <c r="O167" s="16">
        <v>6184.2</v>
      </c>
      <c r="P167" s="16">
        <v>3710.52</v>
      </c>
      <c r="Q167" s="16">
        <v>488.77</v>
      </c>
      <c r="R167" s="16">
        <v>2100</v>
      </c>
      <c r="S167" s="16">
        <v>200</v>
      </c>
      <c r="T167" s="28">
        <v>89</v>
      </c>
      <c r="U167" s="35">
        <f t="shared" si="26"/>
        <v>0</v>
      </c>
      <c r="V167" s="15">
        <f t="shared" si="20"/>
        <v>0</v>
      </c>
      <c r="W167" s="15">
        <f t="shared" si="21"/>
        <v>0</v>
      </c>
      <c r="X167" s="15">
        <f t="shared" si="22"/>
        <v>0</v>
      </c>
      <c r="Y167" s="15">
        <f t="shared" si="23"/>
        <v>0</v>
      </c>
      <c r="Z167" s="33">
        <f t="shared" si="24"/>
        <v>0</v>
      </c>
    </row>
    <row r="168" spans="1:26" hidden="1" x14ac:dyDescent="0.25">
      <c r="A168" s="1">
        <v>150</v>
      </c>
      <c r="B168" s="5" t="s">
        <v>100</v>
      </c>
      <c r="C168" s="5" t="s">
        <v>100</v>
      </c>
      <c r="D168" s="1">
        <v>2026</v>
      </c>
      <c r="E168" s="2">
        <v>0</v>
      </c>
      <c r="F168" s="2">
        <v>0</v>
      </c>
      <c r="G168" s="2">
        <v>0</v>
      </c>
      <c r="H168" s="2">
        <v>0</v>
      </c>
      <c r="I168" s="2">
        <v>0</v>
      </c>
      <c r="J168" s="13">
        <v>0</v>
      </c>
      <c r="K168" s="15">
        <f t="shared" si="25"/>
        <v>0</v>
      </c>
      <c r="L168" s="16">
        <v>12368.39</v>
      </c>
      <c r="M168" s="16">
        <v>11131.55</v>
      </c>
      <c r="N168" s="16">
        <v>8657.8700000000008</v>
      </c>
      <c r="O168" s="16">
        <v>6184.2</v>
      </c>
      <c r="P168" s="16">
        <v>3710.52</v>
      </c>
      <c r="Q168" s="16">
        <v>488.77</v>
      </c>
      <c r="R168" s="16">
        <v>2100</v>
      </c>
      <c r="S168" s="16">
        <v>200</v>
      </c>
      <c r="T168" s="29">
        <v>79</v>
      </c>
      <c r="U168" s="35">
        <f t="shared" si="26"/>
        <v>0</v>
      </c>
      <c r="V168" s="15">
        <f t="shared" si="20"/>
        <v>0</v>
      </c>
      <c r="W168" s="15">
        <f t="shared" si="21"/>
        <v>0</v>
      </c>
      <c r="X168" s="15">
        <f t="shared" si="22"/>
        <v>0</v>
      </c>
      <c r="Y168" s="15">
        <f t="shared" si="23"/>
        <v>0</v>
      </c>
      <c r="Z168" s="33">
        <f t="shared" si="24"/>
        <v>0</v>
      </c>
    </row>
    <row r="169" spans="1:26" hidden="1" x14ac:dyDescent="0.25">
      <c r="A169" s="1">
        <v>151</v>
      </c>
      <c r="B169" s="5" t="s">
        <v>205</v>
      </c>
      <c r="C169" s="5" t="s">
        <v>74</v>
      </c>
      <c r="D169" s="1">
        <v>2026</v>
      </c>
      <c r="E169" s="2">
        <v>0</v>
      </c>
      <c r="F169" s="2">
        <v>0</v>
      </c>
      <c r="G169" s="2">
        <v>7.5</v>
      </c>
      <c r="H169" s="2">
        <v>0</v>
      </c>
      <c r="I169" s="2">
        <v>0</v>
      </c>
      <c r="J169" s="13">
        <v>3</v>
      </c>
      <c r="K169" s="15">
        <f t="shared" si="25"/>
        <v>7.5</v>
      </c>
      <c r="L169" s="16">
        <v>12368.39</v>
      </c>
      <c r="M169" s="16">
        <v>11131.55</v>
      </c>
      <c r="N169" s="16">
        <v>8657.8700000000008</v>
      </c>
      <c r="O169" s="16">
        <v>6184.2</v>
      </c>
      <c r="P169" s="16">
        <v>3710.52</v>
      </c>
      <c r="Q169" s="16">
        <v>488.77</v>
      </c>
      <c r="R169" s="16">
        <v>2100</v>
      </c>
      <c r="S169" s="16">
        <v>200</v>
      </c>
      <c r="T169" s="27">
        <v>91</v>
      </c>
      <c r="U169" s="35">
        <f t="shared" si="26"/>
        <v>90.99998733159444</v>
      </c>
      <c r="V169" s="15">
        <f t="shared" si="20"/>
        <v>74200.34</v>
      </c>
      <c r="W169" s="15">
        <f t="shared" si="21"/>
        <v>67522.3</v>
      </c>
      <c r="X169" s="15">
        <f t="shared" si="22"/>
        <v>6678.0399999999936</v>
      </c>
      <c r="Y169" s="15">
        <f t="shared" si="23"/>
        <v>67522.31</v>
      </c>
      <c r="Z169" s="33">
        <f t="shared" si="24"/>
        <v>91.000000808621621</v>
      </c>
    </row>
    <row r="170" spans="1:26" hidden="1" x14ac:dyDescent="0.25">
      <c r="A170" s="1">
        <v>152</v>
      </c>
      <c r="B170" s="5" t="s">
        <v>205</v>
      </c>
      <c r="C170" s="5" t="s">
        <v>179</v>
      </c>
      <c r="D170" s="1">
        <v>2026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13">
        <v>0</v>
      </c>
      <c r="K170" s="15">
        <f t="shared" si="25"/>
        <v>0</v>
      </c>
      <c r="L170" s="16">
        <v>12368.39</v>
      </c>
      <c r="M170" s="16">
        <v>11131.55</v>
      </c>
      <c r="N170" s="16">
        <v>8657.8700000000008</v>
      </c>
      <c r="O170" s="16">
        <v>6184.2</v>
      </c>
      <c r="P170" s="16">
        <v>3710.52</v>
      </c>
      <c r="Q170" s="16">
        <v>488.77</v>
      </c>
      <c r="R170" s="16">
        <v>2100</v>
      </c>
      <c r="S170" s="16">
        <v>200</v>
      </c>
      <c r="T170" s="27">
        <v>84</v>
      </c>
      <c r="U170" s="35">
        <f t="shared" si="26"/>
        <v>0</v>
      </c>
      <c r="V170" s="15">
        <f t="shared" si="20"/>
        <v>0</v>
      </c>
      <c r="W170" s="15">
        <f t="shared" si="21"/>
        <v>0</v>
      </c>
      <c r="X170" s="15">
        <f t="shared" si="22"/>
        <v>0</v>
      </c>
      <c r="Y170" s="15">
        <f t="shared" si="23"/>
        <v>0</v>
      </c>
      <c r="Z170" s="33">
        <f t="shared" si="24"/>
        <v>0</v>
      </c>
    </row>
    <row r="171" spans="1:26" hidden="1" x14ac:dyDescent="0.25">
      <c r="A171" s="1">
        <v>153</v>
      </c>
      <c r="B171" s="5" t="s">
        <v>205</v>
      </c>
      <c r="C171" s="5" t="s">
        <v>180</v>
      </c>
      <c r="D171" s="1">
        <v>2026</v>
      </c>
      <c r="E171" s="2">
        <v>0</v>
      </c>
      <c r="F171" s="2">
        <v>0</v>
      </c>
      <c r="G171" s="2">
        <v>5</v>
      </c>
      <c r="H171" s="2">
        <v>0</v>
      </c>
      <c r="I171" s="2">
        <v>0</v>
      </c>
      <c r="J171" s="13">
        <v>3</v>
      </c>
      <c r="K171" s="15">
        <f t="shared" si="25"/>
        <v>5</v>
      </c>
      <c r="L171" s="16">
        <v>12368.39</v>
      </c>
      <c r="M171" s="16">
        <v>11131.55</v>
      </c>
      <c r="N171" s="16">
        <v>8657.8700000000008</v>
      </c>
      <c r="O171" s="16">
        <v>6184.2</v>
      </c>
      <c r="P171" s="16">
        <v>3710.52</v>
      </c>
      <c r="Q171" s="16">
        <v>488.77</v>
      </c>
      <c r="R171" s="16">
        <v>2100</v>
      </c>
      <c r="S171" s="16">
        <v>200</v>
      </c>
      <c r="T171" s="27">
        <v>87</v>
      </c>
      <c r="U171" s="35">
        <f t="shared" si="26"/>
        <v>86.999991931713083</v>
      </c>
      <c r="V171" s="15">
        <f t="shared" si="20"/>
        <v>52055.66</v>
      </c>
      <c r="W171" s="15">
        <f t="shared" si="21"/>
        <v>45288.42</v>
      </c>
      <c r="X171" s="15">
        <f t="shared" si="22"/>
        <v>6767.2400000000052</v>
      </c>
      <c r="Y171" s="15">
        <f t="shared" si="23"/>
        <v>45288.42</v>
      </c>
      <c r="Z171" s="33">
        <f t="shared" si="24"/>
        <v>86.999991931713083</v>
      </c>
    </row>
    <row r="172" spans="1:26" hidden="1" x14ac:dyDescent="0.25">
      <c r="A172" s="1">
        <v>154</v>
      </c>
      <c r="B172" s="5" t="s">
        <v>205</v>
      </c>
      <c r="C172" s="5" t="s">
        <v>181</v>
      </c>
      <c r="D172" s="1">
        <v>2026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13">
        <v>0</v>
      </c>
      <c r="K172" s="15">
        <f t="shared" si="25"/>
        <v>0</v>
      </c>
      <c r="L172" s="16">
        <v>12368.39</v>
      </c>
      <c r="M172" s="16">
        <v>11131.55</v>
      </c>
      <c r="N172" s="16">
        <v>8657.8700000000008</v>
      </c>
      <c r="O172" s="16">
        <v>6184.2</v>
      </c>
      <c r="P172" s="16">
        <v>3710.52</v>
      </c>
      <c r="Q172" s="16">
        <v>488.77</v>
      </c>
      <c r="R172" s="16">
        <v>2100</v>
      </c>
      <c r="S172" s="16">
        <v>200</v>
      </c>
      <c r="T172" s="27">
        <v>87</v>
      </c>
      <c r="U172" s="35">
        <f t="shared" si="26"/>
        <v>0</v>
      </c>
      <c r="V172" s="15">
        <f t="shared" si="20"/>
        <v>0</v>
      </c>
      <c r="W172" s="15">
        <f t="shared" si="21"/>
        <v>0</v>
      </c>
      <c r="X172" s="15">
        <f t="shared" si="22"/>
        <v>0</v>
      </c>
      <c r="Y172" s="15">
        <f t="shared" si="23"/>
        <v>0</v>
      </c>
      <c r="Z172" s="33">
        <f t="shared" si="24"/>
        <v>0</v>
      </c>
    </row>
    <row r="173" spans="1:26" hidden="1" x14ac:dyDescent="0.25">
      <c r="A173" s="1">
        <v>155</v>
      </c>
      <c r="B173" s="5" t="s">
        <v>205</v>
      </c>
      <c r="C173" s="5" t="s">
        <v>182</v>
      </c>
      <c r="D173" s="1">
        <v>2026</v>
      </c>
      <c r="E173" s="2">
        <v>0</v>
      </c>
      <c r="F173" s="2">
        <v>8</v>
      </c>
      <c r="G173" s="2">
        <v>7</v>
      </c>
      <c r="H173" s="2">
        <v>0</v>
      </c>
      <c r="I173" s="2">
        <v>0</v>
      </c>
      <c r="J173" s="13">
        <v>2</v>
      </c>
      <c r="K173" s="15">
        <f t="shared" si="25"/>
        <v>15</v>
      </c>
      <c r="L173" s="16">
        <v>12368.39</v>
      </c>
      <c r="M173" s="16">
        <v>11131.55</v>
      </c>
      <c r="N173" s="16">
        <v>8657.8700000000008</v>
      </c>
      <c r="O173" s="16">
        <v>6184.2</v>
      </c>
      <c r="P173" s="16">
        <v>3710.52</v>
      </c>
      <c r="Q173" s="16">
        <v>488.77</v>
      </c>
      <c r="R173" s="16">
        <v>2100</v>
      </c>
      <c r="S173" s="16">
        <v>200</v>
      </c>
      <c r="T173" s="27">
        <v>87</v>
      </c>
      <c r="U173" s="35">
        <f t="shared" si="26"/>
        <v>86.999996135205222</v>
      </c>
      <c r="V173" s="15">
        <f t="shared" si="20"/>
        <v>157835.03</v>
      </c>
      <c r="W173" s="15">
        <f t="shared" si="21"/>
        <v>137316.47</v>
      </c>
      <c r="X173" s="15">
        <f t="shared" si="22"/>
        <v>20518.559999999998</v>
      </c>
      <c r="Y173" s="15">
        <f t="shared" si="23"/>
        <v>137316.48000000001</v>
      </c>
      <c r="Z173" s="34">
        <f t="shared" si="24"/>
        <v>87.000002470934376</v>
      </c>
    </row>
    <row r="174" spans="1:26" hidden="1" x14ac:dyDescent="0.25">
      <c r="A174" s="1">
        <v>156</v>
      </c>
      <c r="B174" s="5" t="s">
        <v>205</v>
      </c>
      <c r="C174" s="5" t="s">
        <v>183</v>
      </c>
      <c r="D174" s="1">
        <v>2026</v>
      </c>
      <c r="E174" s="2">
        <v>0</v>
      </c>
      <c r="F174" s="2">
        <v>0</v>
      </c>
      <c r="G174" s="2">
        <v>0</v>
      </c>
      <c r="H174" s="2">
        <v>0</v>
      </c>
      <c r="I174" s="2">
        <v>0</v>
      </c>
      <c r="J174" s="13">
        <v>0</v>
      </c>
      <c r="K174" s="15">
        <f t="shared" si="25"/>
        <v>0</v>
      </c>
      <c r="L174" s="16">
        <v>12368.39</v>
      </c>
      <c r="M174" s="16">
        <v>11131.55</v>
      </c>
      <c r="N174" s="16">
        <v>8657.8700000000008</v>
      </c>
      <c r="O174" s="16">
        <v>6184.2</v>
      </c>
      <c r="P174" s="16">
        <v>3710.52</v>
      </c>
      <c r="Q174" s="16">
        <v>488.77</v>
      </c>
      <c r="R174" s="16">
        <v>2100</v>
      </c>
      <c r="S174" s="16">
        <v>200</v>
      </c>
      <c r="T174" s="27">
        <v>87</v>
      </c>
      <c r="U174" s="35">
        <f t="shared" si="26"/>
        <v>0</v>
      </c>
      <c r="V174" s="15">
        <f t="shared" si="20"/>
        <v>0</v>
      </c>
      <c r="W174" s="15">
        <f t="shared" si="21"/>
        <v>0</v>
      </c>
      <c r="X174" s="15">
        <f t="shared" si="22"/>
        <v>0</v>
      </c>
      <c r="Y174" s="15">
        <f t="shared" si="23"/>
        <v>0</v>
      </c>
      <c r="Z174" s="33">
        <f t="shared" si="24"/>
        <v>0</v>
      </c>
    </row>
    <row r="175" spans="1:26" hidden="1" x14ac:dyDescent="0.25">
      <c r="A175" s="1">
        <v>157</v>
      </c>
      <c r="B175" s="5" t="s">
        <v>205</v>
      </c>
      <c r="C175" s="5" t="s">
        <v>178</v>
      </c>
      <c r="D175" s="1">
        <v>2026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13">
        <v>0</v>
      </c>
      <c r="K175" s="15">
        <f t="shared" si="25"/>
        <v>0</v>
      </c>
      <c r="L175" s="16">
        <v>12368.39</v>
      </c>
      <c r="M175" s="16">
        <v>11131.55</v>
      </c>
      <c r="N175" s="16">
        <v>8657.8700000000008</v>
      </c>
      <c r="O175" s="16">
        <v>6184.2</v>
      </c>
      <c r="P175" s="16">
        <v>3710.52</v>
      </c>
      <c r="Q175" s="16">
        <v>488.77</v>
      </c>
      <c r="R175" s="16">
        <v>2100</v>
      </c>
      <c r="S175" s="16">
        <v>200</v>
      </c>
      <c r="T175" s="27">
        <v>92</v>
      </c>
      <c r="U175" s="35">
        <f t="shared" si="26"/>
        <v>0</v>
      </c>
      <c r="V175" s="15">
        <f t="shared" si="20"/>
        <v>0</v>
      </c>
      <c r="W175" s="15">
        <f t="shared" si="21"/>
        <v>0</v>
      </c>
      <c r="X175" s="15">
        <f t="shared" si="22"/>
        <v>0</v>
      </c>
      <c r="Y175" s="15">
        <f t="shared" si="23"/>
        <v>0</v>
      </c>
      <c r="Z175" s="33">
        <f t="shared" si="24"/>
        <v>0</v>
      </c>
    </row>
    <row r="176" spans="1:26" hidden="1" x14ac:dyDescent="0.25">
      <c r="A176" s="1">
        <v>158</v>
      </c>
      <c r="B176" s="5" t="s">
        <v>205</v>
      </c>
      <c r="C176" s="5" t="s">
        <v>184</v>
      </c>
      <c r="D176" s="1">
        <v>2026</v>
      </c>
      <c r="E176" s="2">
        <v>0</v>
      </c>
      <c r="F176" s="2">
        <v>30</v>
      </c>
      <c r="G176" s="2">
        <v>70</v>
      </c>
      <c r="H176" s="2">
        <v>0</v>
      </c>
      <c r="I176" s="2">
        <v>20</v>
      </c>
      <c r="J176" s="13">
        <v>16</v>
      </c>
      <c r="K176" s="15">
        <f t="shared" si="25"/>
        <v>120</v>
      </c>
      <c r="L176" s="16">
        <v>12368.39</v>
      </c>
      <c r="M176" s="16">
        <v>11131.55</v>
      </c>
      <c r="N176" s="16">
        <v>8657.8700000000008</v>
      </c>
      <c r="O176" s="16">
        <v>6184.2</v>
      </c>
      <c r="P176" s="16">
        <v>3710.52</v>
      </c>
      <c r="Q176" s="16">
        <v>488.77</v>
      </c>
      <c r="R176" s="16">
        <v>2100</v>
      </c>
      <c r="S176" s="16">
        <v>200</v>
      </c>
      <c r="T176" s="27">
        <v>88</v>
      </c>
      <c r="U176" s="35">
        <f t="shared" si="26"/>
        <v>87.999999481302865</v>
      </c>
      <c r="V176" s="15">
        <f t="shared" si="20"/>
        <v>1079628.1200000001</v>
      </c>
      <c r="W176" s="15">
        <f t="shared" si="21"/>
        <v>950072.74</v>
      </c>
      <c r="X176" s="15">
        <f t="shared" si="22"/>
        <v>129555.38000000012</v>
      </c>
      <c r="Y176" s="15">
        <f t="shared" si="23"/>
        <v>950072.75</v>
      </c>
      <c r="Z176" s="34">
        <f t="shared" si="24"/>
        <v>88.000000407547731</v>
      </c>
    </row>
    <row r="177" spans="1:26" hidden="1" x14ac:dyDescent="0.25">
      <c r="A177" s="1">
        <v>159</v>
      </c>
      <c r="B177" s="5" t="s">
        <v>205</v>
      </c>
      <c r="C177" s="5" t="s">
        <v>185</v>
      </c>
      <c r="D177" s="1">
        <v>2026</v>
      </c>
      <c r="E177" s="2">
        <v>0</v>
      </c>
      <c r="F177" s="2">
        <v>21.94</v>
      </c>
      <c r="G177" s="2">
        <v>35.33</v>
      </c>
      <c r="H177" s="2">
        <v>13.42</v>
      </c>
      <c r="I177" s="2">
        <v>16.329999999999998</v>
      </c>
      <c r="J177" s="13">
        <v>5</v>
      </c>
      <c r="K177" s="15">
        <f t="shared" si="25"/>
        <v>87.02</v>
      </c>
      <c r="L177" s="16">
        <v>12368.39</v>
      </c>
      <c r="M177" s="16">
        <v>11131.55</v>
      </c>
      <c r="N177" s="16">
        <v>8657.8700000000008</v>
      </c>
      <c r="O177" s="16">
        <v>6184.2</v>
      </c>
      <c r="P177" s="16">
        <v>3710.52</v>
      </c>
      <c r="Q177" s="16">
        <v>488.77</v>
      </c>
      <c r="R177" s="16">
        <v>2100</v>
      </c>
      <c r="S177" s="16">
        <v>200</v>
      </c>
      <c r="T177" s="27">
        <v>87</v>
      </c>
      <c r="U177" s="35">
        <f t="shared" si="26"/>
        <v>86.999999558036308</v>
      </c>
      <c r="V177" s="15">
        <f t="shared" si="20"/>
        <v>724041.36</v>
      </c>
      <c r="W177" s="15">
        <f t="shared" si="21"/>
        <v>629915.98</v>
      </c>
      <c r="X177" s="15">
        <f t="shared" si="22"/>
        <v>94125.38</v>
      </c>
      <c r="Y177" s="15">
        <f t="shared" si="23"/>
        <v>629915.98</v>
      </c>
      <c r="Z177" s="33">
        <f t="shared" si="24"/>
        <v>86.999999558036308</v>
      </c>
    </row>
    <row r="178" spans="1:26" hidden="1" x14ac:dyDescent="0.25">
      <c r="A178" s="1">
        <v>160</v>
      </c>
      <c r="B178" s="5" t="s">
        <v>188</v>
      </c>
      <c r="C178" s="5" t="s">
        <v>98</v>
      </c>
      <c r="D178" s="1">
        <v>2026</v>
      </c>
      <c r="E178" s="2">
        <v>1</v>
      </c>
      <c r="F178" s="2">
        <v>0.5</v>
      </c>
      <c r="G178" s="2">
        <v>0</v>
      </c>
      <c r="H178" s="2">
        <v>2.5</v>
      </c>
      <c r="I178" s="2">
        <v>0.5</v>
      </c>
      <c r="J178" s="13">
        <v>1</v>
      </c>
      <c r="K178" s="15">
        <f t="shared" si="25"/>
        <v>4.5</v>
      </c>
      <c r="L178" s="16">
        <v>12368.39</v>
      </c>
      <c r="M178" s="16">
        <v>11131.55</v>
      </c>
      <c r="N178" s="16">
        <v>8657.8700000000008</v>
      </c>
      <c r="O178" s="16">
        <v>6184.2</v>
      </c>
      <c r="P178" s="16">
        <v>3710.52</v>
      </c>
      <c r="Q178" s="16">
        <v>488.77</v>
      </c>
      <c r="R178" s="16">
        <v>2100</v>
      </c>
      <c r="S178" s="16">
        <v>200</v>
      </c>
      <c r="T178" s="22">
        <v>81</v>
      </c>
      <c r="U178" s="35">
        <f t="shared" si="26"/>
        <v>80.999981930214489</v>
      </c>
      <c r="V178" s="15">
        <f t="shared" si="20"/>
        <v>38738.699999999997</v>
      </c>
      <c r="W178" s="15">
        <f t="shared" si="21"/>
        <v>31378.34</v>
      </c>
      <c r="X178" s="15">
        <f t="shared" si="22"/>
        <v>7360.3599999999969</v>
      </c>
      <c r="Y178" s="15">
        <f t="shared" si="23"/>
        <v>31378.35</v>
      </c>
      <c r="Z178" s="33">
        <f t="shared" si="24"/>
        <v>81.000007744193795</v>
      </c>
    </row>
    <row r="179" spans="1:26" hidden="1" x14ac:dyDescent="0.25">
      <c r="A179" s="1">
        <v>161</v>
      </c>
      <c r="B179" s="5" t="s">
        <v>188</v>
      </c>
      <c r="C179" s="5" t="s">
        <v>186</v>
      </c>
      <c r="D179" s="1">
        <v>2026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13">
        <v>0</v>
      </c>
      <c r="K179" s="15">
        <f t="shared" si="25"/>
        <v>0</v>
      </c>
      <c r="L179" s="16">
        <v>12368.39</v>
      </c>
      <c r="M179" s="16">
        <v>11131.55</v>
      </c>
      <c r="N179" s="16">
        <v>8657.8700000000008</v>
      </c>
      <c r="O179" s="16">
        <v>6184.2</v>
      </c>
      <c r="P179" s="16">
        <v>3710.52</v>
      </c>
      <c r="Q179" s="16">
        <v>488.77</v>
      </c>
      <c r="R179" s="16">
        <v>2100</v>
      </c>
      <c r="S179" s="16">
        <v>200</v>
      </c>
      <c r="T179" s="22">
        <v>90</v>
      </c>
      <c r="U179" s="35">
        <f t="shared" si="26"/>
        <v>0</v>
      </c>
      <c r="V179" s="15">
        <f t="shared" si="20"/>
        <v>0</v>
      </c>
      <c r="W179" s="15">
        <f t="shared" si="21"/>
        <v>0</v>
      </c>
      <c r="X179" s="15">
        <f t="shared" si="22"/>
        <v>0</v>
      </c>
      <c r="Y179" s="15">
        <f t="shared" si="23"/>
        <v>0</v>
      </c>
      <c r="Z179" s="33">
        <f t="shared" si="24"/>
        <v>0</v>
      </c>
    </row>
    <row r="180" spans="1:26" hidden="1" x14ac:dyDescent="0.25">
      <c r="A180" s="1">
        <v>162</v>
      </c>
      <c r="B180" s="5" t="s">
        <v>188</v>
      </c>
      <c r="C180" s="5" t="s">
        <v>12</v>
      </c>
      <c r="D180" s="1">
        <v>2026</v>
      </c>
      <c r="E180" s="2">
        <v>0</v>
      </c>
      <c r="F180" s="2">
        <v>1.17</v>
      </c>
      <c r="G180" s="2">
        <v>0</v>
      </c>
      <c r="H180" s="2">
        <v>67.83</v>
      </c>
      <c r="I180" s="2">
        <v>26.96</v>
      </c>
      <c r="J180" s="13">
        <v>16</v>
      </c>
      <c r="K180" s="15">
        <f t="shared" si="25"/>
        <v>95.960000000000008</v>
      </c>
      <c r="L180" s="16">
        <v>12368.39</v>
      </c>
      <c r="M180" s="16">
        <v>11131.55</v>
      </c>
      <c r="N180" s="16">
        <v>8657.8700000000008</v>
      </c>
      <c r="O180" s="16">
        <v>6184.2</v>
      </c>
      <c r="P180" s="16">
        <v>3710.52</v>
      </c>
      <c r="Q180" s="16">
        <v>488.77</v>
      </c>
      <c r="R180" s="16">
        <v>2100</v>
      </c>
      <c r="S180" s="16">
        <v>200</v>
      </c>
      <c r="T180" s="22">
        <v>91</v>
      </c>
      <c r="U180" s="35">
        <f t="shared" si="26"/>
        <v>90.999998752415379</v>
      </c>
      <c r="V180" s="15">
        <f t="shared" si="20"/>
        <v>593146.14</v>
      </c>
      <c r="W180" s="15">
        <f t="shared" si="21"/>
        <v>539762.98</v>
      </c>
      <c r="X180" s="15">
        <f t="shared" si="22"/>
        <v>53383.160000000033</v>
      </c>
      <c r="Y180" s="15">
        <f t="shared" si="23"/>
        <v>539762.99</v>
      </c>
      <c r="Z180" s="33">
        <f t="shared" si="24"/>
        <v>91.000000438340535</v>
      </c>
    </row>
    <row r="181" spans="1:26" hidden="1" x14ac:dyDescent="0.25">
      <c r="A181" s="1">
        <v>163</v>
      </c>
      <c r="B181" s="5" t="s">
        <v>188</v>
      </c>
      <c r="C181" s="5" t="s">
        <v>3</v>
      </c>
      <c r="D181" s="1">
        <v>2026</v>
      </c>
      <c r="E181" s="2">
        <v>0</v>
      </c>
      <c r="F181" s="2">
        <v>0.5</v>
      </c>
      <c r="G181" s="2">
        <v>0</v>
      </c>
      <c r="H181" s="2">
        <v>0</v>
      </c>
      <c r="I181" s="2">
        <v>0</v>
      </c>
      <c r="J181" s="13">
        <v>0</v>
      </c>
      <c r="K181" s="15">
        <f t="shared" si="25"/>
        <v>0.5</v>
      </c>
      <c r="L181" s="16">
        <v>12368.39</v>
      </c>
      <c r="M181" s="16">
        <v>11131.55</v>
      </c>
      <c r="N181" s="16">
        <v>8657.8700000000008</v>
      </c>
      <c r="O181" s="16">
        <v>6184.2</v>
      </c>
      <c r="P181" s="16">
        <v>3710.52</v>
      </c>
      <c r="Q181" s="16">
        <v>488.77</v>
      </c>
      <c r="R181" s="16">
        <v>2100</v>
      </c>
      <c r="S181" s="16">
        <v>200</v>
      </c>
      <c r="T181" s="22">
        <v>93</v>
      </c>
      <c r="U181" s="35">
        <f t="shared" si="26"/>
        <v>92.999904690969288</v>
      </c>
      <c r="V181" s="15">
        <f t="shared" si="20"/>
        <v>5665.78</v>
      </c>
      <c r="W181" s="15">
        <f t="shared" si="21"/>
        <v>5269.17</v>
      </c>
      <c r="X181" s="15">
        <f t="shared" si="22"/>
        <v>396.60999999999967</v>
      </c>
      <c r="Y181" s="15">
        <f t="shared" si="23"/>
        <v>5269.18</v>
      </c>
      <c r="Z181" s="33">
        <f t="shared" si="24"/>
        <v>93.00008118917431</v>
      </c>
    </row>
    <row r="182" spans="1:26" hidden="1" x14ac:dyDescent="0.25">
      <c r="A182" s="1">
        <v>164</v>
      </c>
      <c r="B182" s="5" t="s">
        <v>188</v>
      </c>
      <c r="C182" s="5" t="s">
        <v>187</v>
      </c>
      <c r="D182" s="1">
        <v>2026</v>
      </c>
      <c r="E182" s="2">
        <v>0</v>
      </c>
      <c r="F182" s="2">
        <v>0</v>
      </c>
      <c r="G182" s="2">
        <v>0</v>
      </c>
      <c r="H182" s="2">
        <v>0</v>
      </c>
      <c r="I182" s="2">
        <v>0</v>
      </c>
      <c r="J182" s="13">
        <v>0</v>
      </c>
      <c r="K182" s="15">
        <f t="shared" si="25"/>
        <v>0</v>
      </c>
      <c r="L182" s="16">
        <v>12368.39</v>
      </c>
      <c r="M182" s="16">
        <v>11131.55</v>
      </c>
      <c r="N182" s="16">
        <v>8657.8700000000008</v>
      </c>
      <c r="O182" s="16">
        <v>6184.2</v>
      </c>
      <c r="P182" s="16">
        <v>3710.52</v>
      </c>
      <c r="Q182" s="16">
        <v>488.77</v>
      </c>
      <c r="R182" s="16">
        <v>2100</v>
      </c>
      <c r="S182" s="16">
        <v>200</v>
      </c>
      <c r="T182" s="22">
        <v>92</v>
      </c>
      <c r="U182" s="35">
        <f t="shared" si="26"/>
        <v>0</v>
      </c>
      <c r="V182" s="15">
        <f t="shared" si="20"/>
        <v>0</v>
      </c>
      <c r="W182" s="15">
        <f t="shared" si="21"/>
        <v>0</v>
      </c>
      <c r="X182" s="15">
        <f t="shared" si="22"/>
        <v>0</v>
      </c>
      <c r="Y182" s="15">
        <f t="shared" si="23"/>
        <v>0</v>
      </c>
      <c r="Z182" s="33">
        <f t="shared" si="24"/>
        <v>0</v>
      </c>
    </row>
    <row r="183" spans="1:26" hidden="1" x14ac:dyDescent="0.25">
      <c r="A183" s="1">
        <v>165</v>
      </c>
      <c r="B183" s="5" t="s">
        <v>188</v>
      </c>
      <c r="C183" s="5" t="s">
        <v>63</v>
      </c>
      <c r="D183" s="1">
        <v>2026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J183" s="13">
        <v>0</v>
      </c>
      <c r="K183" s="15">
        <f t="shared" si="25"/>
        <v>0</v>
      </c>
      <c r="L183" s="16">
        <v>12368.39</v>
      </c>
      <c r="M183" s="16">
        <v>11131.55</v>
      </c>
      <c r="N183" s="16">
        <v>8657.8700000000008</v>
      </c>
      <c r="O183" s="16">
        <v>6184.2</v>
      </c>
      <c r="P183" s="16">
        <v>3710.52</v>
      </c>
      <c r="Q183" s="16">
        <v>488.77</v>
      </c>
      <c r="R183" s="16">
        <v>2100</v>
      </c>
      <c r="S183" s="16">
        <v>200</v>
      </c>
      <c r="T183" s="22">
        <v>90</v>
      </c>
      <c r="U183" s="35">
        <f t="shared" si="26"/>
        <v>0</v>
      </c>
      <c r="V183" s="15">
        <f t="shared" si="20"/>
        <v>0</v>
      </c>
      <c r="W183" s="15">
        <f t="shared" si="21"/>
        <v>0</v>
      </c>
      <c r="X183" s="15">
        <f t="shared" si="22"/>
        <v>0</v>
      </c>
      <c r="Y183" s="15">
        <f t="shared" si="23"/>
        <v>0</v>
      </c>
      <c r="Z183" s="33">
        <f t="shared" si="24"/>
        <v>0</v>
      </c>
    </row>
    <row r="184" spans="1:26" hidden="1" x14ac:dyDescent="0.25">
      <c r="A184" s="1">
        <v>166</v>
      </c>
      <c r="B184" s="5" t="s">
        <v>188</v>
      </c>
      <c r="C184" s="5" t="s">
        <v>20</v>
      </c>
      <c r="D184" s="1">
        <v>2026</v>
      </c>
      <c r="E184" s="2">
        <v>0</v>
      </c>
      <c r="F184" s="2">
        <v>9</v>
      </c>
      <c r="G184" s="2">
        <v>0</v>
      </c>
      <c r="H184" s="2">
        <v>3.7</v>
      </c>
      <c r="I184" s="2">
        <v>0</v>
      </c>
      <c r="J184" s="13">
        <v>4</v>
      </c>
      <c r="K184" s="15">
        <f t="shared" si="25"/>
        <v>12.7</v>
      </c>
      <c r="L184" s="16">
        <v>12368.39</v>
      </c>
      <c r="M184" s="16">
        <v>11131.55</v>
      </c>
      <c r="N184" s="16">
        <v>8657.8700000000008</v>
      </c>
      <c r="O184" s="16">
        <v>6184.2</v>
      </c>
      <c r="P184" s="16">
        <v>3710.52</v>
      </c>
      <c r="Q184" s="16">
        <v>488.77</v>
      </c>
      <c r="R184" s="16">
        <v>2100</v>
      </c>
      <c r="S184" s="16">
        <v>200</v>
      </c>
      <c r="T184" s="22">
        <v>95</v>
      </c>
      <c r="U184" s="35">
        <f t="shared" si="26"/>
        <v>94.999998896738944</v>
      </c>
      <c r="V184" s="15">
        <f t="shared" si="20"/>
        <v>135960.57</v>
      </c>
      <c r="W184" s="15">
        <f t="shared" si="21"/>
        <v>129162.54</v>
      </c>
      <c r="X184" s="15">
        <f t="shared" si="22"/>
        <v>6798.0300000000134</v>
      </c>
      <c r="Y184" s="15">
        <f t="shared" si="23"/>
        <v>129162.54</v>
      </c>
      <c r="Z184" s="34">
        <f t="shared" si="24"/>
        <v>94.999998896738944</v>
      </c>
    </row>
    <row r="185" spans="1:26" hidden="1" x14ac:dyDescent="0.25">
      <c r="A185" s="1">
        <v>167</v>
      </c>
      <c r="B185" s="5" t="s">
        <v>188</v>
      </c>
      <c r="C185" s="5" t="s">
        <v>9</v>
      </c>
      <c r="D185" s="1">
        <v>2026</v>
      </c>
      <c r="E185" s="2">
        <v>0</v>
      </c>
      <c r="F185" s="2">
        <v>0</v>
      </c>
      <c r="G185" s="2">
        <v>26</v>
      </c>
      <c r="H185" s="2">
        <v>0</v>
      </c>
      <c r="I185" s="2">
        <v>0</v>
      </c>
      <c r="J185" s="13">
        <v>7</v>
      </c>
      <c r="K185" s="15">
        <f t="shared" si="25"/>
        <v>26</v>
      </c>
      <c r="L185" s="16">
        <v>12368.39</v>
      </c>
      <c r="M185" s="16">
        <v>11131.55</v>
      </c>
      <c r="N185" s="16">
        <v>8657.8700000000008</v>
      </c>
      <c r="O185" s="16">
        <v>6184.2</v>
      </c>
      <c r="P185" s="16">
        <v>3710.52</v>
      </c>
      <c r="Q185" s="16">
        <v>488.77</v>
      </c>
      <c r="R185" s="16">
        <v>2100</v>
      </c>
      <c r="S185" s="16">
        <v>200</v>
      </c>
      <c r="T185" s="22">
        <v>89</v>
      </c>
      <c r="U185" s="35">
        <f t="shared" si="26"/>
        <v>88.999996417444365</v>
      </c>
      <c r="V185" s="15">
        <f t="shared" si="20"/>
        <v>248426.01</v>
      </c>
      <c r="W185" s="15">
        <f t="shared" si="21"/>
        <v>221099.13999999998</v>
      </c>
      <c r="X185" s="15">
        <f t="shared" si="22"/>
        <v>27326.870000000024</v>
      </c>
      <c r="Y185" s="15">
        <f t="shared" si="23"/>
        <v>221099.15</v>
      </c>
      <c r="Z185" s="34">
        <f t="shared" si="24"/>
        <v>89.000000442787766</v>
      </c>
    </row>
    <row r="186" spans="1:26" hidden="1" x14ac:dyDescent="0.25">
      <c r="A186" s="1">
        <v>168</v>
      </c>
      <c r="B186" s="5" t="s">
        <v>188</v>
      </c>
      <c r="C186" s="5" t="s">
        <v>13</v>
      </c>
      <c r="D186" s="1">
        <v>2026</v>
      </c>
      <c r="E186" s="2">
        <v>0</v>
      </c>
      <c r="F186" s="2">
        <v>0</v>
      </c>
      <c r="G186" s="2">
        <v>0</v>
      </c>
      <c r="H186" s="2">
        <v>1.65</v>
      </c>
      <c r="I186" s="2">
        <v>0</v>
      </c>
      <c r="J186" s="13">
        <v>2</v>
      </c>
      <c r="K186" s="15">
        <f t="shared" si="25"/>
        <v>1.65</v>
      </c>
      <c r="L186" s="16">
        <v>12368.39</v>
      </c>
      <c r="M186" s="16">
        <v>11131.55</v>
      </c>
      <c r="N186" s="16">
        <v>8657.8700000000008</v>
      </c>
      <c r="O186" s="16">
        <v>6184.2</v>
      </c>
      <c r="P186" s="16">
        <v>3710.52</v>
      </c>
      <c r="Q186" s="16">
        <v>488.77</v>
      </c>
      <c r="R186" s="16">
        <v>2100</v>
      </c>
      <c r="S186" s="16">
        <v>200</v>
      </c>
      <c r="T186" s="22">
        <v>89</v>
      </c>
      <c r="U186" s="35">
        <f t="shared" si="26"/>
        <v>88.999947172352421</v>
      </c>
      <c r="V186" s="15">
        <f t="shared" si="20"/>
        <v>15711.47</v>
      </c>
      <c r="W186" s="15">
        <f t="shared" si="21"/>
        <v>13983.199999999999</v>
      </c>
      <c r="X186" s="15">
        <f t="shared" si="22"/>
        <v>1728.2700000000004</v>
      </c>
      <c r="Y186" s="15">
        <f t="shared" si="23"/>
        <v>13983.21</v>
      </c>
      <c r="Z186" s="34">
        <f t="shared" si="24"/>
        <v>89.000010820120593</v>
      </c>
    </row>
    <row r="187" spans="1:26" hidden="1" x14ac:dyDescent="0.25">
      <c r="A187" s="1">
        <v>169</v>
      </c>
      <c r="B187" s="5" t="s">
        <v>188</v>
      </c>
      <c r="C187" s="5" t="s">
        <v>101</v>
      </c>
      <c r="D187" s="1">
        <v>2026</v>
      </c>
      <c r="E187" s="2">
        <v>0</v>
      </c>
      <c r="F187" s="2">
        <v>0</v>
      </c>
      <c r="G187" s="2">
        <v>0</v>
      </c>
      <c r="H187" s="2">
        <v>0</v>
      </c>
      <c r="I187" s="2">
        <v>0</v>
      </c>
      <c r="J187" s="13">
        <v>0</v>
      </c>
      <c r="K187" s="15">
        <f t="shared" si="25"/>
        <v>0</v>
      </c>
      <c r="L187" s="16">
        <v>12368.39</v>
      </c>
      <c r="M187" s="16">
        <v>11131.55</v>
      </c>
      <c r="N187" s="16">
        <v>8657.8700000000008</v>
      </c>
      <c r="O187" s="16">
        <v>6184.2</v>
      </c>
      <c r="P187" s="16">
        <v>3710.52</v>
      </c>
      <c r="Q187" s="16">
        <v>488.77</v>
      </c>
      <c r="R187" s="16">
        <v>2100</v>
      </c>
      <c r="S187" s="16">
        <v>200</v>
      </c>
      <c r="T187" s="22">
        <v>87</v>
      </c>
      <c r="U187" s="35">
        <f t="shared" si="26"/>
        <v>0</v>
      </c>
      <c r="V187" s="15">
        <f t="shared" si="20"/>
        <v>0</v>
      </c>
      <c r="W187" s="15">
        <f t="shared" si="21"/>
        <v>0</v>
      </c>
      <c r="X187" s="15">
        <f t="shared" si="22"/>
        <v>0</v>
      </c>
      <c r="Y187" s="15">
        <f t="shared" si="23"/>
        <v>0</v>
      </c>
      <c r="Z187" s="33">
        <f t="shared" si="24"/>
        <v>0</v>
      </c>
    </row>
    <row r="188" spans="1:26" hidden="1" x14ac:dyDescent="0.25">
      <c r="A188" s="1">
        <v>170</v>
      </c>
      <c r="B188" s="5" t="s">
        <v>188</v>
      </c>
      <c r="C188" s="5" t="s">
        <v>87</v>
      </c>
      <c r="D188" s="1">
        <v>2026</v>
      </c>
      <c r="E188" s="2">
        <v>0</v>
      </c>
      <c r="F188" s="2">
        <v>0</v>
      </c>
      <c r="G188" s="2">
        <v>4</v>
      </c>
      <c r="H188" s="2">
        <v>9.35</v>
      </c>
      <c r="I188" s="2">
        <v>5.9</v>
      </c>
      <c r="J188" s="13">
        <v>3</v>
      </c>
      <c r="K188" s="15">
        <f t="shared" si="25"/>
        <v>19.25</v>
      </c>
      <c r="L188" s="16">
        <v>12368.39</v>
      </c>
      <c r="M188" s="16">
        <v>11131.55</v>
      </c>
      <c r="N188" s="16">
        <v>8657.8700000000008</v>
      </c>
      <c r="O188" s="16">
        <v>6184.2</v>
      </c>
      <c r="P188" s="16">
        <v>3710.52</v>
      </c>
      <c r="Q188" s="16">
        <v>488.77</v>
      </c>
      <c r="R188" s="16">
        <v>2100</v>
      </c>
      <c r="S188" s="16">
        <v>200</v>
      </c>
      <c r="T188" s="22">
        <v>72</v>
      </c>
      <c r="U188" s="35">
        <f t="shared" si="26"/>
        <v>71.999997141998151</v>
      </c>
      <c r="V188" s="15">
        <f t="shared" si="20"/>
        <v>125962.13</v>
      </c>
      <c r="W188" s="15">
        <f t="shared" si="21"/>
        <v>90692.73</v>
      </c>
      <c r="X188" s="15">
        <f t="shared" si="22"/>
        <v>35269.400000000009</v>
      </c>
      <c r="Y188" s="15">
        <f t="shared" si="23"/>
        <v>90692.73</v>
      </c>
      <c r="Z188" s="33">
        <f t="shared" si="24"/>
        <v>71.999997141998151</v>
      </c>
    </row>
    <row r="189" spans="1:26" hidden="1" x14ac:dyDescent="0.25">
      <c r="A189" s="1">
        <v>171</v>
      </c>
      <c r="B189" s="5" t="s">
        <v>188</v>
      </c>
      <c r="C189" s="5" t="s">
        <v>86</v>
      </c>
      <c r="D189" s="1">
        <v>2026</v>
      </c>
      <c r="E189" s="2">
        <v>0</v>
      </c>
      <c r="F189" s="2">
        <v>20</v>
      </c>
      <c r="G189" s="2">
        <v>10</v>
      </c>
      <c r="H189" s="2">
        <v>5</v>
      </c>
      <c r="I189" s="2">
        <v>5</v>
      </c>
      <c r="J189" s="13">
        <v>6</v>
      </c>
      <c r="K189" s="15">
        <f t="shared" si="25"/>
        <v>40</v>
      </c>
      <c r="L189" s="16">
        <v>12368.39</v>
      </c>
      <c r="M189" s="16">
        <v>11131.55</v>
      </c>
      <c r="N189" s="16">
        <v>8657.8700000000008</v>
      </c>
      <c r="O189" s="16">
        <v>6184.2</v>
      </c>
      <c r="P189" s="16">
        <v>3710.52</v>
      </c>
      <c r="Q189" s="16">
        <v>488.77</v>
      </c>
      <c r="R189" s="16">
        <v>2100</v>
      </c>
      <c r="S189" s="16">
        <v>200</v>
      </c>
      <c r="T189" s="22">
        <v>88</v>
      </c>
      <c r="U189" s="35">
        <f t="shared" si="26"/>
        <v>87.999997488330678</v>
      </c>
      <c r="V189" s="15">
        <f t="shared" si="20"/>
        <v>382215.92</v>
      </c>
      <c r="W189" s="15">
        <f t="shared" si="21"/>
        <v>336350</v>
      </c>
      <c r="X189" s="15">
        <f t="shared" si="22"/>
        <v>45865.919999999984</v>
      </c>
      <c r="Y189" s="15">
        <f t="shared" si="23"/>
        <v>336350.01</v>
      </c>
      <c r="Z189" s="34">
        <f t="shared" si="24"/>
        <v>88.000000104652898</v>
      </c>
    </row>
    <row r="190" spans="1:26" hidden="1" x14ac:dyDescent="0.25">
      <c r="A190" s="1">
        <v>172</v>
      </c>
      <c r="B190" s="5" t="s">
        <v>188</v>
      </c>
      <c r="C190" s="5" t="s">
        <v>10</v>
      </c>
      <c r="D190" s="1">
        <v>2026</v>
      </c>
      <c r="E190" s="2">
        <v>0</v>
      </c>
      <c r="F190" s="2">
        <v>0</v>
      </c>
      <c r="G190" s="2">
        <v>0</v>
      </c>
      <c r="H190" s="2">
        <v>0</v>
      </c>
      <c r="I190" s="2">
        <v>0</v>
      </c>
      <c r="J190" s="13">
        <v>0</v>
      </c>
      <c r="K190" s="15">
        <f t="shared" si="25"/>
        <v>0</v>
      </c>
      <c r="L190" s="16">
        <v>12368.39</v>
      </c>
      <c r="M190" s="16">
        <v>11131.55</v>
      </c>
      <c r="N190" s="16">
        <v>8657.8700000000008</v>
      </c>
      <c r="O190" s="16">
        <v>6184.2</v>
      </c>
      <c r="P190" s="16">
        <v>3710.52</v>
      </c>
      <c r="Q190" s="16">
        <v>488.77</v>
      </c>
      <c r="R190" s="16">
        <v>2100</v>
      </c>
      <c r="S190" s="16">
        <v>200</v>
      </c>
      <c r="T190" s="22">
        <v>87</v>
      </c>
      <c r="U190" s="35">
        <f t="shared" si="26"/>
        <v>0</v>
      </c>
      <c r="V190" s="15">
        <f t="shared" si="20"/>
        <v>0</v>
      </c>
      <c r="W190" s="15">
        <f t="shared" si="21"/>
        <v>0</v>
      </c>
      <c r="X190" s="15">
        <f t="shared" si="22"/>
        <v>0</v>
      </c>
      <c r="Y190" s="15">
        <f t="shared" si="23"/>
        <v>0</v>
      </c>
      <c r="Z190" s="33">
        <f t="shared" si="24"/>
        <v>0</v>
      </c>
    </row>
    <row r="191" spans="1:26" hidden="1" x14ac:dyDescent="0.25">
      <c r="A191" s="1">
        <v>1</v>
      </c>
      <c r="B191" s="5" t="s">
        <v>189</v>
      </c>
      <c r="C191" s="5" t="s">
        <v>97</v>
      </c>
      <c r="D191" s="1">
        <v>2027</v>
      </c>
      <c r="E191" s="2">
        <v>0</v>
      </c>
      <c r="F191" s="2">
        <v>0</v>
      </c>
      <c r="G191" s="2">
        <v>0.26</v>
      </c>
      <c r="H191" s="2">
        <v>0</v>
      </c>
      <c r="I191" s="2">
        <v>2.42</v>
      </c>
      <c r="J191" s="13">
        <v>1</v>
      </c>
      <c r="K191" s="15">
        <f t="shared" si="25"/>
        <v>2.6799999999999997</v>
      </c>
      <c r="L191" s="16">
        <v>12368.39</v>
      </c>
      <c r="M191" s="16">
        <v>11131.55</v>
      </c>
      <c r="N191" s="16">
        <v>8657.8700000000008</v>
      </c>
      <c r="O191" s="16">
        <v>6184.2</v>
      </c>
      <c r="P191" s="16">
        <v>3710.52</v>
      </c>
      <c r="Q191" s="16">
        <v>488.77</v>
      </c>
      <c r="R191" s="16">
        <v>2100</v>
      </c>
      <c r="S191" s="16">
        <v>200</v>
      </c>
      <c r="T191" s="17">
        <v>93</v>
      </c>
      <c r="U191" s="35">
        <f t="shared" si="26"/>
        <v>92.999992337308868</v>
      </c>
      <c r="V191" s="15">
        <f t="shared" si="20"/>
        <v>14355.27</v>
      </c>
      <c r="W191" s="15">
        <f t="shared" si="21"/>
        <v>13350.4</v>
      </c>
      <c r="X191" s="15">
        <f t="shared" si="22"/>
        <v>1004.8700000000008</v>
      </c>
      <c r="Y191" s="15">
        <f t="shared" si="23"/>
        <v>13350.4</v>
      </c>
      <c r="Z191" s="33">
        <f t="shared" si="24"/>
        <v>92.999992337308868</v>
      </c>
    </row>
    <row r="192" spans="1:26" hidden="1" x14ac:dyDescent="0.25">
      <c r="A192" s="1">
        <v>2</v>
      </c>
      <c r="B192" s="5" t="s">
        <v>189</v>
      </c>
      <c r="C192" s="5" t="s">
        <v>15</v>
      </c>
      <c r="D192" s="1">
        <v>2027</v>
      </c>
      <c r="E192" s="2">
        <v>20</v>
      </c>
      <c r="F192" s="2">
        <v>0</v>
      </c>
      <c r="G192" s="2">
        <v>0</v>
      </c>
      <c r="H192" s="2">
        <v>17.5</v>
      </c>
      <c r="I192" s="2">
        <v>18.7</v>
      </c>
      <c r="J192" s="13">
        <v>4</v>
      </c>
      <c r="K192" s="15">
        <f t="shared" si="25"/>
        <v>56.2</v>
      </c>
      <c r="L192" s="16">
        <v>12368.39</v>
      </c>
      <c r="M192" s="16">
        <v>11131.55</v>
      </c>
      <c r="N192" s="16">
        <v>8657.8700000000008</v>
      </c>
      <c r="O192" s="16">
        <v>6184.2</v>
      </c>
      <c r="P192" s="16">
        <v>3710.52</v>
      </c>
      <c r="Q192" s="16">
        <v>488.77</v>
      </c>
      <c r="R192" s="16">
        <v>2100</v>
      </c>
      <c r="S192" s="16">
        <v>200</v>
      </c>
      <c r="T192" s="17">
        <v>90</v>
      </c>
      <c r="U192" s="35">
        <f t="shared" si="26"/>
        <v>90</v>
      </c>
      <c r="V192" s="15">
        <f t="shared" si="20"/>
        <v>446573.1</v>
      </c>
      <c r="W192" s="15">
        <f t="shared" si="21"/>
        <v>401915.79</v>
      </c>
      <c r="X192" s="15">
        <f t="shared" si="22"/>
        <v>44657.31</v>
      </c>
      <c r="Y192" s="15">
        <f t="shared" si="23"/>
        <v>401915.79</v>
      </c>
      <c r="Z192" s="34">
        <f t="shared" si="24"/>
        <v>90</v>
      </c>
    </row>
    <row r="193" spans="1:26" hidden="1" x14ac:dyDescent="0.25">
      <c r="A193" s="1">
        <v>3</v>
      </c>
      <c r="B193" s="5" t="s">
        <v>189</v>
      </c>
      <c r="C193" s="5" t="s">
        <v>74</v>
      </c>
      <c r="D193" s="1">
        <v>2027</v>
      </c>
      <c r="E193" s="2">
        <v>0</v>
      </c>
      <c r="F193" s="2">
        <v>0</v>
      </c>
      <c r="G193" s="2">
        <v>0</v>
      </c>
      <c r="H193" s="2">
        <v>11.0502474</v>
      </c>
      <c r="I193" s="2">
        <v>5</v>
      </c>
      <c r="J193" s="13">
        <v>7</v>
      </c>
      <c r="K193" s="15">
        <f t="shared" si="25"/>
        <v>16.0502474</v>
      </c>
      <c r="L193" s="16">
        <v>12368.39</v>
      </c>
      <c r="M193" s="16">
        <v>11131.55</v>
      </c>
      <c r="N193" s="16">
        <v>8657.8700000000008</v>
      </c>
      <c r="O193" s="16">
        <v>6184.2</v>
      </c>
      <c r="P193" s="16">
        <v>3710.52</v>
      </c>
      <c r="Q193" s="16">
        <v>488.77</v>
      </c>
      <c r="R193" s="16">
        <v>2100</v>
      </c>
      <c r="S193" s="16">
        <v>200</v>
      </c>
      <c r="T193" s="17">
        <v>90</v>
      </c>
      <c r="U193" s="35">
        <f t="shared" si="26"/>
        <v>89.999998151929518</v>
      </c>
      <c r="V193" s="15">
        <f t="shared" si="20"/>
        <v>108220.98</v>
      </c>
      <c r="W193" s="15">
        <f t="shared" si="21"/>
        <v>97398.88</v>
      </c>
      <c r="X193" s="15">
        <f t="shared" si="22"/>
        <v>10822.099999999991</v>
      </c>
      <c r="Y193" s="15">
        <f t="shared" si="23"/>
        <v>97398.88</v>
      </c>
      <c r="Z193" s="33">
        <f t="shared" si="24"/>
        <v>89.999998151929518</v>
      </c>
    </row>
    <row r="194" spans="1:26" hidden="1" x14ac:dyDescent="0.25">
      <c r="A194" s="1">
        <v>4</v>
      </c>
      <c r="B194" s="5" t="s">
        <v>189</v>
      </c>
      <c r="C194" s="5" t="s">
        <v>77</v>
      </c>
      <c r="D194" s="1">
        <v>2027</v>
      </c>
      <c r="E194" s="2">
        <v>0</v>
      </c>
      <c r="F194" s="2">
        <v>0</v>
      </c>
      <c r="G194" s="2">
        <v>3.9000000000000004</v>
      </c>
      <c r="H194" s="2">
        <v>3.5</v>
      </c>
      <c r="I194" s="2">
        <v>0</v>
      </c>
      <c r="J194" s="13">
        <v>3</v>
      </c>
      <c r="K194" s="15">
        <f t="shared" si="25"/>
        <v>7.4</v>
      </c>
      <c r="L194" s="16">
        <v>12368.39</v>
      </c>
      <c r="M194" s="16">
        <v>11131.55</v>
      </c>
      <c r="N194" s="16">
        <v>8657.8700000000008</v>
      </c>
      <c r="O194" s="16">
        <v>6184.2</v>
      </c>
      <c r="P194" s="16">
        <v>3710.52</v>
      </c>
      <c r="Q194" s="16">
        <v>488.77</v>
      </c>
      <c r="R194" s="16">
        <v>2100</v>
      </c>
      <c r="S194" s="16">
        <v>200</v>
      </c>
      <c r="T194" s="17">
        <v>92</v>
      </c>
      <c r="U194" s="35">
        <f t="shared" si="26"/>
        <v>91.999993813479506</v>
      </c>
      <c r="V194" s="15">
        <f t="shared" si="20"/>
        <v>64656.7</v>
      </c>
      <c r="W194" s="15">
        <f t="shared" si="21"/>
        <v>59484.160000000003</v>
      </c>
      <c r="X194" s="15">
        <f t="shared" si="22"/>
        <v>5172.5399999999936</v>
      </c>
      <c r="Y194" s="15">
        <f t="shared" si="23"/>
        <v>59484.160000000003</v>
      </c>
      <c r="Z194" s="34">
        <f t="shared" si="24"/>
        <v>91.999993813479506</v>
      </c>
    </row>
    <row r="195" spans="1:26" hidden="1" x14ac:dyDescent="0.25">
      <c r="A195" s="1">
        <v>5</v>
      </c>
      <c r="B195" s="5" t="s">
        <v>189</v>
      </c>
      <c r="C195" s="5" t="s">
        <v>118</v>
      </c>
      <c r="D195" s="1">
        <v>2027</v>
      </c>
      <c r="E195" s="2">
        <v>0</v>
      </c>
      <c r="F195" s="2">
        <v>0</v>
      </c>
      <c r="G195" s="2">
        <v>0</v>
      </c>
      <c r="H195" s="2">
        <v>0</v>
      </c>
      <c r="I195" s="2">
        <v>0</v>
      </c>
      <c r="J195" s="13">
        <v>0</v>
      </c>
      <c r="K195" s="15">
        <f t="shared" si="25"/>
        <v>0</v>
      </c>
      <c r="L195" s="16">
        <v>12368.39</v>
      </c>
      <c r="M195" s="16">
        <v>11131.55</v>
      </c>
      <c r="N195" s="16">
        <v>8657.8700000000008</v>
      </c>
      <c r="O195" s="16">
        <v>6184.2</v>
      </c>
      <c r="P195" s="16">
        <v>3710.52</v>
      </c>
      <c r="Q195" s="16">
        <v>488.77</v>
      </c>
      <c r="R195" s="16">
        <v>2100</v>
      </c>
      <c r="S195" s="16">
        <v>200</v>
      </c>
      <c r="T195" s="17">
        <v>88</v>
      </c>
      <c r="U195" s="35">
        <f t="shared" si="26"/>
        <v>0</v>
      </c>
      <c r="V195" s="15">
        <f t="shared" ref="V195:V258" si="27">ROUND(((E195*L195+F195*M195+G195*N195+H195*O195+I195*P195)+Q195*J195+R195*J195+S195*(E195+F195+G195+H195+I195)),2)</f>
        <v>0</v>
      </c>
      <c r="W195" s="15">
        <f t="shared" ref="W195:W258" si="28">IF((Z195&gt;T195),Y195-0.01,Y195)</f>
        <v>0</v>
      </c>
      <c r="X195" s="15">
        <f t="shared" ref="X195:X258" si="29">V195-W195</f>
        <v>0</v>
      </c>
      <c r="Y195" s="15">
        <f t="shared" ref="Y195:Y258" si="30">ROUND((V195*T195/100),2)</f>
        <v>0</v>
      </c>
      <c r="Z195" s="33">
        <f t="shared" ref="Z195:Z258" si="31">IF((V195=0),0,Y195/V195*100)</f>
        <v>0</v>
      </c>
    </row>
    <row r="196" spans="1:26" hidden="1" x14ac:dyDescent="0.25">
      <c r="A196" s="1">
        <v>6</v>
      </c>
      <c r="B196" s="5" t="s">
        <v>189</v>
      </c>
      <c r="C196" s="5" t="s">
        <v>119</v>
      </c>
      <c r="D196" s="1">
        <v>2027</v>
      </c>
      <c r="E196" s="2">
        <v>0</v>
      </c>
      <c r="F196" s="2">
        <v>0</v>
      </c>
      <c r="G196" s="2">
        <v>23.5</v>
      </c>
      <c r="H196" s="2">
        <v>0</v>
      </c>
      <c r="I196" s="2">
        <v>0</v>
      </c>
      <c r="J196" s="13">
        <v>1</v>
      </c>
      <c r="K196" s="15">
        <f t="shared" ref="K196:K259" si="32">E196+F196+G196+H196+I196</f>
        <v>23.5</v>
      </c>
      <c r="L196" s="16">
        <v>12368.39</v>
      </c>
      <c r="M196" s="16">
        <v>11131.55</v>
      </c>
      <c r="N196" s="16">
        <v>8657.8700000000008</v>
      </c>
      <c r="O196" s="16">
        <v>6184.2</v>
      </c>
      <c r="P196" s="16">
        <v>3710.52</v>
      </c>
      <c r="Q196" s="16">
        <v>488.77</v>
      </c>
      <c r="R196" s="16">
        <v>2100</v>
      </c>
      <c r="S196" s="16">
        <v>200</v>
      </c>
      <c r="T196" s="17">
        <v>91</v>
      </c>
      <c r="U196" s="35">
        <f t="shared" si="26"/>
        <v>90.999997532606599</v>
      </c>
      <c r="V196" s="15">
        <f t="shared" si="27"/>
        <v>210748.72</v>
      </c>
      <c r="W196" s="15">
        <f t="shared" si="28"/>
        <v>191781.33</v>
      </c>
      <c r="X196" s="15">
        <f t="shared" si="29"/>
        <v>18967.390000000014</v>
      </c>
      <c r="Y196" s="15">
        <f t="shared" si="30"/>
        <v>191781.34</v>
      </c>
      <c r="Z196" s="33">
        <f t="shared" si="31"/>
        <v>91.000002277593907</v>
      </c>
    </row>
    <row r="197" spans="1:26" hidden="1" x14ac:dyDescent="0.25">
      <c r="A197" s="1">
        <v>7</v>
      </c>
      <c r="B197" s="5" t="s">
        <v>189</v>
      </c>
      <c r="C197" s="5" t="s">
        <v>80</v>
      </c>
      <c r="D197" s="1">
        <v>2027</v>
      </c>
      <c r="E197" s="2">
        <v>0</v>
      </c>
      <c r="F197" s="2">
        <v>0</v>
      </c>
      <c r="G197" s="2">
        <v>0</v>
      </c>
      <c r="H197" s="2">
        <v>0</v>
      </c>
      <c r="I197" s="2">
        <v>45.52</v>
      </c>
      <c r="J197" s="13">
        <v>4</v>
      </c>
      <c r="K197" s="15">
        <f t="shared" si="32"/>
        <v>45.52</v>
      </c>
      <c r="L197" s="16">
        <v>12368.39</v>
      </c>
      <c r="M197" s="16">
        <v>11131.55</v>
      </c>
      <c r="N197" s="16">
        <v>8657.8700000000008</v>
      </c>
      <c r="O197" s="16">
        <v>6184.2</v>
      </c>
      <c r="P197" s="16">
        <v>3710.52</v>
      </c>
      <c r="Q197" s="16">
        <v>488.77</v>
      </c>
      <c r="R197" s="16">
        <v>2100</v>
      </c>
      <c r="S197" s="16">
        <v>200</v>
      </c>
      <c r="T197" s="17">
        <v>90</v>
      </c>
      <c r="U197" s="35">
        <f t="shared" si="26"/>
        <v>89.999997345536073</v>
      </c>
      <c r="V197" s="15">
        <f t="shared" si="27"/>
        <v>188361.95</v>
      </c>
      <c r="W197" s="15">
        <f t="shared" si="28"/>
        <v>169525.75</v>
      </c>
      <c r="X197" s="15">
        <f t="shared" si="29"/>
        <v>18836.200000000012</v>
      </c>
      <c r="Y197" s="15">
        <f t="shared" si="30"/>
        <v>169525.76000000001</v>
      </c>
      <c r="Z197" s="33">
        <f t="shared" si="31"/>
        <v>90.000002654463913</v>
      </c>
    </row>
    <row r="198" spans="1:26" hidden="1" x14ac:dyDescent="0.25">
      <c r="A198" s="1">
        <v>8</v>
      </c>
      <c r="B198" s="5" t="s">
        <v>190</v>
      </c>
      <c r="C198" s="5" t="s">
        <v>73</v>
      </c>
      <c r="D198" s="1">
        <v>2027</v>
      </c>
      <c r="E198" s="2">
        <v>32</v>
      </c>
      <c r="F198" s="2">
        <v>78</v>
      </c>
      <c r="G198" s="2">
        <v>10</v>
      </c>
      <c r="H198" s="2">
        <v>5</v>
      </c>
      <c r="I198" s="2">
        <v>5</v>
      </c>
      <c r="J198" s="13">
        <v>30</v>
      </c>
      <c r="K198" s="15">
        <f t="shared" si="32"/>
        <v>130</v>
      </c>
      <c r="L198" s="16">
        <v>12368.39</v>
      </c>
      <c r="M198" s="16">
        <v>11131.55</v>
      </c>
      <c r="N198" s="16">
        <v>8657.8700000000008</v>
      </c>
      <c r="O198" s="16">
        <v>6184.2</v>
      </c>
      <c r="P198" s="16">
        <v>3710.52</v>
      </c>
      <c r="Q198" s="16">
        <v>488.77</v>
      </c>
      <c r="R198" s="16">
        <v>2100</v>
      </c>
      <c r="S198" s="16">
        <v>200</v>
      </c>
      <c r="T198" s="18">
        <v>90</v>
      </c>
      <c r="U198" s="35">
        <f t="shared" si="26"/>
        <v>89.999999867000483</v>
      </c>
      <c r="V198" s="15">
        <f t="shared" si="27"/>
        <v>1503764.78</v>
      </c>
      <c r="W198" s="15">
        <f t="shared" si="28"/>
        <v>1353388.3</v>
      </c>
      <c r="X198" s="15">
        <f t="shared" si="29"/>
        <v>150376.47999999998</v>
      </c>
      <c r="Y198" s="15">
        <f t="shared" si="30"/>
        <v>1353388.3</v>
      </c>
      <c r="Z198" s="34">
        <f t="shared" si="31"/>
        <v>89.999999867000483</v>
      </c>
    </row>
    <row r="199" spans="1:26" x14ac:dyDescent="0.25">
      <c r="A199" s="1">
        <v>9</v>
      </c>
      <c r="B199" s="5" t="s">
        <v>190</v>
      </c>
      <c r="C199" s="5" t="s">
        <v>62</v>
      </c>
      <c r="D199" s="1">
        <v>2027</v>
      </c>
      <c r="E199" s="2">
        <v>35</v>
      </c>
      <c r="F199" s="2">
        <v>50</v>
      </c>
      <c r="G199" s="2">
        <v>40</v>
      </c>
      <c r="H199" s="2">
        <v>90</v>
      </c>
      <c r="I199" s="2">
        <v>57.5</v>
      </c>
      <c r="J199" s="13">
        <v>46</v>
      </c>
      <c r="K199" s="15">
        <f t="shared" si="32"/>
        <v>272.5</v>
      </c>
      <c r="L199" s="16">
        <v>12368.39</v>
      </c>
      <c r="M199" s="16">
        <v>11131.55</v>
      </c>
      <c r="N199" s="16">
        <v>8657.8700000000008</v>
      </c>
      <c r="O199" s="16">
        <v>6184.2</v>
      </c>
      <c r="P199" s="16">
        <v>3710.52</v>
      </c>
      <c r="Q199" s="16">
        <v>488.77</v>
      </c>
      <c r="R199" s="16">
        <v>2100</v>
      </c>
      <c r="S199" s="16">
        <v>200</v>
      </c>
      <c r="T199" s="18">
        <v>91</v>
      </c>
      <c r="U199" s="35">
        <f t="shared" si="26"/>
        <v>90.999999749923475</v>
      </c>
      <c r="V199" s="15">
        <f t="shared" si="27"/>
        <v>2279302.27</v>
      </c>
      <c r="W199" s="15">
        <f t="shared" si="28"/>
        <v>2074165.06</v>
      </c>
      <c r="X199" s="15">
        <f t="shared" si="29"/>
        <v>205137.20999999996</v>
      </c>
      <c r="Y199" s="15">
        <f t="shared" si="30"/>
        <v>2074165.07</v>
      </c>
      <c r="Z199" s="33">
        <f t="shared" si="31"/>
        <v>91.000000188654226</v>
      </c>
    </row>
    <row r="200" spans="1:26" hidden="1" x14ac:dyDescent="0.25">
      <c r="A200" s="1">
        <v>10</v>
      </c>
      <c r="B200" s="5" t="s">
        <v>190</v>
      </c>
      <c r="C200" s="5" t="s">
        <v>120</v>
      </c>
      <c r="D200" s="1">
        <v>2027</v>
      </c>
      <c r="E200" s="2">
        <v>0</v>
      </c>
      <c r="F200" s="2">
        <v>0</v>
      </c>
      <c r="G200" s="2">
        <v>0</v>
      </c>
      <c r="H200" s="2">
        <v>0</v>
      </c>
      <c r="I200" s="2">
        <v>170</v>
      </c>
      <c r="J200" s="13">
        <v>2</v>
      </c>
      <c r="K200" s="15">
        <f t="shared" si="32"/>
        <v>170</v>
      </c>
      <c r="L200" s="16">
        <v>12368.39</v>
      </c>
      <c r="M200" s="16">
        <v>11131.55</v>
      </c>
      <c r="N200" s="16">
        <v>8657.8700000000008</v>
      </c>
      <c r="O200" s="16">
        <v>6184.2</v>
      </c>
      <c r="P200" s="16">
        <v>3710.52</v>
      </c>
      <c r="Q200" s="16">
        <v>488.77</v>
      </c>
      <c r="R200" s="16">
        <v>2100</v>
      </c>
      <c r="S200" s="16">
        <v>200</v>
      </c>
      <c r="T200" s="18">
        <v>90</v>
      </c>
      <c r="U200" s="35">
        <f t="shared" ref="U200:U263" si="33">IF((V200=0),0,W200/V200*100)</f>
        <v>89.999999104432078</v>
      </c>
      <c r="V200" s="15">
        <f t="shared" si="27"/>
        <v>669965.93999999994</v>
      </c>
      <c r="W200" s="15">
        <f t="shared" si="28"/>
        <v>602969.34</v>
      </c>
      <c r="X200" s="15">
        <f t="shared" si="29"/>
        <v>66996.599999999977</v>
      </c>
      <c r="Y200" s="15">
        <f t="shared" si="30"/>
        <v>602969.35</v>
      </c>
      <c r="Z200" s="33">
        <f t="shared" si="31"/>
        <v>90.000000597045286</v>
      </c>
    </row>
    <row r="201" spans="1:26" hidden="1" x14ac:dyDescent="0.25">
      <c r="A201" s="1">
        <v>11</v>
      </c>
      <c r="B201" s="5" t="s">
        <v>190</v>
      </c>
      <c r="C201" s="5" t="s">
        <v>35</v>
      </c>
      <c r="D201" s="1">
        <v>2027</v>
      </c>
      <c r="E201" s="2">
        <v>0</v>
      </c>
      <c r="F201" s="2">
        <v>0</v>
      </c>
      <c r="G201" s="2">
        <v>25.2</v>
      </c>
      <c r="H201" s="2">
        <v>25.2</v>
      </c>
      <c r="I201" s="2">
        <v>15</v>
      </c>
      <c r="J201" s="13">
        <v>23</v>
      </c>
      <c r="K201" s="15">
        <f t="shared" si="32"/>
        <v>65.400000000000006</v>
      </c>
      <c r="L201" s="16">
        <v>12368.39</v>
      </c>
      <c r="M201" s="16">
        <v>11131.55</v>
      </c>
      <c r="N201" s="16">
        <v>8657.8700000000008</v>
      </c>
      <c r="O201" s="16">
        <v>6184.2</v>
      </c>
      <c r="P201" s="16">
        <v>3710.52</v>
      </c>
      <c r="Q201" s="16">
        <v>488.77</v>
      </c>
      <c r="R201" s="16">
        <v>2100</v>
      </c>
      <c r="S201" s="16">
        <v>200</v>
      </c>
      <c r="T201" s="18">
        <v>91</v>
      </c>
      <c r="U201" s="35">
        <f t="shared" si="33"/>
        <v>90.999998068881865</v>
      </c>
      <c r="V201" s="15">
        <f t="shared" si="27"/>
        <v>502299.67</v>
      </c>
      <c r="W201" s="15">
        <f t="shared" si="28"/>
        <v>457092.69</v>
      </c>
      <c r="X201" s="15">
        <f t="shared" si="29"/>
        <v>45206.979999999981</v>
      </c>
      <c r="Y201" s="15">
        <f t="shared" si="30"/>
        <v>457092.7</v>
      </c>
      <c r="Z201" s="33">
        <f t="shared" si="31"/>
        <v>91.000000059725309</v>
      </c>
    </row>
    <row r="202" spans="1:26" hidden="1" x14ac:dyDescent="0.25">
      <c r="A202" s="1">
        <v>12</v>
      </c>
      <c r="B202" s="5" t="s">
        <v>190</v>
      </c>
      <c r="C202" s="5" t="s">
        <v>69</v>
      </c>
      <c r="D202" s="1">
        <v>2027</v>
      </c>
      <c r="E202" s="2">
        <v>0</v>
      </c>
      <c r="F202" s="2">
        <v>0</v>
      </c>
      <c r="G202" s="2">
        <v>59.8</v>
      </c>
      <c r="H202" s="2">
        <v>0</v>
      </c>
      <c r="I202" s="2">
        <v>0</v>
      </c>
      <c r="J202" s="13">
        <v>17</v>
      </c>
      <c r="K202" s="15">
        <f t="shared" si="32"/>
        <v>59.8</v>
      </c>
      <c r="L202" s="16">
        <v>12368.39</v>
      </c>
      <c r="M202" s="16">
        <v>11131.55</v>
      </c>
      <c r="N202" s="16">
        <v>8657.8700000000008</v>
      </c>
      <c r="O202" s="16">
        <v>6184.2</v>
      </c>
      <c r="P202" s="16">
        <v>3710.52</v>
      </c>
      <c r="Q202" s="16">
        <v>488.77</v>
      </c>
      <c r="R202" s="16">
        <v>2100</v>
      </c>
      <c r="S202" s="16">
        <v>200</v>
      </c>
      <c r="T202" s="18">
        <v>92</v>
      </c>
      <c r="U202" s="35">
        <f t="shared" si="33"/>
        <v>91.999999581669982</v>
      </c>
      <c r="V202" s="15">
        <f t="shared" si="27"/>
        <v>573709.72</v>
      </c>
      <c r="W202" s="15">
        <f t="shared" si="28"/>
        <v>527812.93999999994</v>
      </c>
      <c r="X202" s="15">
        <f t="shared" si="29"/>
        <v>45896.780000000028</v>
      </c>
      <c r="Y202" s="15">
        <f t="shared" si="30"/>
        <v>527812.93999999994</v>
      </c>
      <c r="Z202" s="34">
        <f t="shared" si="31"/>
        <v>91.999999581669982</v>
      </c>
    </row>
    <row r="203" spans="1:26" hidden="1" x14ac:dyDescent="0.25">
      <c r="A203" s="1">
        <v>13</v>
      </c>
      <c r="B203" s="5" t="s">
        <v>190</v>
      </c>
      <c r="C203" s="5" t="s">
        <v>32</v>
      </c>
      <c r="D203" s="1">
        <v>2027</v>
      </c>
      <c r="E203" s="2">
        <v>10</v>
      </c>
      <c r="F203" s="2">
        <v>10</v>
      </c>
      <c r="G203" s="2">
        <v>20</v>
      </c>
      <c r="H203" s="2">
        <v>10</v>
      </c>
      <c r="I203" s="2">
        <v>10</v>
      </c>
      <c r="J203" s="13">
        <v>8</v>
      </c>
      <c r="K203" s="15">
        <f t="shared" si="32"/>
        <v>60</v>
      </c>
      <c r="L203" s="16">
        <v>12368.39</v>
      </c>
      <c r="M203" s="16">
        <v>11131.55</v>
      </c>
      <c r="N203" s="16">
        <v>8657.8700000000008</v>
      </c>
      <c r="O203" s="16">
        <v>6184.2</v>
      </c>
      <c r="P203" s="16">
        <v>3710.52</v>
      </c>
      <c r="Q203" s="16">
        <v>488.77</v>
      </c>
      <c r="R203" s="16">
        <v>2100</v>
      </c>
      <c r="S203" s="16">
        <v>200</v>
      </c>
      <c r="T203" s="18">
        <v>91</v>
      </c>
      <c r="U203" s="35">
        <f t="shared" si="33"/>
        <v>90.999998962605943</v>
      </c>
      <c r="V203" s="15">
        <f t="shared" si="27"/>
        <v>539814.16</v>
      </c>
      <c r="W203" s="15">
        <f t="shared" si="28"/>
        <v>491230.88</v>
      </c>
      <c r="X203" s="15">
        <f t="shared" si="29"/>
        <v>48583.280000000028</v>
      </c>
      <c r="Y203" s="15">
        <f t="shared" si="30"/>
        <v>491230.89</v>
      </c>
      <c r="Z203" s="34">
        <f t="shared" si="31"/>
        <v>91.000000815095333</v>
      </c>
    </row>
    <row r="204" spans="1:26" hidden="1" x14ac:dyDescent="0.25">
      <c r="A204" s="1">
        <v>14</v>
      </c>
      <c r="B204" s="5" t="s">
        <v>190</v>
      </c>
      <c r="C204" s="5" t="s">
        <v>92</v>
      </c>
      <c r="D204" s="1">
        <v>2027</v>
      </c>
      <c r="E204" s="2">
        <v>0</v>
      </c>
      <c r="F204" s="2">
        <v>0</v>
      </c>
      <c r="G204" s="2">
        <v>0</v>
      </c>
      <c r="H204" s="2">
        <v>0</v>
      </c>
      <c r="I204" s="2">
        <v>0</v>
      </c>
      <c r="J204" s="13">
        <v>0</v>
      </c>
      <c r="K204" s="15">
        <f t="shared" si="32"/>
        <v>0</v>
      </c>
      <c r="L204" s="16">
        <v>12368.39</v>
      </c>
      <c r="M204" s="16">
        <v>11131.55</v>
      </c>
      <c r="N204" s="16">
        <v>8657.8700000000008</v>
      </c>
      <c r="O204" s="16">
        <v>6184.2</v>
      </c>
      <c r="P204" s="16">
        <v>3710.52</v>
      </c>
      <c r="Q204" s="16">
        <v>488.77</v>
      </c>
      <c r="R204" s="16">
        <v>2100</v>
      </c>
      <c r="S204" s="16">
        <v>200</v>
      </c>
      <c r="T204" s="18">
        <v>91</v>
      </c>
      <c r="U204" s="35">
        <f t="shared" si="33"/>
        <v>0</v>
      </c>
      <c r="V204" s="15">
        <f t="shared" si="27"/>
        <v>0</v>
      </c>
      <c r="W204" s="15">
        <f t="shared" si="28"/>
        <v>0</v>
      </c>
      <c r="X204" s="15">
        <f t="shared" si="29"/>
        <v>0</v>
      </c>
      <c r="Y204" s="15">
        <f t="shared" si="30"/>
        <v>0</v>
      </c>
      <c r="Z204" s="33">
        <f t="shared" si="31"/>
        <v>0</v>
      </c>
    </row>
    <row r="205" spans="1:26" hidden="1" x14ac:dyDescent="0.25">
      <c r="A205" s="1">
        <v>15</v>
      </c>
      <c r="B205" s="5" t="s">
        <v>191</v>
      </c>
      <c r="C205" s="5" t="s">
        <v>79</v>
      </c>
      <c r="D205" s="1">
        <v>2027</v>
      </c>
      <c r="E205" s="2">
        <v>0</v>
      </c>
      <c r="F205" s="2">
        <v>25.5</v>
      </c>
      <c r="G205" s="2">
        <v>14.8</v>
      </c>
      <c r="H205" s="2">
        <v>18.100000000000001</v>
      </c>
      <c r="I205" s="2">
        <v>6</v>
      </c>
      <c r="J205" s="13">
        <v>12</v>
      </c>
      <c r="K205" s="15">
        <f t="shared" si="32"/>
        <v>64.400000000000006</v>
      </c>
      <c r="L205" s="16">
        <v>12368.39</v>
      </c>
      <c r="M205" s="16">
        <v>11131.55</v>
      </c>
      <c r="N205" s="16">
        <v>8657.8700000000008</v>
      </c>
      <c r="O205" s="16">
        <v>6184.2</v>
      </c>
      <c r="P205" s="16">
        <v>3710.52</v>
      </c>
      <c r="Q205" s="16">
        <v>488.77</v>
      </c>
      <c r="R205" s="16">
        <v>2100</v>
      </c>
      <c r="S205" s="16">
        <v>200</v>
      </c>
      <c r="T205" s="19">
        <v>83</v>
      </c>
      <c r="U205" s="35">
        <f t="shared" si="33"/>
        <v>82.99999908495262</v>
      </c>
      <c r="V205" s="15">
        <f t="shared" si="27"/>
        <v>590133.38</v>
      </c>
      <c r="W205" s="15">
        <f t="shared" si="28"/>
        <v>489810.7</v>
      </c>
      <c r="X205" s="15">
        <f t="shared" si="29"/>
        <v>100322.68</v>
      </c>
      <c r="Y205" s="15">
        <f t="shared" si="30"/>
        <v>489810.71</v>
      </c>
      <c r="Z205" s="33">
        <f t="shared" si="31"/>
        <v>83.000000779484807</v>
      </c>
    </row>
    <row r="206" spans="1:26" hidden="1" x14ac:dyDescent="0.25">
      <c r="A206" s="1">
        <v>16</v>
      </c>
      <c r="B206" s="5" t="s">
        <v>191</v>
      </c>
      <c r="C206" s="5" t="s">
        <v>121</v>
      </c>
      <c r="D206" s="1">
        <v>2027</v>
      </c>
      <c r="E206" s="2">
        <v>0</v>
      </c>
      <c r="F206" s="2">
        <v>0</v>
      </c>
      <c r="G206" s="2">
        <v>18.510000000000002</v>
      </c>
      <c r="H206" s="2">
        <v>10</v>
      </c>
      <c r="I206" s="2">
        <v>30</v>
      </c>
      <c r="J206" s="13">
        <v>2</v>
      </c>
      <c r="K206" s="15">
        <f t="shared" si="32"/>
        <v>58.510000000000005</v>
      </c>
      <c r="L206" s="16">
        <v>12368.39</v>
      </c>
      <c r="M206" s="16">
        <v>11131.55</v>
      </c>
      <c r="N206" s="16">
        <v>8657.8700000000008</v>
      </c>
      <c r="O206" s="16">
        <v>6184.2</v>
      </c>
      <c r="P206" s="16">
        <v>3710.52</v>
      </c>
      <c r="Q206" s="16">
        <v>488.77</v>
      </c>
      <c r="R206" s="16">
        <v>2100</v>
      </c>
      <c r="S206" s="16">
        <v>200</v>
      </c>
      <c r="T206" s="19">
        <v>88</v>
      </c>
      <c r="U206" s="35">
        <f t="shared" si="33"/>
        <v>87.999999200672136</v>
      </c>
      <c r="V206" s="15">
        <f t="shared" si="27"/>
        <v>350294.31</v>
      </c>
      <c r="W206" s="15">
        <f t="shared" si="28"/>
        <v>308258.99</v>
      </c>
      <c r="X206" s="15">
        <f t="shared" si="29"/>
        <v>42035.320000000007</v>
      </c>
      <c r="Y206" s="15">
        <f t="shared" si="30"/>
        <v>308258.99</v>
      </c>
      <c r="Z206" s="33">
        <f t="shared" si="31"/>
        <v>87.999999200672136</v>
      </c>
    </row>
    <row r="207" spans="1:26" hidden="1" x14ac:dyDescent="0.25">
      <c r="A207" s="1">
        <v>17</v>
      </c>
      <c r="B207" s="5" t="s">
        <v>191</v>
      </c>
      <c r="C207" s="5" t="s">
        <v>34</v>
      </c>
      <c r="D207" s="1">
        <v>2027</v>
      </c>
      <c r="E207" s="2">
        <v>5</v>
      </c>
      <c r="F207" s="2">
        <v>20</v>
      </c>
      <c r="G207" s="2">
        <v>2</v>
      </c>
      <c r="H207" s="2">
        <v>6</v>
      </c>
      <c r="I207" s="2">
        <v>2</v>
      </c>
      <c r="J207" s="13">
        <v>4</v>
      </c>
      <c r="K207" s="15">
        <f t="shared" si="32"/>
        <v>35</v>
      </c>
      <c r="L207" s="16">
        <v>12368.39</v>
      </c>
      <c r="M207" s="16">
        <v>11131.55</v>
      </c>
      <c r="N207" s="16">
        <v>8657.8700000000008</v>
      </c>
      <c r="O207" s="16">
        <v>6184.2</v>
      </c>
      <c r="P207" s="16">
        <v>3710.52</v>
      </c>
      <c r="Q207" s="16">
        <v>488.77</v>
      </c>
      <c r="R207" s="16">
        <v>2100</v>
      </c>
      <c r="S207" s="16">
        <v>200</v>
      </c>
      <c r="T207" s="19">
        <v>90</v>
      </c>
      <c r="U207" s="35">
        <f t="shared" si="33"/>
        <v>89.999997525228977</v>
      </c>
      <c r="V207" s="15">
        <f t="shared" si="27"/>
        <v>363670.01</v>
      </c>
      <c r="W207" s="15">
        <f t="shared" si="28"/>
        <v>327303</v>
      </c>
      <c r="X207" s="15">
        <f t="shared" si="29"/>
        <v>36367.010000000009</v>
      </c>
      <c r="Y207" s="15">
        <f t="shared" si="30"/>
        <v>327303.01</v>
      </c>
      <c r="Z207" s="34">
        <f t="shared" si="31"/>
        <v>90.000000274974553</v>
      </c>
    </row>
    <row r="208" spans="1:26" hidden="1" x14ac:dyDescent="0.25">
      <c r="A208" s="1">
        <v>18</v>
      </c>
      <c r="B208" s="5" t="s">
        <v>191</v>
      </c>
      <c r="C208" s="5" t="s">
        <v>123</v>
      </c>
      <c r="D208" s="1">
        <v>2027</v>
      </c>
      <c r="E208" s="2">
        <v>0</v>
      </c>
      <c r="F208" s="2">
        <v>0</v>
      </c>
      <c r="G208" s="2">
        <v>0</v>
      </c>
      <c r="H208" s="2">
        <v>0</v>
      </c>
      <c r="I208" s="2">
        <v>0</v>
      </c>
      <c r="J208" s="13">
        <v>0</v>
      </c>
      <c r="K208" s="15">
        <f t="shared" si="32"/>
        <v>0</v>
      </c>
      <c r="L208" s="16">
        <v>12368.39</v>
      </c>
      <c r="M208" s="16">
        <v>11131.55</v>
      </c>
      <c r="N208" s="16">
        <v>8657.8700000000008</v>
      </c>
      <c r="O208" s="16">
        <v>6184.2</v>
      </c>
      <c r="P208" s="16">
        <v>3710.52</v>
      </c>
      <c r="Q208" s="16">
        <v>488.77</v>
      </c>
      <c r="R208" s="16">
        <v>2100</v>
      </c>
      <c r="S208" s="16">
        <v>200</v>
      </c>
      <c r="T208" s="19">
        <v>86</v>
      </c>
      <c r="U208" s="35">
        <f t="shared" si="33"/>
        <v>0</v>
      </c>
      <c r="V208" s="15">
        <f t="shared" si="27"/>
        <v>0</v>
      </c>
      <c r="W208" s="15">
        <f t="shared" si="28"/>
        <v>0</v>
      </c>
      <c r="X208" s="15">
        <f t="shared" si="29"/>
        <v>0</v>
      </c>
      <c r="Y208" s="15">
        <f t="shared" si="30"/>
        <v>0</v>
      </c>
      <c r="Z208" s="33">
        <f t="shared" si="31"/>
        <v>0</v>
      </c>
    </row>
    <row r="209" spans="1:26" hidden="1" x14ac:dyDescent="0.25">
      <c r="A209" s="1">
        <v>19</v>
      </c>
      <c r="B209" s="5" t="s">
        <v>191</v>
      </c>
      <c r="C209" s="5" t="s">
        <v>6</v>
      </c>
      <c r="D209" s="1">
        <v>2027</v>
      </c>
      <c r="E209" s="2">
        <v>10</v>
      </c>
      <c r="F209" s="2">
        <v>18.100000000000001</v>
      </c>
      <c r="G209" s="2">
        <v>17</v>
      </c>
      <c r="H209" s="2">
        <v>10.9</v>
      </c>
      <c r="I209" s="2">
        <v>21</v>
      </c>
      <c r="J209" s="13">
        <v>4</v>
      </c>
      <c r="K209" s="15">
        <f t="shared" si="32"/>
        <v>77</v>
      </c>
      <c r="L209" s="16">
        <v>12368.39</v>
      </c>
      <c r="M209" s="16">
        <v>11131.55</v>
      </c>
      <c r="N209" s="16">
        <v>8657.8700000000008</v>
      </c>
      <c r="O209" s="16">
        <v>6184.2</v>
      </c>
      <c r="P209" s="16">
        <v>3710.52</v>
      </c>
      <c r="Q209" s="16">
        <v>488.77</v>
      </c>
      <c r="R209" s="16">
        <v>2100</v>
      </c>
      <c r="S209" s="16">
        <v>200</v>
      </c>
      <c r="T209" s="19">
        <v>84</v>
      </c>
      <c r="U209" s="35">
        <f t="shared" si="33"/>
        <v>83.999999191834434</v>
      </c>
      <c r="V209" s="15">
        <f t="shared" si="27"/>
        <v>643432.53</v>
      </c>
      <c r="W209" s="15">
        <f t="shared" si="28"/>
        <v>540483.31999999995</v>
      </c>
      <c r="X209" s="15">
        <f t="shared" si="29"/>
        <v>102949.21000000008</v>
      </c>
      <c r="Y209" s="15">
        <f t="shared" si="30"/>
        <v>540483.32999999996</v>
      </c>
      <c r="Z209" s="34">
        <f t="shared" si="31"/>
        <v>84.000000745998946</v>
      </c>
    </row>
    <row r="210" spans="1:26" hidden="1" x14ac:dyDescent="0.25">
      <c r="A210" s="1">
        <v>20</v>
      </c>
      <c r="B210" s="5" t="s">
        <v>191</v>
      </c>
      <c r="C210" s="5" t="s">
        <v>124</v>
      </c>
      <c r="D210" s="1">
        <v>2027</v>
      </c>
      <c r="E210" s="2">
        <v>0</v>
      </c>
      <c r="F210" s="2">
        <v>0</v>
      </c>
      <c r="G210" s="2">
        <v>0</v>
      </c>
      <c r="H210" s="2">
        <v>0</v>
      </c>
      <c r="I210" s="2">
        <v>0</v>
      </c>
      <c r="J210" s="13">
        <v>0</v>
      </c>
      <c r="K210" s="15">
        <f t="shared" si="32"/>
        <v>0</v>
      </c>
      <c r="L210" s="16">
        <v>12368.39</v>
      </c>
      <c r="M210" s="16">
        <v>11131.55</v>
      </c>
      <c r="N210" s="16">
        <v>8657.8700000000008</v>
      </c>
      <c r="O210" s="16">
        <v>6184.2</v>
      </c>
      <c r="P210" s="16">
        <v>3710.52</v>
      </c>
      <c r="Q210" s="16">
        <v>488.77</v>
      </c>
      <c r="R210" s="16">
        <v>2100</v>
      </c>
      <c r="S210" s="16">
        <v>200</v>
      </c>
      <c r="T210" s="19">
        <v>90</v>
      </c>
      <c r="U210" s="35">
        <f t="shared" si="33"/>
        <v>0</v>
      </c>
      <c r="V210" s="15">
        <f t="shared" si="27"/>
        <v>0</v>
      </c>
      <c r="W210" s="15">
        <f t="shared" si="28"/>
        <v>0</v>
      </c>
      <c r="X210" s="15">
        <f t="shared" si="29"/>
        <v>0</v>
      </c>
      <c r="Y210" s="15">
        <f t="shared" si="30"/>
        <v>0</v>
      </c>
      <c r="Z210" s="33">
        <f t="shared" si="31"/>
        <v>0</v>
      </c>
    </row>
    <row r="211" spans="1:26" hidden="1" x14ac:dyDescent="0.25">
      <c r="A211" s="1">
        <v>21</v>
      </c>
      <c r="B211" s="5" t="s">
        <v>191</v>
      </c>
      <c r="C211" s="5" t="s">
        <v>122</v>
      </c>
      <c r="D211" s="1">
        <v>2027</v>
      </c>
      <c r="E211" s="2">
        <v>0</v>
      </c>
      <c r="F211" s="2">
        <v>0</v>
      </c>
      <c r="G211" s="2">
        <v>0</v>
      </c>
      <c r="H211" s="2">
        <v>0</v>
      </c>
      <c r="I211" s="2">
        <v>0</v>
      </c>
      <c r="J211" s="13">
        <v>0</v>
      </c>
      <c r="K211" s="15">
        <f t="shared" si="32"/>
        <v>0</v>
      </c>
      <c r="L211" s="16">
        <v>12368.39</v>
      </c>
      <c r="M211" s="16">
        <v>11131.55</v>
      </c>
      <c r="N211" s="16">
        <v>8657.8700000000008</v>
      </c>
      <c r="O211" s="16">
        <v>6184.2</v>
      </c>
      <c r="P211" s="16">
        <v>3710.52</v>
      </c>
      <c r="Q211" s="16">
        <v>488.77</v>
      </c>
      <c r="R211" s="16">
        <v>2100</v>
      </c>
      <c r="S211" s="16">
        <v>200</v>
      </c>
      <c r="T211" s="19">
        <v>88</v>
      </c>
      <c r="U211" s="35">
        <f t="shared" si="33"/>
        <v>0</v>
      </c>
      <c r="V211" s="15">
        <f t="shared" si="27"/>
        <v>0</v>
      </c>
      <c r="W211" s="15">
        <f t="shared" si="28"/>
        <v>0</v>
      </c>
      <c r="X211" s="15">
        <f t="shared" si="29"/>
        <v>0</v>
      </c>
      <c r="Y211" s="15">
        <f t="shared" si="30"/>
        <v>0</v>
      </c>
      <c r="Z211" s="33">
        <f t="shared" si="31"/>
        <v>0</v>
      </c>
    </row>
    <row r="212" spans="1:26" hidden="1" x14ac:dyDescent="0.25">
      <c r="A212" s="1">
        <v>22</v>
      </c>
      <c r="B212" s="5" t="s">
        <v>191</v>
      </c>
      <c r="C212" s="5" t="s">
        <v>30</v>
      </c>
      <c r="D212" s="1">
        <v>2027</v>
      </c>
      <c r="E212" s="2">
        <v>0</v>
      </c>
      <c r="F212" s="2">
        <v>0</v>
      </c>
      <c r="G212" s="2">
        <v>0</v>
      </c>
      <c r="H212" s="2">
        <v>20</v>
      </c>
      <c r="I212" s="2">
        <v>0</v>
      </c>
      <c r="J212" s="13">
        <v>8</v>
      </c>
      <c r="K212" s="15">
        <f t="shared" si="32"/>
        <v>20</v>
      </c>
      <c r="L212" s="16">
        <v>12368.39</v>
      </c>
      <c r="M212" s="16">
        <v>11131.55</v>
      </c>
      <c r="N212" s="16">
        <v>8657.8700000000008</v>
      </c>
      <c r="O212" s="16">
        <v>6184.2</v>
      </c>
      <c r="P212" s="16">
        <v>3710.52</v>
      </c>
      <c r="Q212" s="16">
        <v>488.77</v>
      </c>
      <c r="R212" s="16">
        <v>2100</v>
      </c>
      <c r="S212" s="16">
        <v>200</v>
      </c>
      <c r="T212" s="19">
        <v>89</v>
      </c>
      <c r="U212" s="35">
        <f t="shared" si="33"/>
        <v>88.999998382685675</v>
      </c>
      <c r="V212" s="15">
        <f t="shared" si="27"/>
        <v>148394.16</v>
      </c>
      <c r="W212" s="15">
        <f t="shared" si="28"/>
        <v>132070.79999999999</v>
      </c>
      <c r="X212" s="15">
        <f t="shared" si="29"/>
        <v>16323.360000000015</v>
      </c>
      <c r="Y212" s="15">
        <f t="shared" si="30"/>
        <v>132070.79999999999</v>
      </c>
      <c r="Z212" s="33">
        <f t="shared" si="31"/>
        <v>88.999998382685675</v>
      </c>
    </row>
    <row r="213" spans="1:26" hidden="1" x14ac:dyDescent="0.25">
      <c r="A213" s="1">
        <v>23</v>
      </c>
      <c r="B213" s="5" t="s">
        <v>191</v>
      </c>
      <c r="C213" s="5" t="s">
        <v>60</v>
      </c>
      <c r="D213" s="1">
        <v>2027</v>
      </c>
      <c r="E213" s="2">
        <v>0</v>
      </c>
      <c r="F213" s="2">
        <v>5</v>
      </c>
      <c r="G213" s="2">
        <v>0</v>
      </c>
      <c r="H213" s="2">
        <v>0</v>
      </c>
      <c r="I213" s="2">
        <v>0</v>
      </c>
      <c r="J213" s="13">
        <v>3</v>
      </c>
      <c r="K213" s="15">
        <f t="shared" si="32"/>
        <v>5</v>
      </c>
      <c r="L213" s="16">
        <v>12368.39</v>
      </c>
      <c r="M213" s="16">
        <v>11131.55</v>
      </c>
      <c r="N213" s="16">
        <v>8657.8700000000008</v>
      </c>
      <c r="O213" s="16">
        <v>6184.2</v>
      </c>
      <c r="P213" s="16">
        <v>3710.52</v>
      </c>
      <c r="Q213" s="16">
        <v>488.77</v>
      </c>
      <c r="R213" s="16">
        <v>2100</v>
      </c>
      <c r="S213" s="16">
        <v>200</v>
      </c>
      <c r="T213" s="19">
        <v>89</v>
      </c>
      <c r="U213" s="35">
        <f t="shared" si="33"/>
        <v>88.9999947224686</v>
      </c>
      <c r="V213" s="15">
        <f t="shared" si="27"/>
        <v>64424.06</v>
      </c>
      <c r="W213" s="15">
        <f t="shared" si="28"/>
        <v>57337.41</v>
      </c>
      <c r="X213" s="15">
        <f t="shared" si="29"/>
        <v>7086.6499999999942</v>
      </c>
      <c r="Y213" s="15">
        <f t="shared" si="30"/>
        <v>57337.41</v>
      </c>
      <c r="Z213" s="34">
        <f t="shared" si="31"/>
        <v>88.9999947224686</v>
      </c>
    </row>
    <row r="214" spans="1:26" hidden="1" x14ac:dyDescent="0.25">
      <c r="A214" s="1">
        <v>24</v>
      </c>
      <c r="B214" s="5" t="s">
        <v>191</v>
      </c>
      <c r="C214" s="5" t="s">
        <v>125</v>
      </c>
      <c r="D214" s="1">
        <v>2027</v>
      </c>
      <c r="E214" s="2">
        <v>0</v>
      </c>
      <c r="F214" s="2">
        <v>0</v>
      </c>
      <c r="G214" s="2">
        <v>0</v>
      </c>
      <c r="H214" s="2">
        <v>0</v>
      </c>
      <c r="I214" s="2">
        <v>0</v>
      </c>
      <c r="J214" s="13">
        <v>0</v>
      </c>
      <c r="K214" s="15">
        <f t="shared" si="32"/>
        <v>0</v>
      </c>
      <c r="L214" s="16">
        <v>12368.39</v>
      </c>
      <c r="M214" s="16">
        <v>11131.55</v>
      </c>
      <c r="N214" s="16">
        <v>8657.8700000000008</v>
      </c>
      <c r="O214" s="16">
        <v>6184.2</v>
      </c>
      <c r="P214" s="16">
        <v>3710.52</v>
      </c>
      <c r="Q214" s="16">
        <v>488.77</v>
      </c>
      <c r="R214" s="16">
        <v>2100</v>
      </c>
      <c r="S214" s="16">
        <v>200</v>
      </c>
      <c r="T214" s="19">
        <v>89</v>
      </c>
      <c r="U214" s="35">
        <f t="shared" si="33"/>
        <v>0</v>
      </c>
      <c r="V214" s="15">
        <f t="shared" si="27"/>
        <v>0</v>
      </c>
      <c r="W214" s="15">
        <f t="shared" si="28"/>
        <v>0</v>
      </c>
      <c r="X214" s="15">
        <f t="shared" si="29"/>
        <v>0</v>
      </c>
      <c r="Y214" s="15">
        <f t="shared" si="30"/>
        <v>0</v>
      </c>
      <c r="Z214" s="33">
        <f t="shared" si="31"/>
        <v>0</v>
      </c>
    </row>
    <row r="215" spans="1:26" hidden="1" x14ac:dyDescent="0.25">
      <c r="A215" s="1">
        <v>25</v>
      </c>
      <c r="B215" s="5" t="s">
        <v>191</v>
      </c>
      <c r="C215" s="5" t="s">
        <v>126</v>
      </c>
      <c r="D215" s="1">
        <v>2027</v>
      </c>
      <c r="E215" s="2">
        <v>0</v>
      </c>
      <c r="F215" s="2">
        <v>0</v>
      </c>
      <c r="G215" s="2">
        <v>0</v>
      </c>
      <c r="H215" s="2">
        <v>0</v>
      </c>
      <c r="I215" s="2">
        <v>0</v>
      </c>
      <c r="J215" s="13">
        <v>0</v>
      </c>
      <c r="K215" s="15">
        <f t="shared" si="32"/>
        <v>0</v>
      </c>
      <c r="L215" s="16">
        <v>12368.39</v>
      </c>
      <c r="M215" s="16">
        <v>11131.55</v>
      </c>
      <c r="N215" s="16">
        <v>8657.8700000000008</v>
      </c>
      <c r="O215" s="16">
        <v>6184.2</v>
      </c>
      <c r="P215" s="16">
        <v>3710.52</v>
      </c>
      <c r="Q215" s="16">
        <v>488.77</v>
      </c>
      <c r="R215" s="16">
        <v>2100</v>
      </c>
      <c r="S215" s="16">
        <v>200</v>
      </c>
      <c r="T215" s="19">
        <v>90</v>
      </c>
      <c r="U215" s="35">
        <f t="shared" si="33"/>
        <v>0</v>
      </c>
      <c r="V215" s="15">
        <f t="shared" si="27"/>
        <v>0</v>
      </c>
      <c r="W215" s="15">
        <f t="shared" si="28"/>
        <v>0</v>
      </c>
      <c r="X215" s="15">
        <f t="shared" si="29"/>
        <v>0</v>
      </c>
      <c r="Y215" s="15">
        <f t="shared" si="30"/>
        <v>0</v>
      </c>
      <c r="Z215" s="33">
        <f t="shared" si="31"/>
        <v>0</v>
      </c>
    </row>
    <row r="216" spans="1:26" hidden="1" x14ac:dyDescent="0.25">
      <c r="A216" s="1">
        <v>26</v>
      </c>
      <c r="B216" s="5" t="s">
        <v>191</v>
      </c>
      <c r="C216" s="5" t="s">
        <v>44</v>
      </c>
      <c r="D216" s="1">
        <v>2027</v>
      </c>
      <c r="E216" s="2">
        <v>0</v>
      </c>
      <c r="F216" s="2">
        <v>0</v>
      </c>
      <c r="G216" s="2">
        <v>1</v>
      </c>
      <c r="H216" s="2">
        <v>2</v>
      </c>
      <c r="I216" s="2">
        <v>0</v>
      </c>
      <c r="J216" s="13">
        <v>2</v>
      </c>
      <c r="K216" s="15">
        <f t="shared" si="32"/>
        <v>3</v>
      </c>
      <c r="L216" s="16">
        <v>12368.39</v>
      </c>
      <c r="M216" s="16">
        <v>11131.55</v>
      </c>
      <c r="N216" s="16">
        <v>8657.8700000000008</v>
      </c>
      <c r="O216" s="16">
        <v>6184.2</v>
      </c>
      <c r="P216" s="16">
        <v>3710.52</v>
      </c>
      <c r="Q216" s="16">
        <v>488.77</v>
      </c>
      <c r="R216" s="16">
        <v>2100</v>
      </c>
      <c r="S216" s="16">
        <v>200</v>
      </c>
      <c r="T216" s="19">
        <v>90</v>
      </c>
      <c r="U216" s="35">
        <f t="shared" si="33"/>
        <v>89.99996642268394</v>
      </c>
      <c r="V216" s="15">
        <f t="shared" si="27"/>
        <v>26803.81</v>
      </c>
      <c r="W216" s="15">
        <f t="shared" si="28"/>
        <v>24123.420000000002</v>
      </c>
      <c r="X216" s="15">
        <f t="shared" si="29"/>
        <v>2680.3899999999994</v>
      </c>
      <c r="Y216" s="15">
        <f t="shared" si="30"/>
        <v>24123.43</v>
      </c>
      <c r="Z216" s="34">
        <f t="shared" si="31"/>
        <v>90.000003730812892</v>
      </c>
    </row>
    <row r="217" spans="1:26" hidden="1" x14ac:dyDescent="0.25">
      <c r="A217" s="1">
        <v>27</v>
      </c>
      <c r="B217" s="5" t="s">
        <v>191</v>
      </c>
      <c r="C217" s="5" t="s">
        <v>99</v>
      </c>
      <c r="D217" s="1">
        <v>2027</v>
      </c>
      <c r="E217" s="2">
        <v>0</v>
      </c>
      <c r="F217" s="2">
        <v>0</v>
      </c>
      <c r="G217" s="2">
        <v>0</v>
      </c>
      <c r="H217" s="2">
        <v>0</v>
      </c>
      <c r="I217" s="2">
        <v>0</v>
      </c>
      <c r="J217" s="13">
        <v>0</v>
      </c>
      <c r="K217" s="15">
        <f t="shared" si="32"/>
        <v>0</v>
      </c>
      <c r="L217" s="16">
        <v>12368.39</v>
      </c>
      <c r="M217" s="16">
        <v>11131.55</v>
      </c>
      <c r="N217" s="16">
        <v>8657.8700000000008</v>
      </c>
      <c r="O217" s="16">
        <v>6184.2</v>
      </c>
      <c r="P217" s="16">
        <v>3710.52</v>
      </c>
      <c r="Q217" s="16">
        <v>488.77</v>
      </c>
      <c r="R217" s="16">
        <v>2100</v>
      </c>
      <c r="S217" s="16">
        <v>200</v>
      </c>
      <c r="T217" s="19">
        <v>90</v>
      </c>
      <c r="U217" s="35">
        <f t="shared" si="33"/>
        <v>0</v>
      </c>
      <c r="V217" s="15">
        <f t="shared" si="27"/>
        <v>0</v>
      </c>
      <c r="W217" s="15">
        <f t="shared" si="28"/>
        <v>0</v>
      </c>
      <c r="X217" s="15">
        <f t="shared" si="29"/>
        <v>0</v>
      </c>
      <c r="Y217" s="15">
        <f t="shared" si="30"/>
        <v>0</v>
      </c>
      <c r="Z217" s="33">
        <f t="shared" si="31"/>
        <v>0</v>
      </c>
    </row>
    <row r="218" spans="1:26" hidden="1" x14ac:dyDescent="0.25">
      <c r="A218" s="1">
        <v>28</v>
      </c>
      <c r="B218" s="5" t="s">
        <v>191</v>
      </c>
      <c r="C218" s="5" t="s">
        <v>127</v>
      </c>
      <c r="D218" s="1">
        <v>2027</v>
      </c>
      <c r="E218" s="2">
        <v>0</v>
      </c>
      <c r="F218" s="2">
        <v>0</v>
      </c>
      <c r="G218" s="2">
        <v>0</v>
      </c>
      <c r="H218" s="2">
        <v>0</v>
      </c>
      <c r="I218" s="2">
        <v>0</v>
      </c>
      <c r="J218" s="13">
        <v>0</v>
      </c>
      <c r="K218" s="15">
        <f t="shared" si="32"/>
        <v>0</v>
      </c>
      <c r="L218" s="16">
        <v>12368.39</v>
      </c>
      <c r="M218" s="16">
        <v>11131.55</v>
      </c>
      <c r="N218" s="16">
        <v>8657.8700000000008</v>
      </c>
      <c r="O218" s="16">
        <v>6184.2</v>
      </c>
      <c r="P218" s="16">
        <v>3710.52</v>
      </c>
      <c r="Q218" s="16">
        <v>488.77</v>
      </c>
      <c r="R218" s="16">
        <v>2100</v>
      </c>
      <c r="S218" s="16">
        <v>200</v>
      </c>
      <c r="T218" s="19">
        <v>89</v>
      </c>
      <c r="U218" s="35">
        <f t="shared" si="33"/>
        <v>0</v>
      </c>
      <c r="V218" s="15">
        <f t="shared" si="27"/>
        <v>0</v>
      </c>
      <c r="W218" s="15">
        <f t="shared" si="28"/>
        <v>0</v>
      </c>
      <c r="X218" s="15">
        <f t="shared" si="29"/>
        <v>0</v>
      </c>
      <c r="Y218" s="15">
        <f t="shared" si="30"/>
        <v>0</v>
      </c>
      <c r="Z218" s="33">
        <f t="shared" si="31"/>
        <v>0</v>
      </c>
    </row>
    <row r="219" spans="1:26" hidden="1" x14ac:dyDescent="0.25">
      <c r="A219" s="1">
        <v>29</v>
      </c>
      <c r="B219" s="5" t="s">
        <v>191</v>
      </c>
      <c r="C219" s="5" t="s">
        <v>90</v>
      </c>
      <c r="D219" s="1">
        <v>2027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  <c r="J219" s="13">
        <v>0</v>
      </c>
      <c r="K219" s="15">
        <f t="shared" si="32"/>
        <v>0</v>
      </c>
      <c r="L219" s="16">
        <v>12368.39</v>
      </c>
      <c r="M219" s="16">
        <v>11131.55</v>
      </c>
      <c r="N219" s="16">
        <v>8657.8700000000008</v>
      </c>
      <c r="O219" s="16">
        <v>6184.2</v>
      </c>
      <c r="P219" s="16">
        <v>3710.52</v>
      </c>
      <c r="Q219" s="16">
        <v>488.77</v>
      </c>
      <c r="R219" s="16">
        <v>2100</v>
      </c>
      <c r="S219" s="16">
        <v>200</v>
      </c>
      <c r="T219" s="19">
        <v>87</v>
      </c>
      <c r="U219" s="35">
        <f t="shared" si="33"/>
        <v>0</v>
      </c>
      <c r="V219" s="15">
        <f t="shared" si="27"/>
        <v>0</v>
      </c>
      <c r="W219" s="15">
        <f t="shared" si="28"/>
        <v>0</v>
      </c>
      <c r="X219" s="15">
        <f t="shared" si="29"/>
        <v>0</v>
      </c>
      <c r="Y219" s="15">
        <f t="shared" si="30"/>
        <v>0</v>
      </c>
      <c r="Z219" s="34">
        <f t="shared" si="31"/>
        <v>0</v>
      </c>
    </row>
    <row r="220" spans="1:26" hidden="1" x14ac:dyDescent="0.25">
      <c r="A220" s="1">
        <v>30</v>
      </c>
      <c r="B220" s="5" t="s">
        <v>192</v>
      </c>
      <c r="C220" s="5" t="s">
        <v>132</v>
      </c>
      <c r="D220" s="1">
        <v>2027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13">
        <v>0</v>
      </c>
      <c r="K220" s="15">
        <f t="shared" si="32"/>
        <v>0</v>
      </c>
      <c r="L220" s="16">
        <v>12368.39</v>
      </c>
      <c r="M220" s="16">
        <v>11131.55</v>
      </c>
      <c r="N220" s="16">
        <v>8657.8700000000008</v>
      </c>
      <c r="O220" s="16">
        <v>6184.2</v>
      </c>
      <c r="P220" s="16">
        <v>3710.52</v>
      </c>
      <c r="Q220" s="16">
        <v>488.77</v>
      </c>
      <c r="R220" s="16">
        <v>2100</v>
      </c>
      <c r="S220" s="16">
        <v>200</v>
      </c>
      <c r="T220" s="20">
        <v>89</v>
      </c>
      <c r="U220" s="35">
        <f t="shared" si="33"/>
        <v>0</v>
      </c>
      <c r="V220" s="15">
        <f t="shared" si="27"/>
        <v>0</v>
      </c>
      <c r="W220" s="15">
        <f t="shared" si="28"/>
        <v>0</v>
      </c>
      <c r="X220" s="15">
        <f t="shared" si="29"/>
        <v>0</v>
      </c>
      <c r="Y220" s="15">
        <f t="shared" si="30"/>
        <v>0</v>
      </c>
      <c r="Z220" s="33">
        <f t="shared" si="31"/>
        <v>0</v>
      </c>
    </row>
    <row r="221" spans="1:26" hidden="1" x14ac:dyDescent="0.25">
      <c r="A221" s="1">
        <v>31</v>
      </c>
      <c r="B221" s="5" t="s">
        <v>192</v>
      </c>
      <c r="C221" s="5" t="s">
        <v>41</v>
      </c>
      <c r="D221" s="1">
        <v>2027</v>
      </c>
      <c r="E221" s="2">
        <v>0</v>
      </c>
      <c r="F221" s="2">
        <v>0</v>
      </c>
      <c r="G221" s="2">
        <v>7.69</v>
      </c>
      <c r="H221" s="2">
        <v>21</v>
      </c>
      <c r="I221" s="2">
        <v>0</v>
      </c>
      <c r="J221" s="13">
        <v>14</v>
      </c>
      <c r="K221" s="15">
        <f t="shared" si="32"/>
        <v>28.69</v>
      </c>
      <c r="L221" s="16">
        <v>12368.39</v>
      </c>
      <c r="M221" s="16">
        <v>11131.55</v>
      </c>
      <c r="N221" s="16">
        <v>8657.8700000000008</v>
      </c>
      <c r="O221" s="16">
        <v>6184.2</v>
      </c>
      <c r="P221" s="16">
        <v>3710.52</v>
      </c>
      <c r="Q221" s="16">
        <v>488.77</v>
      </c>
      <c r="R221" s="16">
        <v>2100</v>
      </c>
      <c r="S221" s="16">
        <v>200</v>
      </c>
      <c r="T221" s="20">
        <v>87</v>
      </c>
      <c r="U221" s="35">
        <f t="shared" si="33"/>
        <v>87</v>
      </c>
      <c r="V221" s="15">
        <f t="shared" si="27"/>
        <v>238428</v>
      </c>
      <c r="W221" s="15">
        <f t="shared" si="28"/>
        <v>207432.36</v>
      </c>
      <c r="X221" s="15">
        <f t="shared" si="29"/>
        <v>30995.640000000014</v>
      </c>
      <c r="Y221" s="15">
        <f t="shared" si="30"/>
        <v>207432.36</v>
      </c>
      <c r="Z221" s="33">
        <f t="shared" si="31"/>
        <v>87</v>
      </c>
    </row>
    <row r="222" spans="1:26" hidden="1" x14ac:dyDescent="0.25">
      <c r="A222" s="1">
        <v>32</v>
      </c>
      <c r="B222" s="5" t="s">
        <v>192</v>
      </c>
      <c r="C222" s="5" t="s">
        <v>108</v>
      </c>
      <c r="D222" s="1">
        <v>2027</v>
      </c>
      <c r="E222" s="2">
        <v>0</v>
      </c>
      <c r="F222" s="2">
        <v>0</v>
      </c>
      <c r="G222" s="2">
        <v>0</v>
      </c>
      <c r="H222" s="2">
        <v>0</v>
      </c>
      <c r="I222" s="2">
        <v>0</v>
      </c>
      <c r="J222" s="13">
        <v>0</v>
      </c>
      <c r="K222" s="15">
        <f t="shared" si="32"/>
        <v>0</v>
      </c>
      <c r="L222" s="16">
        <v>12368.39</v>
      </c>
      <c r="M222" s="16">
        <v>11131.55</v>
      </c>
      <c r="N222" s="16">
        <v>8657.8700000000008</v>
      </c>
      <c r="O222" s="16">
        <v>6184.2</v>
      </c>
      <c r="P222" s="16">
        <v>3710.52</v>
      </c>
      <c r="Q222" s="16">
        <v>488.77</v>
      </c>
      <c r="R222" s="16">
        <v>2100</v>
      </c>
      <c r="S222" s="16">
        <v>200</v>
      </c>
      <c r="T222" s="20">
        <v>85</v>
      </c>
      <c r="U222" s="35">
        <f t="shared" si="33"/>
        <v>0</v>
      </c>
      <c r="V222" s="15">
        <f t="shared" si="27"/>
        <v>0</v>
      </c>
      <c r="W222" s="15">
        <f t="shared" si="28"/>
        <v>0</v>
      </c>
      <c r="X222" s="15">
        <f t="shared" si="29"/>
        <v>0</v>
      </c>
      <c r="Y222" s="15">
        <f t="shared" si="30"/>
        <v>0</v>
      </c>
      <c r="Z222" s="33">
        <f t="shared" si="31"/>
        <v>0</v>
      </c>
    </row>
    <row r="223" spans="1:26" hidden="1" x14ac:dyDescent="0.25">
      <c r="A223" s="1">
        <v>33</v>
      </c>
      <c r="B223" s="5" t="s">
        <v>192</v>
      </c>
      <c r="C223" s="5" t="s">
        <v>93</v>
      </c>
      <c r="D223" s="1">
        <v>2027</v>
      </c>
      <c r="E223" s="2">
        <v>0</v>
      </c>
      <c r="F223" s="2">
        <v>0</v>
      </c>
      <c r="G223" s="2">
        <v>0</v>
      </c>
      <c r="H223" s="2">
        <v>0</v>
      </c>
      <c r="I223" s="2">
        <v>0</v>
      </c>
      <c r="J223" s="13">
        <v>0</v>
      </c>
      <c r="K223" s="15">
        <f t="shared" si="32"/>
        <v>0</v>
      </c>
      <c r="L223" s="16">
        <v>12368.39</v>
      </c>
      <c r="M223" s="16">
        <v>11131.55</v>
      </c>
      <c r="N223" s="16">
        <v>8657.8700000000008</v>
      </c>
      <c r="O223" s="16">
        <v>6184.2</v>
      </c>
      <c r="P223" s="16">
        <v>3710.52</v>
      </c>
      <c r="Q223" s="16">
        <v>488.77</v>
      </c>
      <c r="R223" s="16">
        <v>2100</v>
      </c>
      <c r="S223" s="16">
        <v>200</v>
      </c>
      <c r="T223" s="20">
        <v>90</v>
      </c>
      <c r="U223" s="35">
        <f t="shared" si="33"/>
        <v>0</v>
      </c>
      <c r="V223" s="15">
        <f t="shared" si="27"/>
        <v>0</v>
      </c>
      <c r="W223" s="15">
        <f t="shared" si="28"/>
        <v>0</v>
      </c>
      <c r="X223" s="15">
        <f t="shared" si="29"/>
        <v>0</v>
      </c>
      <c r="Y223" s="15">
        <f t="shared" si="30"/>
        <v>0</v>
      </c>
      <c r="Z223" s="33">
        <f t="shared" si="31"/>
        <v>0</v>
      </c>
    </row>
    <row r="224" spans="1:26" hidden="1" x14ac:dyDescent="0.25">
      <c r="A224" s="1">
        <v>34</v>
      </c>
      <c r="B224" s="5" t="s">
        <v>192</v>
      </c>
      <c r="C224" s="5" t="s">
        <v>128</v>
      </c>
      <c r="D224" s="1">
        <v>2027</v>
      </c>
      <c r="E224" s="2">
        <v>0</v>
      </c>
      <c r="F224" s="2">
        <v>0</v>
      </c>
      <c r="G224" s="2">
        <v>0</v>
      </c>
      <c r="H224" s="2">
        <v>0</v>
      </c>
      <c r="I224" s="2">
        <v>0</v>
      </c>
      <c r="J224" s="13">
        <v>0</v>
      </c>
      <c r="K224" s="15">
        <f t="shared" si="32"/>
        <v>0</v>
      </c>
      <c r="L224" s="16">
        <v>12368.39</v>
      </c>
      <c r="M224" s="16">
        <v>11131.55</v>
      </c>
      <c r="N224" s="16">
        <v>8657.8700000000008</v>
      </c>
      <c r="O224" s="16">
        <v>6184.2</v>
      </c>
      <c r="P224" s="16">
        <v>3710.52</v>
      </c>
      <c r="Q224" s="16">
        <v>488.77</v>
      </c>
      <c r="R224" s="16">
        <v>2100</v>
      </c>
      <c r="S224" s="16">
        <v>200</v>
      </c>
      <c r="T224" s="20">
        <v>92</v>
      </c>
      <c r="U224" s="35">
        <f t="shared" si="33"/>
        <v>0</v>
      </c>
      <c r="V224" s="15">
        <f t="shared" si="27"/>
        <v>0</v>
      </c>
      <c r="W224" s="15">
        <f t="shared" si="28"/>
        <v>0</v>
      </c>
      <c r="X224" s="15">
        <f t="shared" si="29"/>
        <v>0</v>
      </c>
      <c r="Y224" s="15">
        <f t="shared" si="30"/>
        <v>0</v>
      </c>
      <c r="Z224" s="33">
        <f t="shared" si="31"/>
        <v>0</v>
      </c>
    </row>
    <row r="225" spans="1:26" hidden="1" x14ac:dyDescent="0.25">
      <c r="A225" s="1">
        <v>35</v>
      </c>
      <c r="B225" s="5" t="s">
        <v>192</v>
      </c>
      <c r="C225" s="5" t="s">
        <v>67</v>
      </c>
      <c r="D225" s="1">
        <v>2027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13">
        <v>0</v>
      </c>
      <c r="K225" s="15">
        <f t="shared" si="32"/>
        <v>0</v>
      </c>
      <c r="L225" s="16">
        <v>12368.39</v>
      </c>
      <c r="M225" s="16">
        <v>11131.55</v>
      </c>
      <c r="N225" s="16">
        <v>8657.8700000000008</v>
      </c>
      <c r="O225" s="16">
        <v>6184.2</v>
      </c>
      <c r="P225" s="16">
        <v>3710.52</v>
      </c>
      <c r="Q225" s="16">
        <v>488.77</v>
      </c>
      <c r="R225" s="16">
        <v>2100</v>
      </c>
      <c r="S225" s="16">
        <v>200</v>
      </c>
      <c r="T225" s="20">
        <v>89</v>
      </c>
      <c r="U225" s="35">
        <f t="shared" si="33"/>
        <v>0</v>
      </c>
      <c r="V225" s="15">
        <f t="shared" si="27"/>
        <v>0</v>
      </c>
      <c r="W225" s="15">
        <f t="shared" si="28"/>
        <v>0</v>
      </c>
      <c r="X225" s="15">
        <f t="shared" si="29"/>
        <v>0</v>
      </c>
      <c r="Y225" s="15">
        <f t="shared" si="30"/>
        <v>0</v>
      </c>
      <c r="Z225" s="33">
        <f t="shared" si="31"/>
        <v>0</v>
      </c>
    </row>
    <row r="226" spans="1:26" hidden="1" x14ac:dyDescent="0.25">
      <c r="A226" s="1">
        <v>36</v>
      </c>
      <c r="B226" s="5" t="s">
        <v>192</v>
      </c>
      <c r="C226" s="5" t="s">
        <v>129</v>
      </c>
      <c r="D226" s="1">
        <v>2027</v>
      </c>
      <c r="E226" s="2">
        <v>0</v>
      </c>
      <c r="F226" s="2">
        <v>0</v>
      </c>
      <c r="G226" s="2">
        <v>0</v>
      </c>
      <c r="H226" s="2">
        <v>0</v>
      </c>
      <c r="I226" s="2">
        <v>0</v>
      </c>
      <c r="J226" s="13">
        <v>0</v>
      </c>
      <c r="K226" s="15">
        <f t="shared" si="32"/>
        <v>0</v>
      </c>
      <c r="L226" s="16">
        <v>12368.39</v>
      </c>
      <c r="M226" s="16">
        <v>11131.55</v>
      </c>
      <c r="N226" s="16">
        <v>8657.8700000000008</v>
      </c>
      <c r="O226" s="16">
        <v>6184.2</v>
      </c>
      <c r="P226" s="16">
        <v>3710.52</v>
      </c>
      <c r="Q226" s="16">
        <v>488.77</v>
      </c>
      <c r="R226" s="16">
        <v>2100</v>
      </c>
      <c r="S226" s="16">
        <v>200</v>
      </c>
      <c r="T226" s="20">
        <v>86</v>
      </c>
      <c r="U226" s="35">
        <f t="shared" si="33"/>
        <v>0</v>
      </c>
      <c r="V226" s="15">
        <f t="shared" si="27"/>
        <v>0</v>
      </c>
      <c r="W226" s="15">
        <f t="shared" si="28"/>
        <v>0</v>
      </c>
      <c r="X226" s="15">
        <f t="shared" si="29"/>
        <v>0</v>
      </c>
      <c r="Y226" s="15">
        <f t="shared" si="30"/>
        <v>0</v>
      </c>
      <c r="Z226" s="33">
        <f t="shared" si="31"/>
        <v>0</v>
      </c>
    </row>
    <row r="227" spans="1:26" hidden="1" x14ac:dyDescent="0.25">
      <c r="A227" s="1">
        <v>37</v>
      </c>
      <c r="B227" s="5" t="s">
        <v>192</v>
      </c>
      <c r="C227" s="5" t="s">
        <v>31</v>
      </c>
      <c r="D227" s="1">
        <v>2027</v>
      </c>
      <c r="E227" s="2">
        <v>0</v>
      </c>
      <c r="F227" s="2">
        <v>0</v>
      </c>
      <c r="G227" s="2">
        <v>0</v>
      </c>
      <c r="H227" s="2">
        <v>0</v>
      </c>
      <c r="I227" s="2">
        <v>0</v>
      </c>
      <c r="J227" s="13">
        <v>0</v>
      </c>
      <c r="K227" s="15">
        <f t="shared" si="32"/>
        <v>0</v>
      </c>
      <c r="L227" s="16">
        <v>12368.39</v>
      </c>
      <c r="M227" s="16">
        <v>11131.55</v>
      </c>
      <c r="N227" s="16">
        <v>8657.8700000000008</v>
      </c>
      <c r="O227" s="16">
        <v>6184.2</v>
      </c>
      <c r="P227" s="16">
        <v>3710.52</v>
      </c>
      <c r="Q227" s="16">
        <v>488.77</v>
      </c>
      <c r="R227" s="16">
        <v>2100</v>
      </c>
      <c r="S227" s="16">
        <v>200</v>
      </c>
      <c r="T227" s="20">
        <v>90</v>
      </c>
      <c r="U227" s="35">
        <f t="shared" si="33"/>
        <v>0</v>
      </c>
      <c r="V227" s="15">
        <f t="shared" si="27"/>
        <v>0</v>
      </c>
      <c r="W227" s="15">
        <f t="shared" si="28"/>
        <v>0</v>
      </c>
      <c r="X227" s="15">
        <f t="shared" si="29"/>
        <v>0</v>
      </c>
      <c r="Y227" s="15">
        <f t="shared" si="30"/>
        <v>0</v>
      </c>
      <c r="Z227" s="33">
        <f t="shared" si="31"/>
        <v>0</v>
      </c>
    </row>
    <row r="228" spans="1:26" hidden="1" x14ac:dyDescent="0.25">
      <c r="A228" s="1">
        <v>38</v>
      </c>
      <c r="B228" s="5" t="s">
        <v>192</v>
      </c>
      <c r="C228" s="5" t="s">
        <v>1</v>
      </c>
      <c r="D228" s="1">
        <v>2027</v>
      </c>
      <c r="E228" s="2">
        <v>0</v>
      </c>
      <c r="F228" s="2">
        <v>0</v>
      </c>
      <c r="G228" s="2">
        <v>0</v>
      </c>
      <c r="H228" s="2">
        <v>0</v>
      </c>
      <c r="I228" s="2">
        <v>0</v>
      </c>
      <c r="J228" s="13">
        <v>0</v>
      </c>
      <c r="K228" s="15">
        <f t="shared" si="32"/>
        <v>0</v>
      </c>
      <c r="L228" s="16">
        <v>12368.39</v>
      </c>
      <c r="M228" s="16">
        <v>11131.55</v>
      </c>
      <c r="N228" s="16">
        <v>8657.8700000000008</v>
      </c>
      <c r="O228" s="16">
        <v>6184.2</v>
      </c>
      <c r="P228" s="16">
        <v>3710.52</v>
      </c>
      <c r="Q228" s="16">
        <v>488.77</v>
      </c>
      <c r="R228" s="16">
        <v>2100</v>
      </c>
      <c r="S228" s="16">
        <v>200</v>
      </c>
      <c r="T228" s="20">
        <v>88</v>
      </c>
      <c r="U228" s="35">
        <f t="shared" si="33"/>
        <v>0</v>
      </c>
      <c r="V228" s="15">
        <f t="shared" si="27"/>
        <v>0</v>
      </c>
      <c r="W228" s="15">
        <f t="shared" si="28"/>
        <v>0</v>
      </c>
      <c r="X228" s="15">
        <f t="shared" si="29"/>
        <v>0</v>
      </c>
      <c r="Y228" s="15">
        <f t="shared" si="30"/>
        <v>0</v>
      </c>
      <c r="Z228" s="33">
        <f t="shared" si="31"/>
        <v>0</v>
      </c>
    </row>
    <row r="229" spans="1:26" hidden="1" x14ac:dyDescent="0.25">
      <c r="A229" s="1">
        <v>39</v>
      </c>
      <c r="B229" s="5" t="s">
        <v>192</v>
      </c>
      <c r="C229" s="5" t="s">
        <v>111</v>
      </c>
      <c r="D229" s="1">
        <v>2027</v>
      </c>
      <c r="E229" s="2">
        <v>0</v>
      </c>
      <c r="F229" s="2">
        <v>0</v>
      </c>
      <c r="G229" s="2">
        <v>0</v>
      </c>
      <c r="H229" s="2">
        <v>0</v>
      </c>
      <c r="I229" s="2">
        <v>0</v>
      </c>
      <c r="J229" s="13">
        <v>0</v>
      </c>
      <c r="K229" s="15">
        <f t="shared" si="32"/>
        <v>0</v>
      </c>
      <c r="L229" s="16">
        <v>12368.39</v>
      </c>
      <c r="M229" s="16">
        <v>11131.55</v>
      </c>
      <c r="N229" s="16">
        <v>8657.8700000000008</v>
      </c>
      <c r="O229" s="16">
        <v>6184.2</v>
      </c>
      <c r="P229" s="16">
        <v>3710.52</v>
      </c>
      <c r="Q229" s="16">
        <v>488.77</v>
      </c>
      <c r="R229" s="16">
        <v>2100</v>
      </c>
      <c r="S229" s="16">
        <v>200</v>
      </c>
      <c r="T229" s="20">
        <v>89</v>
      </c>
      <c r="U229" s="35">
        <f t="shared" si="33"/>
        <v>0</v>
      </c>
      <c r="V229" s="15">
        <f t="shared" si="27"/>
        <v>0</v>
      </c>
      <c r="W229" s="15">
        <f t="shared" si="28"/>
        <v>0</v>
      </c>
      <c r="X229" s="15">
        <f t="shared" si="29"/>
        <v>0</v>
      </c>
      <c r="Y229" s="15">
        <f t="shared" si="30"/>
        <v>0</v>
      </c>
      <c r="Z229" s="33">
        <f t="shared" si="31"/>
        <v>0</v>
      </c>
    </row>
    <row r="230" spans="1:26" hidden="1" x14ac:dyDescent="0.25">
      <c r="A230" s="1">
        <v>40</v>
      </c>
      <c r="B230" s="5" t="s">
        <v>192</v>
      </c>
      <c r="C230" s="5" t="s">
        <v>14</v>
      </c>
      <c r="D230" s="1">
        <v>2027</v>
      </c>
      <c r="E230" s="2">
        <v>0</v>
      </c>
      <c r="F230" s="2">
        <v>0</v>
      </c>
      <c r="G230" s="2">
        <v>0</v>
      </c>
      <c r="H230" s="2">
        <v>0</v>
      </c>
      <c r="I230" s="2">
        <v>0</v>
      </c>
      <c r="J230" s="13">
        <v>0</v>
      </c>
      <c r="K230" s="15">
        <f t="shared" si="32"/>
        <v>0</v>
      </c>
      <c r="L230" s="16">
        <v>12368.39</v>
      </c>
      <c r="M230" s="16">
        <v>11131.55</v>
      </c>
      <c r="N230" s="16">
        <v>8657.8700000000008</v>
      </c>
      <c r="O230" s="16">
        <v>6184.2</v>
      </c>
      <c r="P230" s="16">
        <v>3710.52</v>
      </c>
      <c r="Q230" s="16">
        <v>488.77</v>
      </c>
      <c r="R230" s="16">
        <v>2100</v>
      </c>
      <c r="S230" s="16">
        <v>200</v>
      </c>
      <c r="T230" s="20">
        <v>94</v>
      </c>
      <c r="U230" s="35">
        <f t="shared" si="33"/>
        <v>0</v>
      </c>
      <c r="V230" s="15">
        <f t="shared" si="27"/>
        <v>0</v>
      </c>
      <c r="W230" s="15">
        <f t="shared" si="28"/>
        <v>0</v>
      </c>
      <c r="X230" s="15">
        <f t="shared" si="29"/>
        <v>0</v>
      </c>
      <c r="Y230" s="15">
        <f t="shared" si="30"/>
        <v>0</v>
      </c>
      <c r="Z230" s="33">
        <f t="shared" si="31"/>
        <v>0</v>
      </c>
    </row>
    <row r="231" spans="1:26" hidden="1" x14ac:dyDescent="0.25">
      <c r="A231" s="1">
        <v>41</v>
      </c>
      <c r="B231" s="5" t="s">
        <v>192</v>
      </c>
      <c r="C231" s="5" t="s">
        <v>33</v>
      </c>
      <c r="D231" s="1">
        <v>2027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  <c r="J231" s="13">
        <v>0</v>
      </c>
      <c r="K231" s="15">
        <f t="shared" si="32"/>
        <v>0</v>
      </c>
      <c r="L231" s="16">
        <v>12368.39</v>
      </c>
      <c r="M231" s="16">
        <v>11131.55</v>
      </c>
      <c r="N231" s="16">
        <v>8657.8700000000008</v>
      </c>
      <c r="O231" s="16">
        <v>6184.2</v>
      </c>
      <c r="P231" s="16">
        <v>3710.52</v>
      </c>
      <c r="Q231" s="16">
        <v>488.77</v>
      </c>
      <c r="R231" s="16">
        <v>2100</v>
      </c>
      <c r="S231" s="16">
        <v>200</v>
      </c>
      <c r="T231" s="20">
        <v>93</v>
      </c>
      <c r="U231" s="35">
        <f t="shared" si="33"/>
        <v>0</v>
      </c>
      <c r="V231" s="15">
        <f t="shared" si="27"/>
        <v>0</v>
      </c>
      <c r="W231" s="15">
        <f t="shared" si="28"/>
        <v>0</v>
      </c>
      <c r="X231" s="15">
        <f t="shared" si="29"/>
        <v>0</v>
      </c>
      <c r="Y231" s="15">
        <f t="shared" si="30"/>
        <v>0</v>
      </c>
      <c r="Z231" s="33">
        <f t="shared" si="31"/>
        <v>0</v>
      </c>
    </row>
    <row r="232" spans="1:26" hidden="1" x14ac:dyDescent="0.25">
      <c r="A232" s="1">
        <v>42</v>
      </c>
      <c r="B232" s="5" t="s">
        <v>192</v>
      </c>
      <c r="C232" s="5" t="s">
        <v>130</v>
      </c>
      <c r="D232" s="1">
        <v>2027</v>
      </c>
      <c r="E232" s="2">
        <v>0</v>
      </c>
      <c r="F232" s="2">
        <v>0</v>
      </c>
      <c r="G232" s="2">
        <v>0</v>
      </c>
      <c r="H232" s="2">
        <v>0</v>
      </c>
      <c r="I232" s="2">
        <v>0</v>
      </c>
      <c r="J232" s="13">
        <v>0</v>
      </c>
      <c r="K232" s="15">
        <f t="shared" si="32"/>
        <v>0</v>
      </c>
      <c r="L232" s="16">
        <v>12368.39</v>
      </c>
      <c r="M232" s="16">
        <v>11131.55</v>
      </c>
      <c r="N232" s="16">
        <v>8657.8700000000008</v>
      </c>
      <c r="O232" s="16">
        <v>6184.2</v>
      </c>
      <c r="P232" s="16">
        <v>3710.52</v>
      </c>
      <c r="Q232" s="16">
        <v>488.77</v>
      </c>
      <c r="R232" s="16">
        <v>2100</v>
      </c>
      <c r="S232" s="16">
        <v>200</v>
      </c>
      <c r="T232" s="20">
        <v>89</v>
      </c>
      <c r="U232" s="35">
        <f t="shared" si="33"/>
        <v>0</v>
      </c>
      <c r="V232" s="15">
        <f t="shared" si="27"/>
        <v>0</v>
      </c>
      <c r="W232" s="15">
        <f t="shared" si="28"/>
        <v>0</v>
      </c>
      <c r="X232" s="15">
        <f t="shared" si="29"/>
        <v>0</v>
      </c>
      <c r="Y232" s="15">
        <f t="shared" si="30"/>
        <v>0</v>
      </c>
      <c r="Z232" s="33">
        <f t="shared" si="31"/>
        <v>0</v>
      </c>
    </row>
    <row r="233" spans="1:26" hidden="1" x14ac:dyDescent="0.25">
      <c r="A233" s="1">
        <v>43</v>
      </c>
      <c r="B233" s="5" t="s">
        <v>192</v>
      </c>
      <c r="C233" s="5" t="s">
        <v>133</v>
      </c>
      <c r="D233" s="1">
        <v>2027</v>
      </c>
      <c r="E233" s="2">
        <v>0</v>
      </c>
      <c r="F233" s="2">
        <v>0</v>
      </c>
      <c r="G233" s="2">
        <v>0</v>
      </c>
      <c r="H233" s="2">
        <v>0</v>
      </c>
      <c r="I233" s="2">
        <v>0</v>
      </c>
      <c r="J233" s="13">
        <v>0</v>
      </c>
      <c r="K233" s="15">
        <f t="shared" si="32"/>
        <v>0</v>
      </c>
      <c r="L233" s="16">
        <v>12368.39</v>
      </c>
      <c r="M233" s="16">
        <v>11131.55</v>
      </c>
      <c r="N233" s="16">
        <v>8657.8700000000008</v>
      </c>
      <c r="O233" s="16">
        <v>6184.2</v>
      </c>
      <c r="P233" s="16">
        <v>3710.52</v>
      </c>
      <c r="Q233" s="16">
        <v>488.77</v>
      </c>
      <c r="R233" s="16">
        <v>2100</v>
      </c>
      <c r="S233" s="16">
        <v>200</v>
      </c>
      <c r="T233" s="20">
        <v>91</v>
      </c>
      <c r="U233" s="35">
        <f t="shared" si="33"/>
        <v>0</v>
      </c>
      <c r="V233" s="15">
        <f t="shared" si="27"/>
        <v>0</v>
      </c>
      <c r="W233" s="15">
        <f t="shared" si="28"/>
        <v>0</v>
      </c>
      <c r="X233" s="15">
        <f t="shared" si="29"/>
        <v>0</v>
      </c>
      <c r="Y233" s="15">
        <f t="shared" si="30"/>
        <v>0</v>
      </c>
      <c r="Z233" s="33">
        <f t="shared" si="31"/>
        <v>0</v>
      </c>
    </row>
    <row r="234" spans="1:26" hidden="1" x14ac:dyDescent="0.25">
      <c r="A234" s="1">
        <v>44</v>
      </c>
      <c r="B234" s="5" t="s">
        <v>192</v>
      </c>
      <c r="C234" s="5" t="s">
        <v>107</v>
      </c>
      <c r="D234" s="1">
        <v>2027</v>
      </c>
      <c r="E234" s="2">
        <v>0</v>
      </c>
      <c r="F234" s="2">
        <v>0</v>
      </c>
      <c r="G234" s="2">
        <v>0</v>
      </c>
      <c r="H234" s="2">
        <v>0</v>
      </c>
      <c r="I234" s="2">
        <v>0</v>
      </c>
      <c r="J234" s="13">
        <v>0</v>
      </c>
      <c r="K234" s="15">
        <f t="shared" si="32"/>
        <v>0</v>
      </c>
      <c r="L234" s="16">
        <v>12368.39</v>
      </c>
      <c r="M234" s="16">
        <v>11131.55</v>
      </c>
      <c r="N234" s="16">
        <v>8657.8700000000008</v>
      </c>
      <c r="O234" s="16">
        <v>6184.2</v>
      </c>
      <c r="P234" s="16">
        <v>3710.52</v>
      </c>
      <c r="Q234" s="16">
        <v>488.77</v>
      </c>
      <c r="R234" s="16">
        <v>2100</v>
      </c>
      <c r="S234" s="16">
        <v>200</v>
      </c>
      <c r="T234" s="20">
        <v>71</v>
      </c>
      <c r="U234" s="35">
        <f t="shared" si="33"/>
        <v>0</v>
      </c>
      <c r="V234" s="15">
        <f t="shared" si="27"/>
        <v>0</v>
      </c>
      <c r="W234" s="15">
        <f t="shared" si="28"/>
        <v>0</v>
      </c>
      <c r="X234" s="15">
        <f t="shared" si="29"/>
        <v>0</v>
      </c>
      <c r="Y234" s="15">
        <f t="shared" si="30"/>
        <v>0</v>
      </c>
      <c r="Z234" s="33">
        <f t="shared" si="31"/>
        <v>0</v>
      </c>
    </row>
    <row r="235" spans="1:26" hidden="1" x14ac:dyDescent="0.25">
      <c r="A235" s="1">
        <v>45</v>
      </c>
      <c r="B235" s="5" t="s">
        <v>192</v>
      </c>
      <c r="C235" s="5" t="s">
        <v>131</v>
      </c>
      <c r="D235" s="1">
        <v>2027</v>
      </c>
      <c r="E235" s="2">
        <v>0</v>
      </c>
      <c r="F235" s="2">
        <v>0</v>
      </c>
      <c r="G235" s="2">
        <v>0</v>
      </c>
      <c r="H235" s="2">
        <v>0</v>
      </c>
      <c r="I235" s="2">
        <v>0</v>
      </c>
      <c r="J235" s="13">
        <v>0</v>
      </c>
      <c r="K235" s="15">
        <f t="shared" si="32"/>
        <v>0</v>
      </c>
      <c r="L235" s="16">
        <v>12368.39</v>
      </c>
      <c r="M235" s="16">
        <v>11131.55</v>
      </c>
      <c r="N235" s="16">
        <v>8657.8700000000008</v>
      </c>
      <c r="O235" s="16">
        <v>6184.2</v>
      </c>
      <c r="P235" s="16">
        <v>3710.52</v>
      </c>
      <c r="Q235" s="16">
        <v>488.77</v>
      </c>
      <c r="R235" s="16">
        <v>2100</v>
      </c>
      <c r="S235" s="16">
        <v>200</v>
      </c>
      <c r="T235" s="20">
        <v>93</v>
      </c>
      <c r="U235" s="35">
        <f t="shared" si="33"/>
        <v>0</v>
      </c>
      <c r="V235" s="15">
        <f t="shared" si="27"/>
        <v>0</v>
      </c>
      <c r="W235" s="15">
        <f t="shared" si="28"/>
        <v>0</v>
      </c>
      <c r="X235" s="15">
        <f t="shared" si="29"/>
        <v>0</v>
      </c>
      <c r="Y235" s="15">
        <f t="shared" si="30"/>
        <v>0</v>
      </c>
      <c r="Z235" s="33">
        <f t="shared" si="31"/>
        <v>0</v>
      </c>
    </row>
    <row r="236" spans="1:26" hidden="1" x14ac:dyDescent="0.25">
      <c r="A236" s="1">
        <v>46</v>
      </c>
      <c r="B236" s="5" t="s">
        <v>192</v>
      </c>
      <c r="C236" s="5" t="s">
        <v>68</v>
      </c>
      <c r="D236" s="1">
        <v>2027</v>
      </c>
      <c r="E236" s="2">
        <v>0</v>
      </c>
      <c r="F236" s="2">
        <v>0</v>
      </c>
      <c r="G236" s="2">
        <v>0</v>
      </c>
      <c r="H236" s="2">
        <v>0</v>
      </c>
      <c r="I236" s="2">
        <v>0</v>
      </c>
      <c r="J236" s="13">
        <v>0</v>
      </c>
      <c r="K236" s="15">
        <f t="shared" si="32"/>
        <v>0</v>
      </c>
      <c r="L236" s="16">
        <v>12368.39</v>
      </c>
      <c r="M236" s="16">
        <v>11131.55</v>
      </c>
      <c r="N236" s="16">
        <v>8657.8700000000008</v>
      </c>
      <c r="O236" s="16">
        <v>6184.2</v>
      </c>
      <c r="P236" s="16">
        <v>3710.52</v>
      </c>
      <c r="Q236" s="16">
        <v>488.77</v>
      </c>
      <c r="R236" s="16">
        <v>2100</v>
      </c>
      <c r="S236" s="16">
        <v>200</v>
      </c>
      <c r="T236" s="20">
        <v>83</v>
      </c>
      <c r="U236" s="35">
        <f t="shared" si="33"/>
        <v>0</v>
      </c>
      <c r="V236" s="15">
        <f t="shared" si="27"/>
        <v>0</v>
      </c>
      <c r="W236" s="15">
        <f t="shared" si="28"/>
        <v>0</v>
      </c>
      <c r="X236" s="15">
        <f t="shared" si="29"/>
        <v>0</v>
      </c>
      <c r="Y236" s="15">
        <f t="shared" si="30"/>
        <v>0</v>
      </c>
      <c r="Z236" s="33">
        <f t="shared" si="31"/>
        <v>0</v>
      </c>
    </row>
    <row r="237" spans="1:26" hidden="1" x14ac:dyDescent="0.25">
      <c r="A237" s="1">
        <v>47</v>
      </c>
      <c r="B237" s="5" t="s">
        <v>192</v>
      </c>
      <c r="C237" s="5" t="s">
        <v>25</v>
      </c>
      <c r="D237" s="1">
        <v>2027</v>
      </c>
      <c r="E237" s="2">
        <v>0</v>
      </c>
      <c r="F237" s="2">
        <v>0</v>
      </c>
      <c r="G237" s="2">
        <v>0</v>
      </c>
      <c r="H237" s="2">
        <v>0</v>
      </c>
      <c r="I237" s="2">
        <v>0</v>
      </c>
      <c r="J237" s="13">
        <v>0</v>
      </c>
      <c r="K237" s="15">
        <f t="shared" si="32"/>
        <v>0</v>
      </c>
      <c r="L237" s="16">
        <v>12368.39</v>
      </c>
      <c r="M237" s="16">
        <v>11131.55</v>
      </c>
      <c r="N237" s="16">
        <v>8657.8700000000008</v>
      </c>
      <c r="O237" s="16">
        <v>6184.2</v>
      </c>
      <c r="P237" s="16">
        <v>3710.52</v>
      </c>
      <c r="Q237" s="16">
        <v>488.77</v>
      </c>
      <c r="R237" s="16">
        <v>2100</v>
      </c>
      <c r="S237" s="16">
        <v>200</v>
      </c>
      <c r="T237" s="20">
        <v>89</v>
      </c>
      <c r="U237" s="35">
        <f t="shared" si="33"/>
        <v>0</v>
      </c>
      <c r="V237" s="15">
        <f t="shared" si="27"/>
        <v>0</v>
      </c>
      <c r="W237" s="15">
        <f t="shared" si="28"/>
        <v>0</v>
      </c>
      <c r="X237" s="15">
        <f t="shared" si="29"/>
        <v>0</v>
      </c>
      <c r="Y237" s="15">
        <f t="shared" si="30"/>
        <v>0</v>
      </c>
      <c r="Z237" s="34">
        <f t="shared" si="31"/>
        <v>0</v>
      </c>
    </row>
    <row r="238" spans="1:26" hidden="1" x14ac:dyDescent="0.25">
      <c r="A238" s="1">
        <v>48</v>
      </c>
      <c r="B238" s="5" t="s">
        <v>192</v>
      </c>
      <c r="C238" s="5" t="s">
        <v>134</v>
      </c>
      <c r="D238" s="1">
        <v>2027</v>
      </c>
      <c r="E238" s="2">
        <v>0</v>
      </c>
      <c r="F238" s="2">
        <v>0</v>
      </c>
      <c r="G238" s="2">
        <v>0</v>
      </c>
      <c r="H238" s="2">
        <v>0</v>
      </c>
      <c r="I238" s="2">
        <v>0</v>
      </c>
      <c r="J238" s="13">
        <v>0</v>
      </c>
      <c r="K238" s="15">
        <f t="shared" si="32"/>
        <v>0</v>
      </c>
      <c r="L238" s="16">
        <v>12368.39</v>
      </c>
      <c r="M238" s="16">
        <v>11131.55</v>
      </c>
      <c r="N238" s="16">
        <v>8657.8700000000008</v>
      </c>
      <c r="O238" s="16">
        <v>6184.2</v>
      </c>
      <c r="P238" s="16">
        <v>3710.52</v>
      </c>
      <c r="Q238" s="16">
        <v>488.77</v>
      </c>
      <c r="R238" s="16">
        <v>2100</v>
      </c>
      <c r="S238" s="16">
        <v>200</v>
      </c>
      <c r="T238" s="20">
        <v>87</v>
      </c>
      <c r="U238" s="35">
        <f t="shared" si="33"/>
        <v>0</v>
      </c>
      <c r="V238" s="15">
        <f t="shared" si="27"/>
        <v>0</v>
      </c>
      <c r="W238" s="15">
        <f t="shared" si="28"/>
        <v>0</v>
      </c>
      <c r="X238" s="15">
        <f t="shared" si="29"/>
        <v>0</v>
      </c>
      <c r="Y238" s="15">
        <f t="shared" si="30"/>
        <v>0</v>
      </c>
      <c r="Z238" s="34">
        <f t="shared" si="31"/>
        <v>0</v>
      </c>
    </row>
    <row r="239" spans="1:26" hidden="1" x14ac:dyDescent="0.25">
      <c r="A239" s="1">
        <v>49</v>
      </c>
      <c r="B239" s="5" t="s">
        <v>194</v>
      </c>
      <c r="C239" s="5" t="s">
        <v>135</v>
      </c>
      <c r="D239" s="1">
        <v>2027</v>
      </c>
      <c r="E239" s="2">
        <v>0</v>
      </c>
      <c r="F239" s="2">
        <v>0</v>
      </c>
      <c r="G239" s="2">
        <v>0</v>
      </c>
      <c r="H239" s="2">
        <v>0</v>
      </c>
      <c r="I239" s="2">
        <v>0</v>
      </c>
      <c r="J239" s="13">
        <v>0</v>
      </c>
      <c r="K239" s="15">
        <f t="shared" si="32"/>
        <v>0</v>
      </c>
      <c r="L239" s="16">
        <v>12368.39</v>
      </c>
      <c r="M239" s="16">
        <v>11131.55</v>
      </c>
      <c r="N239" s="16">
        <v>8657.8700000000008</v>
      </c>
      <c r="O239" s="16">
        <v>6184.2</v>
      </c>
      <c r="P239" s="16">
        <v>3710.52</v>
      </c>
      <c r="Q239" s="16">
        <v>488.77</v>
      </c>
      <c r="R239" s="16">
        <v>2100</v>
      </c>
      <c r="S239" s="16">
        <v>200</v>
      </c>
      <c r="T239" s="21">
        <v>88</v>
      </c>
      <c r="U239" s="35">
        <f t="shared" si="33"/>
        <v>0</v>
      </c>
      <c r="V239" s="15">
        <f t="shared" si="27"/>
        <v>0</v>
      </c>
      <c r="W239" s="15">
        <f t="shared" si="28"/>
        <v>0</v>
      </c>
      <c r="X239" s="15">
        <f t="shared" si="29"/>
        <v>0</v>
      </c>
      <c r="Y239" s="15">
        <f t="shared" si="30"/>
        <v>0</v>
      </c>
      <c r="Z239" s="33">
        <f t="shared" si="31"/>
        <v>0</v>
      </c>
    </row>
    <row r="240" spans="1:26" hidden="1" x14ac:dyDescent="0.25">
      <c r="A240" s="1">
        <v>50</v>
      </c>
      <c r="B240" s="5" t="s">
        <v>194</v>
      </c>
      <c r="C240" s="5" t="s">
        <v>136</v>
      </c>
      <c r="D240" s="1">
        <v>2027</v>
      </c>
      <c r="E240" s="2">
        <v>0</v>
      </c>
      <c r="F240" s="2">
        <v>0</v>
      </c>
      <c r="G240" s="2">
        <v>0</v>
      </c>
      <c r="H240" s="2">
        <v>0</v>
      </c>
      <c r="I240" s="2">
        <v>0</v>
      </c>
      <c r="J240" s="13">
        <v>0</v>
      </c>
      <c r="K240" s="15">
        <f t="shared" si="32"/>
        <v>0</v>
      </c>
      <c r="L240" s="16">
        <v>12368.39</v>
      </c>
      <c r="M240" s="16">
        <v>11131.55</v>
      </c>
      <c r="N240" s="16">
        <v>8657.8700000000008</v>
      </c>
      <c r="O240" s="16">
        <v>6184.2</v>
      </c>
      <c r="P240" s="16">
        <v>3710.52</v>
      </c>
      <c r="Q240" s="16">
        <v>488.77</v>
      </c>
      <c r="R240" s="16">
        <v>2100</v>
      </c>
      <c r="S240" s="16">
        <v>200</v>
      </c>
      <c r="T240" s="21">
        <v>71</v>
      </c>
      <c r="U240" s="35">
        <f t="shared" si="33"/>
        <v>0</v>
      </c>
      <c r="V240" s="15">
        <f t="shared" si="27"/>
        <v>0</v>
      </c>
      <c r="W240" s="15">
        <f t="shared" si="28"/>
        <v>0</v>
      </c>
      <c r="X240" s="15">
        <f t="shared" si="29"/>
        <v>0</v>
      </c>
      <c r="Y240" s="15">
        <f t="shared" si="30"/>
        <v>0</v>
      </c>
      <c r="Z240" s="33">
        <f t="shared" si="31"/>
        <v>0</v>
      </c>
    </row>
    <row r="241" spans="1:26" hidden="1" x14ac:dyDescent="0.25">
      <c r="A241" s="1">
        <v>51</v>
      </c>
      <c r="B241" s="5" t="s">
        <v>194</v>
      </c>
      <c r="C241" s="5" t="s">
        <v>24</v>
      </c>
      <c r="D241" s="1">
        <v>2027</v>
      </c>
      <c r="E241" s="2">
        <v>0</v>
      </c>
      <c r="F241" s="2">
        <v>0</v>
      </c>
      <c r="G241" s="2">
        <v>59.88</v>
      </c>
      <c r="H241" s="2">
        <v>0</v>
      </c>
      <c r="I241" s="2">
        <v>0</v>
      </c>
      <c r="J241" s="13">
        <v>7</v>
      </c>
      <c r="K241" s="15">
        <f t="shared" si="32"/>
        <v>59.88</v>
      </c>
      <c r="L241" s="16">
        <v>12368.39</v>
      </c>
      <c r="M241" s="16">
        <v>11131.55</v>
      </c>
      <c r="N241" s="16">
        <v>8657.8700000000008</v>
      </c>
      <c r="O241" s="16">
        <v>6184.2</v>
      </c>
      <c r="P241" s="16">
        <v>3710.52</v>
      </c>
      <c r="Q241" s="16">
        <v>488.77</v>
      </c>
      <c r="R241" s="16">
        <v>2100</v>
      </c>
      <c r="S241" s="16">
        <v>200</v>
      </c>
      <c r="T241" s="21">
        <v>90</v>
      </c>
      <c r="U241" s="35">
        <f t="shared" si="33"/>
        <v>89.999999088473899</v>
      </c>
      <c r="V241" s="15">
        <f t="shared" si="27"/>
        <v>548530.65</v>
      </c>
      <c r="W241" s="15">
        <f t="shared" si="28"/>
        <v>493677.58</v>
      </c>
      <c r="X241" s="15">
        <f t="shared" si="29"/>
        <v>54853.070000000007</v>
      </c>
      <c r="Y241" s="15">
        <f t="shared" si="30"/>
        <v>493677.59</v>
      </c>
      <c r="Z241" s="33">
        <f t="shared" si="31"/>
        <v>90.000000911526087</v>
      </c>
    </row>
    <row r="242" spans="1:26" hidden="1" x14ac:dyDescent="0.25">
      <c r="A242" s="1">
        <v>52</v>
      </c>
      <c r="B242" s="5" t="s">
        <v>194</v>
      </c>
      <c r="C242" s="5" t="s">
        <v>72</v>
      </c>
      <c r="D242" s="1">
        <v>2027</v>
      </c>
      <c r="E242" s="2">
        <v>0</v>
      </c>
      <c r="F242" s="2">
        <v>0</v>
      </c>
      <c r="G242" s="2">
        <v>0</v>
      </c>
      <c r="H242" s="2">
        <v>0</v>
      </c>
      <c r="I242" s="2">
        <v>0</v>
      </c>
      <c r="J242" s="13">
        <v>0</v>
      </c>
      <c r="K242" s="15">
        <f t="shared" si="32"/>
        <v>0</v>
      </c>
      <c r="L242" s="16">
        <v>12368.39</v>
      </c>
      <c r="M242" s="16">
        <v>11131.55</v>
      </c>
      <c r="N242" s="16">
        <v>8657.8700000000008</v>
      </c>
      <c r="O242" s="16">
        <v>6184.2</v>
      </c>
      <c r="P242" s="16">
        <v>3710.52</v>
      </c>
      <c r="Q242" s="16">
        <v>488.77</v>
      </c>
      <c r="R242" s="16">
        <v>2100</v>
      </c>
      <c r="S242" s="16">
        <v>200</v>
      </c>
      <c r="T242" s="21">
        <v>91</v>
      </c>
      <c r="U242" s="35">
        <f t="shared" si="33"/>
        <v>0</v>
      </c>
      <c r="V242" s="15">
        <f t="shared" si="27"/>
        <v>0</v>
      </c>
      <c r="W242" s="15">
        <f t="shared" si="28"/>
        <v>0</v>
      </c>
      <c r="X242" s="15">
        <f t="shared" si="29"/>
        <v>0</v>
      </c>
      <c r="Y242" s="15">
        <f t="shared" si="30"/>
        <v>0</v>
      </c>
      <c r="Z242" s="34">
        <f t="shared" si="31"/>
        <v>0</v>
      </c>
    </row>
    <row r="243" spans="1:26" hidden="1" x14ac:dyDescent="0.25">
      <c r="A243" s="1">
        <v>53</v>
      </c>
      <c r="B243" s="5" t="s">
        <v>194</v>
      </c>
      <c r="C243" s="5" t="s">
        <v>42</v>
      </c>
      <c r="D243" s="1">
        <v>2027</v>
      </c>
      <c r="E243" s="2">
        <v>0</v>
      </c>
      <c r="F243" s="2">
        <v>0</v>
      </c>
      <c r="G243" s="2">
        <v>15</v>
      </c>
      <c r="H243" s="2">
        <v>0</v>
      </c>
      <c r="I243" s="2">
        <v>0</v>
      </c>
      <c r="J243" s="13">
        <v>1</v>
      </c>
      <c r="K243" s="15">
        <f t="shared" si="32"/>
        <v>15</v>
      </c>
      <c r="L243" s="16">
        <v>12368.39</v>
      </c>
      <c r="M243" s="16">
        <v>11131.55</v>
      </c>
      <c r="N243" s="16">
        <v>8657.8700000000008</v>
      </c>
      <c r="O243" s="16">
        <v>6184.2</v>
      </c>
      <c r="P243" s="16">
        <v>3710.52</v>
      </c>
      <c r="Q243" s="16">
        <v>488.77</v>
      </c>
      <c r="R243" s="16">
        <v>2100</v>
      </c>
      <c r="S243" s="16">
        <v>200</v>
      </c>
      <c r="T243" s="21">
        <v>92</v>
      </c>
      <c r="U243" s="35">
        <f t="shared" si="33"/>
        <v>91.999996751732397</v>
      </c>
      <c r="V243" s="15">
        <f t="shared" si="27"/>
        <v>135456.82</v>
      </c>
      <c r="W243" s="15">
        <f t="shared" si="28"/>
        <v>124620.27</v>
      </c>
      <c r="X243" s="15">
        <f t="shared" si="29"/>
        <v>10836.550000000003</v>
      </c>
      <c r="Y243" s="15">
        <f t="shared" si="30"/>
        <v>124620.27</v>
      </c>
      <c r="Z243" s="34">
        <f t="shared" si="31"/>
        <v>91.999996751732397</v>
      </c>
    </row>
    <row r="244" spans="1:26" hidden="1" x14ac:dyDescent="0.25">
      <c r="A244" s="1">
        <v>54</v>
      </c>
      <c r="B244" s="5" t="s">
        <v>194</v>
      </c>
      <c r="C244" s="5" t="s">
        <v>36</v>
      </c>
      <c r="D244" s="1">
        <v>2027</v>
      </c>
      <c r="E244" s="2">
        <v>3.9</v>
      </c>
      <c r="F244" s="2">
        <v>36.1</v>
      </c>
      <c r="G244" s="2">
        <v>2</v>
      </c>
      <c r="H244" s="2">
        <v>0</v>
      </c>
      <c r="I244" s="2">
        <v>4</v>
      </c>
      <c r="J244" s="13">
        <v>10</v>
      </c>
      <c r="K244" s="15">
        <f t="shared" si="32"/>
        <v>46</v>
      </c>
      <c r="L244" s="16">
        <v>12368.39</v>
      </c>
      <c r="M244" s="16">
        <v>11131.55</v>
      </c>
      <c r="N244" s="16">
        <v>8657.8700000000008</v>
      </c>
      <c r="O244" s="16">
        <v>6184.2</v>
      </c>
      <c r="P244" s="16">
        <v>3710.52</v>
      </c>
      <c r="Q244" s="16">
        <v>488.77</v>
      </c>
      <c r="R244" s="16">
        <v>2100</v>
      </c>
      <c r="S244" s="16">
        <v>200</v>
      </c>
      <c r="T244" s="21">
        <v>84</v>
      </c>
      <c r="U244" s="35">
        <f t="shared" si="33"/>
        <v>83.999998453601876</v>
      </c>
      <c r="V244" s="15">
        <f t="shared" si="27"/>
        <v>517331.20000000001</v>
      </c>
      <c r="W244" s="15">
        <f t="shared" si="28"/>
        <v>434558.2</v>
      </c>
      <c r="X244" s="15">
        <f t="shared" si="29"/>
        <v>82773</v>
      </c>
      <c r="Y244" s="15">
        <f t="shared" si="30"/>
        <v>434558.21</v>
      </c>
      <c r="Z244" s="33">
        <f t="shared" si="31"/>
        <v>84.000000386599538</v>
      </c>
    </row>
    <row r="245" spans="1:26" hidden="1" x14ac:dyDescent="0.25">
      <c r="A245" s="1">
        <v>55</v>
      </c>
      <c r="B245" s="5" t="s">
        <v>194</v>
      </c>
      <c r="C245" s="5" t="s">
        <v>39</v>
      </c>
      <c r="D245" s="1">
        <v>2027</v>
      </c>
      <c r="E245" s="2">
        <v>0</v>
      </c>
      <c r="F245" s="2">
        <v>0</v>
      </c>
      <c r="G245" s="2">
        <v>0</v>
      </c>
      <c r="H245" s="2">
        <v>0</v>
      </c>
      <c r="I245" s="2">
        <v>0</v>
      </c>
      <c r="J245" s="13">
        <v>0</v>
      </c>
      <c r="K245" s="15">
        <f t="shared" si="32"/>
        <v>0</v>
      </c>
      <c r="L245" s="16">
        <v>12368.39</v>
      </c>
      <c r="M245" s="16">
        <v>11131.55</v>
      </c>
      <c r="N245" s="16">
        <v>8657.8700000000008</v>
      </c>
      <c r="O245" s="16">
        <v>6184.2</v>
      </c>
      <c r="P245" s="16">
        <v>3710.52</v>
      </c>
      <c r="Q245" s="16">
        <v>488.77</v>
      </c>
      <c r="R245" s="16">
        <v>2100</v>
      </c>
      <c r="S245" s="16">
        <v>200</v>
      </c>
      <c r="T245" s="21">
        <v>88</v>
      </c>
      <c r="U245" s="35">
        <f t="shared" si="33"/>
        <v>0</v>
      </c>
      <c r="V245" s="15">
        <f t="shared" si="27"/>
        <v>0</v>
      </c>
      <c r="W245" s="15">
        <f t="shared" si="28"/>
        <v>0</v>
      </c>
      <c r="X245" s="15">
        <f t="shared" si="29"/>
        <v>0</v>
      </c>
      <c r="Y245" s="15">
        <f t="shared" si="30"/>
        <v>0</v>
      </c>
      <c r="Z245" s="33">
        <f t="shared" si="31"/>
        <v>0</v>
      </c>
    </row>
    <row r="246" spans="1:26" hidden="1" x14ac:dyDescent="0.25">
      <c r="A246" s="1">
        <v>56</v>
      </c>
      <c r="B246" s="5" t="s">
        <v>194</v>
      </c>
      <c r="C246" s="5" t="s">
        <v>52</v>
      </c>
      <c r="D246" s="1">
        <v>2027</v>
      </c>
      <c r="E246" s="2">
        <v>0</v>
      </c>
      <c r="F246" s="2">
        <v>0</v>
      </c>
      <c r="G246" s="2">
        <v>66.5</v>
      </c>
      <c r="H246" s="2">
        <v>0</v>
      </c>
      <c r="I246" s="2">
        <v>0</v>
      </c>
      <c r="J246" s="13">
        <v>10</v>
      </c>
      <c r="K246" s="15">
        <f t="shared" si="32"/>
        <v>66.5</v>
      </c>
      <c r="L246" s="16">
        <v>12368.39</v>
      </c>
      <c r="M246" s="16">
        <v>11131.55</v>
      </c>
      <c r="N246" s="16">
        <v>8657.8700000000008</v>
      </c>
      <c r="O246" s="16">
        <v>6184.2</v>
      </c>
      <c r="P246" s="16">
        <v>3710.52</v>
      </c>
      <c r="Q246" s="16">
        <v>488.77</v>
      </c>
      <c r="R246" s="16">
        <v>2100</v>
      </c>
      <c r="S246" s="16">
        <v>200</v>
      </c>
      <c r="T246" s="21">
        <v>85</v>
      </c>
      <c r="U246" s="35">
        <f t="shared" si="33"/>
        <v>84.999999837381466</v>
      </c>
      <c r="V246" s="15">
        <f t="shared" si="27"/>
        <v>614936.06000000006</v>
      </c>
      <c r="W246" s="15">
        <f t="shared" si="28"/>
        <v>522695.65</v>
      </c>
      <c r="X246" s="15">
        <f t="shared" si="29"/>
        <v>92240.410000000033</v>
      </c>
      <c r="Y246" s="15">
        <f t="shared" si="30"/>
        <v>522695.65</v>
      </c>
      <c r="Z246" s="33">
        <f t="shared" si="31"/>
        <v>84.999999837381466</v>
      </c>
    </row>
    <row r="247" spans="1:26" hidden="1" x14ac:dyDescent="0.25">
      <c r="A247" s="1">
        <v>57</v>
      </c>
      <c r="B247" s="5" t="s">
        <v>194</v>
      </c>
      <c r="C247" s="5" t="s">
        <v>70</v>
      </c>
      <c r="D247" s="1">
        <v>2027</v>
      </c>
      <c r="E247" s="2">
        <v>0</v>
      </c>
      <c r="F247" s="2">
        <v>0</v>
      </c>
      <c r="G247" s="2">
        <v>5.62</v>
      </c>
      <c r="H247" s="2">
        <v>0</v>
      </c>
      <c r="I247" s="2">
        <v>0</v>
      </c>
      <c r="J247" s="13">
        <v>5</v>
      </c>
      <c r="K247" s="15">
        <f t="shared" si="32"/>
        <v>5.62</v>
      </c>
      <c r="L247" s="16">
        <v>12368.39</v>
      </c>
      <c r="M247" s="16">
        <v>11131.55</v>
      </c>
      <c r="N247" s="16">
        <v>8657.8700000000008</v>
      </c>
      <c r="O247" s="16">
        <v>6184.2</v>
      </c>
      <c r="P247" s="16">
        <v>3710.52</v>
      </c>
      <c r="Q247" s="16">
        <v>488.77</v>
      </c>
      <c r="R247" s="16">
        <v>2100</v>
      </c>
      <c r="S247" s="16">
        <v>200</v>
      </c>
      <c r="T247" s="21">
        <v>91</v>
      </c>
      <c r="U247" s="35">
        <f t="shared" si="33"/>
        <v>90.999995536075843</v>
      </c>
      <c r="V247" s="15">
        <f t="shared" si="27"/>
        <v>62725.08</v>
      </c>
      <c r="W247" s="15">
        <f t="shared" si="28"/>
        <v>57079.82</v>
      </c>
      <c r="X247" s="15">
        <f t="shared" si="29"/>
        <v>5645.260000000002</v>
      </c>
      <c r="Y247" s="15">
        <f t="shared" si="30"/>
        <v>57079.82</v>
      </c>
      <c r="Z247" s="33">
        <f t="shared" si="31"/>
        <v>90.999995536075843</v>
      </c>
    </row>
    <row r="248" spans="1:26" hidden="1" x14ac:dyDescent="0.25">
      <c r="A248" s="1">
        <v>58</v>
      </c>
      <c r="B248" s="5" t="s">
        <v>194</v>
      </c>
      <c r="C248" s="5" t="s">
        <v>117</v>
      </c>
      <c r="D248" s="1">
        <v>2027</v>
      </c>
      <c r="E248" s="2">
        <v>0</v>
      </c>
      <c r="F248" s="2">
        <v>0</v>
      </c>
      <c r="G248" s="2">
        <v>0</v>
      </c>
      <c r="H248" s="2">
        <v>0</v>
      </c>
      <c r="I248" s="2">
        <v>0</v>
      </c>
      <c r="J248" s="13">
        <v>0</v>
      </c>
      <c r="K248" s="15">
        <f t="shared" si="32"/>
        <v>0</v>
      </c>
      <c r="L248" s="16">
        <v>12368.39</v>
      </c>
      <c r="M248" s="16">
        <v>11131.55</v>
      </c>
      <c r="N248" s="16">
        <v>8657.8700000000008</v>
      </c>
      <c r="O248" s="16">
        <v>6184.2</v>
      </c>
      <c r="P248" s="16">
        <v>3710.52</v>
      </c>
      <c r="Q248" s="16">
        <v>488.77</v>
      </c>
      <c r="R248" s="16">
        <v>2100</v>
      </c>
      <c r="S248" s="16">
        <v>200</v>
      </c>
      <c r="T248" s="21">
        <v>90</v>
      </c>
      <c r="U248" s="35">
        <f t="shared" si="33"/>
        <v>0</v>
      </c>
      <c r="V248" s="15">
        <f t="shared" si="27"/>
        <v>0</v>
      </c>
      <c r="W248" s="15">
        <f t="shared" si="28"/>
        <v>0</v>
      </c>
      <c r="X248" s="15">
        <f t="shared" si="29"/>
        <v>0</v>
      </c>
      <c r="Y248" s="15">
        <f t="shared" si="30"/>
        <v>0</v>
      </c>
      <c r="Z248" s="33">
        <f t="shared" si="31"/>
        <v>0</v>
      </c>
    </row>
    <row r="249" spans="1:26" hidden="1" x14ac:dyDescent="0.25">
      <c r="A249" s="1">
        <v>59</v>
      </c>
      <c r="B249" s="5" t="s">
        <v>194</v>
      </c>
      <c r="C249" s="5" t="s">
        <v>137</v>
      </c>
      <c r="D249" s="1">
        <v>2027</v>
      </c>
      <c r="E249" s="2">
        <v>0</v>
      </c>
      <c r="F249" s="2">
        <v>0</v>
      </c>
      <c r="G249" s="2">
        <v>0</v>
      </c>
      <c r="H249" s="2">
        <v>0</v>
      </c>
      <c r="I249" s="2">
        <v>5</v>
      </c>
      <c r="J249" s="13">
        <v>3</v>
      </c>
      <c r="K249" s="15">
        <f t="shared" si="32"/>
        <v>5</v>
      </c>
      <c r="L249" s="16">
        <v>12368.39</v>
      </c>
      <c r="M249" s="16">
        <v>11131.55</v>
      </c>
      <c r="N249" s="16">
        <v>8657.8700000000008</v>
      </c>
      <c r="O249" s="16">
        <v>6184.2</v>
      </c>
      <c r="P249" s="16">
        <v>3710.52</v>
      </c>
      <c r="Q249" s="16">
        <v>488.77</v>
      </c>
      <c r="R249" s="16">
        <v>2100</v>
      </c>
      <c r="S249" s="16">
        <v>200</v>
      </c>
      <c r="T249" s="21">
        <v>91</v>
      </c>
      <c r="U249" s="35">
        <f t="shared" si="33"/>
        <v>90.999970350207974</v>
      </c>
      <c r="V249" s="15">
        <f t="shared" si="27"/>
        <v>27318.91</v>
      </c>
      <c r="W249" s="15">
        <f t="shared" si="28"/>
        <v>24860.2</v>
      </c>
      <c r="X249" s="15">
        <f t="shared" si="29"/>
        <v>2458.7099999999991</v>
      </c>
      <c r="Y249" s="15">
        <f t="shared" si="30"/>
        <v>24860.21</v>
      </c>
      <c r="Z249" s="33">
        <f t="shared" si="31"/>
        <v>91.000006954889486</v>
      </c>
    </row>
    <row r="250" spans="1:26" hidden="1" x14ac:dyDescent="0.25">
      <c r="A250" s="1">
        <v>60</v>
      </c>
      <c r="B250" s="5" t="s">
        <v>194</v>
      </c>
      <c r="C250" s="5" t="s">
        <v>57</v>
      </c>
      <c r="D250" s="1">
        <v>2027</v>
      </c>
      <c r="E250" s="2">
        <v>0</v>
      </c>
      <c r="F250" s="2">
        <v>0</v>
      </c>
      <c r="G250" s="2">
        <v>0</v>
      </c>
      <c r="H250" s="2">
        <v>0</v>
      </c>
      <c r="I250" s="2">
        <v>0</v>
      </c>
      <c r="J250" s="13">
        <v>0</v>
      </c>
      <c r="K250" s="15">
        <f t="shared" si="32"/>
        <v>0</v>
      </c>
      <c r="L250" s="16">
        <v>12368.39</v>
      </c>
      <c r="M250" s="16">
        <v>11131.55</v>
      </c>
      <c r="N250" s="16">
        <v>8657.8700000000008</v>
      </c>
      <c r="O250" s="16">
        <v>6184.2</v>
      </c>
      <c r="P250" s="16">
        <v>3710.52</v>
      </c>
      <c r="Q250" s="16">
        <v>488.77</v>
      </c>
      <c r="R250" s="16">
        <v>2100</v>
      </c>
      <c r="S250" s="16">
        <v>200</v>
      </c>
      <c r="T250" s="21">
        <v>90</v>
      </c>
      <c r="U250" s="35">
        <f t="shared" si="33"/>
        <v>0</v>
      </c>
      <c r="V250" s="15">
        <f t="shared" si="27"/>
        <v>0</v>
      </c>
      <c r="W250" s="15">
        <f t="shared" si="28"/>
        <v>0</v>
      </c>
      <c r="X250" s="15">
        <f t="shared" si="29"/>
        <v>0</v>
      </c>
      <c r="Y250" s="15">
        <f t="shared" si="30"/>
        <v>0</v>
      </c>
      <c r="Z250" s="34">
        <f t="shared" si="31"/>
        <v>0</v>
      </c>
    </row>
    <row r="251" spans="1:26" hidden="1" x14ac:dyDescent="0.25">
      <c r="A251" s="39" t="s">
        <v>231</v>
      </c>
      <c r="B251" s="5" t="s">
        <v>195</v>
      </c>
      <c r="C251" s="5" t="s">
        <v>22</v>
      </c>
      <c r="D251" s="1">
        <v>2027</v>
      </c>
      <c r="E251" s="2">
        <v>0</v>
      </c>
      <c r="F251" s="2">
        <v>0</v>
      </c>
      <c r="G251" s="2">
        <v>0</v>
      </c>
      <c r="H251" s="2">
        <v>0</v>
      </c>
      <c r="I251" s="2">
        <v>0</v>
      </c>
      <c r="J251" s="13">
        <v>0</v>
      </c>
      <c r="K251" s="15">
        <f t="shared" si="32"/>
        <v>0</v>
      </c>
      <c r="L251" s="16">
        <v>12368.39</v>
      </c>
      <c r="M251" s="16">
        <v>11131.55</v>
      </c>
      <c r="N251" s="16">
        <v>8657.8700000000008</v>
      </c>
      <c r="O251" s="16">
        <v>6184.2</v>
      </c>
      <c r="P251" s="16">
        <v>3710.52</v>
      </c>
      <c r="Q251" s="16">
        <v>488.77</v>
      </c>
      <c r="R251" s="16">
        <v>2100</v>
      </c>
      <c r="S251" s="16">
        <v>200</v>
      </c>
      <c r="T251" s="22">
        <v>95</v>
      </c>
      <c r="U251" s="35">
        <f t="shared" si="33"/>
        <v>0</v>
      </c>
      <c r="V251" s="15">
        <f t="shared" si="27"/>
        <v>0</v>
      </c>
      <c r="W251" s="15">
        <f t="shared" si="28"/>
        <v>0</v>
      </c>
      <c r="X251" s="15">
        <f t="shared" si="29"/>
        <v>0</v>
      </c>
      <c r="Y251" s="15">
        <f t="shared" si="30"/>
        <v>0</v>
      </c>
      <c r="Z251" s="33">
        <f t="shared" si="31"/>
        <v>0</v>
      </c>
    </row>
    <row r="252" spans="1:26" hidden="1" x14ac:dyDescent="0.25">
      <c r="A252" s="39" t="s">
        <v>232</v>
      </c>
      <c r="B252" s="5" t="s">
        <v>195</v>
      </c>
      <c r="C252" s="5" t="s">
        <v>114</v>
      </c>
      <c r="D252" s="1">
        <v>2027</v>
      </c>
      <c r="E252" s="2">
        <v>0</v>
      </c>
      <c r="F252" s="2">
        <v>0</v>
      </c>
      <c r="G252" s="2">
        <v>0</v>
      </c>
      <c r="H252" s="2">
        <v>0</v>
      </c>
      <c r="I252" s="2">
        <v>0</v>
      </c>
      <c r="J252" s="13">
        <v>0</v>
      </c>
      <c r="K252" s="15">
        <f t="shared" si="32"/>
        <v>0</v>
      </c>
      <c r="L252" s="16">
        <v>12368.39</v>
      </c>
      <c r="M252" s="16">
        <v>11131.55</v>
      </c>
      <c r="N252" s="16">
        <v>8657.8700000000008</v>
      </c>
      <c r="O252" s="16">
        <v>6184.2</v>
      </c>
      <c r="P252" s="16">
        <v>3710.52</v>
      </c>
      <c r="Q252" s="16">
        <v>488.77</v>
      </c>
      <c r="R252" s="16">
        <v>2100</v>
      </c>
      <c r="S252" s="16">
        <v>200</v>
      </c>
      <c r="T252" s="22">
        <v>95</v>
      </c>
      <c r="U252" s="35">
        <f t="shared" si="33"/>
        <v>0</v>
      </c>
      <c r="V252" s="15">
        <f t="shared" si="27"/>
        <v>0</v>
      </c>
      <c r="W252" s="15">
        <f t="shared" si="28"/>
        <v>0</v>
      </c>
      <c r="X252" s="15">
        <f t="shared" si="29"/>
        <v>0</v>
      </c>
      <c r="Y252" s="15">
        <f t="shared" si="30"/>
        <v>0</v>
      </c>
      <c r="Z252" s="33">
        <f t="shared" si="31"/>
        <v>0</v>
      </c>
    </row>
    <row r="253" spans="1:26" hidden="1" x14ac:dyDescent="0.25">
      <c r="A253" s="39" t="s">
        <v>233</v>
      </c>
      <c r="B253" s="5" t="s">
        <v>195</v>
      </c>
      <c r="C253" s="5" t="s">
        <v>71</v>
      </c>
      <c r="D253" s="1">
        <v>2027</v>
      </c>
      <c r="E253" s="2">
        <v>66.099999999999994</v>
      </c>
      <c r="F253" s="2">
        <v>9</v>
      </c>
      <c r="G253" s="2">
        <v>18</v>
      </c>
      <c r="H253" s="2">
        <v>10</v>
      </c>
      <c r="I253" s="2">
        <v>37</v>
      </c>
      <c r="J253" s="13">
        <v>5</v>
      </c>
      <c r="K253" s="15">
        <f t="shared" si="32"/>
        <v>140.1</v>
      </c>
      <c r="L253" s="16">
        <v>12368.39</v>
      </c>
      <c r="M253" s="16">
        <v>11131.55</v>
      </c>
      <c r="N253" s="16">
        <v>8657.8700000000008</v>
      </c>
      <c r="O253" s="16">
        <v>6184.2</v>
      </c>
      <c r="P253" s="16">
        <v>3710.52</v>
      </c>
      <c r="Q253" s="16">
        <v>488.77</v>
      </c>
      <c r="R253" s="16">
        <v>2100</v>
      </c>
      <c r="S253" s="16">
        <v>200</v>
      </c>
      <c r="T253" s="22">
        <v>95</v>
      </c>
      <c r="U253" s="35">
        <f t="shared" si="33"/>
        <v>94.999999543264735</v>
      </c>
      <c r="V253" s="15">
        <f t="shared" si="27"/>
        <v>1313671.28</v>
      </c>
      <c r="W253" s="15">
        <f t="shared" si="28"/>
        <v>1247987.71</v>
      </c>
      <c r="X253" s="15">
        <f t="shared" si="29"/>
        <v>65683.570000000065</v>
      </c>
      <c r="Y253" s="15">
        <f t="shared" si="30"/>
        <v>1247987.72</v>
      </c>
      <c r="Z253" s="33">
        <f t="shared" si="31"/>
        <v>95.000000304490172</v>
      </c>
    </row>
    <row r="254" spans="1:26" hidden="1" x14ac:dyDescent="0.25">
      <c r="A254" s="39" t="s">
        <v>234</v>
      </c>
      <c r="B254" s="5" t="s">
        <v>195</v>
      </c>
      <c r="C254" s="5" t="s">
        <v>56</v>
      </c>
      <c r="D254" s="1">
        <v>2027</v>
      </c>
      <c r="E254" s="2">
        <v>0</v>
      </c>
      <c r="F254" s="2">
        <v>0</v>
      </c>
      <c r="G254" s="2">
        <v>0</v>
      </c>
      <c r="H254" s="2">
        <v>0</v>
      </c>
      <c r="I254" s="2">
        <v>0</v>
      </c>
      <c r="J254" s="13">
        <v>0</v>
      </c>
      <c r="K254" s="15">
        <f t="shared" si="32"/>
        <v>0</v>
      </c>
      <c r="L254" s="16">
        <v>12368.39</v>
      </c>
      <c r="M254" s="16">
        <v>11131.55</v>
      </c>
      <c r="N254" s="16">
        <v>8657.8700000000008</v>
      </c>
      <c r="O254" s="16">
        <v>6184.2</v>
      </c>
      <c r="P254" s="16">
        <v>3710.52</v>
      </c>
      <c r="Q254" s="16">
        <v>488.77</v>
      </c>
      <c r="R254" s="16">
        <v>2100</v>
      </c>
      <c r="S254" s="16">
        <v>200</v>
      </c>
      <c r="T254" s="22">
        <v>95</v>
      </c>
      <c r="U254" s="35">
        <f t="shared" si="33"/>
        <v>0</v>
      </c>
      <c r="V254" s="15">
        <f t="shared" si="27"/>
        <v>0</v>
      </c>
      <c r="W254" s="15">
        <f t="shared" si="28"/>
        <v>0</v>
      </c>
      <c r="X254" s="15">
        <f t="shared" si="29"/>
        <v>0</v>
      </c>
      <c r="Y254" s="15">
        <f t="shared" si="30"/>
        <v>0</v>
      </c>
      <c r="Z254" s="34">
        <f t="shared" si="31"/>
        <v>0</v>
      </c>
    </row>
    <row r="255" spans="1:26" hidden="1" x14ac:dyDescent="0.25">
      <c r="A255" s="39" t="s">
        <v>235</v>
      </c>
      <c r="B255" s="5" t="s">
        <v>195</v>
      </c>
      <c r="C255" s="5" t="s">
        <v>138</v>
      </c>
      <c r="D255" s="1">
        <v>2027</v>
      </c>
      <c r="E255" s="2">
        <v>0</v>
      </c>
      <c r="F255" s="2">
        <v>0</v>
      </c>
      <c r="G255" s="2">
        <v>0</v>
      </c>
      <c r="H255" s="2">
        <v>0</v>
      </c>
      <c r="I255" s="2">
        <v>0</v>
      </c>
      <c r="J255" s="13">
        <v>0</v>
      </c>
      <c r="K255" s="15">
        <f t="shared" si="32"/>
        <v>0</v>
      </c>
      <c r="L255" s="16">
        <v>12368.39</v>
      </c>
      <c r="M255" s="16">
        <v>11131.55</v>
      </c>
      <c r="N255" s="16">
        <v>8657.8700000000008</v>
      </c>
      <c r="O255" s="16">
        <v>6184.2</v>
      </c>
      <c r="P255" s="16">
        <v>3710.52</v>
      </c>
      <c r="Q255" s="16">
        <v>488.77</v>
      </c>
      <c r="R255" s="16">
        <v>2100</v>
      </c>
      <c r="S255" s="16">
        <v>200</v>
      </c>
      <c r="T255" s="22">
        <v>95</v>
      </c>
      <c r="U255" s="35">
        <f t="shared" si="33"/>
        <v>0</v>
      </c>
      <c r="V255" s="15">
        <f t="shared" si="27"/>
        <v>0</v>
      </c>
      <c r="W255" s="15">
        <f t="shared" si="28"/>
        <v>0</v>
      </c>
      <c r="X255" s="15">
        <f t="shared" si="29"/>
        <v>0</v>
      </c>
      <c r="Y255" s="15">
        <f t="shared" si="30"/>
        <v>0</v>
      </c>
      <c r="Z255" s="33">
        <f t="shared" si="31"/>
        <v>0</v>
      </c>
    </row>
    <row r="256" spans="1:26" hidden="1" x14ac:dyDescent="0.25">
      <c r="A256" s="39" t="s">
        <v>236</v>
      </c>
      <c r="B256" s="5" t="s">
        <v>195</v>
      </c>
      <c r="C256" s="5" t="s">
        <v>139</v>
      </c>
      <c r="D256" s="1">
        <v>2027</v>
      </c>
      <c r="E256" s="2">
        <v>0</v>
      </c>
      <c r="F256" s="2">
        <v>0</v>
      </c>
      <c r="G256" s="2">
        <v>0</v>
      </c>
      <c r="H256" s="2">
        <v>0</v>
      </c>
      <c r="I256" s="2">
        <v>0</v>
      </c>
      <c r="J256" s="13">
        <v>0</v>
      </c>
      <c r="K256" s="15">
        <f t="shared" si="32"/>
        <v>0</v>
      </c>
      <c r="L256" s="16">
        <v>12368.39</v>
      </c>
      <c r="M256" s="16">
        <v>11131.55</v>
      </c>
      <c r="N256" s="16">
        <v>8657.8700000000008</v>
      </c>
      <c r="O256" s="16">
        <v>6184.2</v>
      </c>
      <c r="P256" s="16">
        <v>3710.52</v>
      </c>
      <c r="Q256" s="16">
        <v>488.77</v>
      </c>
      <c r="R256" s="16">
        <v>2100</v>
      </c>
      <c r="S256" s="16">
        <v>200</v>
      </c>
      <c r="T256" s="22">
        <v>95</v>
      </c>
      <c r="U256" s="35">
        <f t="shared" si="33"/>
        <v>0</v>
      </c>
      <c r="V256" s="15">
        <f t="shared" si="27"/>
        <v>0</v>
      </c>
      <c r="W256" s="15">
        <f t="shared" si="28"/>
        <v>0</v>
      </c>
      <c r="X256" s="15">
        <f t="shared" si="29"/>
        <v>0</v>
      </c>
      <c r="Y256" s="15">
        <f t="shared" si="30"/>
        <v>0</v>
      </c>
      <c r="Z256" s="33">
        <f t="shared" si="31"/>
        <v>0</v>
      </c>
    </row>
    <row r="257" spans="1:26" hidden="1" x14ac:dyDescent="0.25">
      <c r="A257" s="39" t="s">
        <v>237</v>
      </c>
      <c r="B257" s="5" t="s">
        <v>195</v>
      </c>
      <c r="C257" s="5" t="s">
        <v>38</v>
      </c>
      <c r="D257" s="1">
        <v>2027</v>
      </c>
      <c r="E257" s="2">
        <v>0</v>
      </c>
      <c r="F257" s="2">
        <v>0</v>
      </c>
      <c r="G257" s="2">
        <v>0</v>
      </c>
      <c r="H257" s="2">
        <v>0</v>
      </c>
      <c r="I257" s="2">
        <v>32.4</v>
      </c>
      <c r="J257" s="13">
        <v>8</v>
      </c>
      <c r="K257" s="15">
        <f t="shared" si="32"/>
        <v>32.4</v>
      </c>
      <c r="L257" s="16">
        <v>12368.39</v>
      </c>
      <c r="M257" s="16">
        <v>11131.55</v>
      </c>
      <c r="N257" s="16">
        <v>8657.8700000000008</v>
      </c>
      <c r="O257" s="16">
        <v>6184.2</v>
      </c>
      <c r="P257" s="16">
        <v>3710.52</v>
      </c>
      <c r="Q257" s="16">
        <v>488.77</v>
      </c>
      <c r="R257" s="16">
        <v>2100</v>
      </c>
      <c r="S257" s="16">
        <v>200</v>
      </c>
      <c r="T257" s="22">
        <v>95</v>
      </c>
      <c r="U257" s="35">
        <f t="shared" si="33"/>
        <v>94.999993555433875</v>
      </c>
      <c r="V257" s="15">
        <f t="shared" si="27"/>
        <v>147411.01</v>
      </c>
      <c r="W257" s="15">
        <f t="shared" si="28"/>
        <v>140040.44999999998</v>
      </c>
      <c r="X257" s="15">
        <f t="shared" si="29"/>
        <v>7370.5600000000268</v>
      </c>
      <c r="Y257" s="15">
        <f t="shared" si="30"/>
        <v>140040.46</v>
      </c>
      <c r="Z257" s="33">
        <f t="shared" si="31"/>
        <v>95.000000339187679</v>
      </c>
    </row>
    <row r="258" spans="1:26" hidden="1" x14ac:dyDescent="0.25">
      <c r="A258" s="39" t="s">
        <v>238</v>
      </c>
      <c r="B258" s="5" t="s">
        <v>195</v>
      </c>
      <c r="C258" s="5" t="s">
        <v>46</v>
      </c>
      <c r="D258" s="1">
        <v>2027</v>
      </c>
      <c r="E258" s="2">
        <v>0</v>
      </c>
      <c r="F258" s="2">
        <v>0</v>
      </c>
      <c r="G258" s="2">
        <v>0</v>
      </c>
      <c r="H258" s="2">
        <v>0</v>
      </c>
      <c r="I258" s="2">
        <v>0</v>
      </c>
      <c r="J258" s="13">
        <v>0</v>
      </c>
      <c r="K258" s="15">
        <f t="shared" si="32"/>
        <v>0</v>
      </c>
      <c r="L258" s="16">
        <v>12368.39</v>
      </c>
      <c r="M258" s="16">
        <v>11131.55</v>
      </c>
      <c r="N258" s="16">
        <v>8657.8700000000008</v>
      </c>
      <c r="O258" s="16">
        <v>6184.2</v>
      </c>
      <c r="P258" s="16">
        <v>3710.52</v>
      </c>
      <c r="Q258" s="16">
        <v>488.77</v>
      </c>
      <c r="R258" s="16">
        <v>2100</v>
      </c>
      <c r="S258" s="16">
        <v>200</v>
      </c>
      <c r="T258" s="22">
        <v>95</v>
      </c>
      <c r="U258" s="35">
        <f t="shared" si="33"/>
        <v>0</v>
      </c>
      <c r="V258" s="15">
        <f t="shared" si="27"/>
        <v>0</v>
      </c>
      <c r="W258" s="15">
        <f t="shared" si="28"/>
        <v>0</v>
      </c>
      <c r="X258" s="15">
        <f t="shared" si="29"/>
        <v>0</v>
      </c>
      <c r="Y258" s="15">
        <f t="shared" si="30"/>
        <v>0</v>
      </c>
      <c r="Z258" s="34">
        <f t="shared" si="31"/>
        <v>0</v>
      </c>
    </row>
    <row r="259" spans="1:26" hidden="1" x14ac:dyDescent="0.25">
      <c r="A259" s="39" t="s">
        <v>239</v>
      </c>
      <c r="B259" s="5" t="s">
        <v>195</v>
      </c>
      <c r="C259" s="5" t="s">
        <v>106</v>
      </c>
      <c r="D259" s="1">
        <v>2027</v>
      </c>
      <c r="E259" s="2">
        <v>15</v>
      </c>
      <c r="F259" s="2">
        <v>25</v>
      </c>
      <c r="G259" s="2">
        <v>0</v>
      </c>
      <c r="H259" s="2">
        <v>30</v>
      </c>
      <c r="I259" s="2">
        <v>50</v>
      </c>
      <c r="J259" s="13">
        <v>1</v>
      </c>
      <c r="K259" s="15">
        <f t="shared" si="32"/>
        <v>120</v>
      </c>
      <c r="L259" s="16">
        <v>12368.39</v>
      </c>
      <c r="M259" s="16">
        <v>11131.55</v>
      </c>
      <c r="N259" s="16">
        <v>8657.8700000000008</v>
      </c>
      <c r="O259" s="16">
        <v>6184.2</v>
      </c>
      <c r="P259" s="16">
        <v>3710.52</v>
      </c>
      <c r="Q259" s="16">
        <v>488.77</v>
      </c>
      <c r="R259" s="16">
        <v>2100</v>
      </c>
      <c r="S259" s="16">
        <v>200</v>
      </c>
      <c r="T259" s="22">
        <v>95</v>
      </c>
      <c r="U259" s="35">
        <f t="shared" si="33"/>
        <v>94.99999982587606</v>
      </c>
      <c r="V259" s="15">
        <f t="shared" ref="V259:V322" si="34">ROUND(((E259*L259+F259*M259+G259*N259+H259*O259+I259*P259)+Q259*J259+R259*J259+S259*(E259+F259+G259+H259+I259)),2)</f>
        <v>861455.37</v>
      </c>
      <c r="W259" s="15">
        <f t="shared" ref="W259:W322" si="35">IF((Z259&gt;T259),Y259-0.01,Y259)</f>
        <v>818382.6</v>
      </c>
      <c r="X259" s="15">
        <f t="shared" ref="X259:X322" si="36">V259-W259</f>
        <v>43072.770000000019</v>
      </c>
      <c r="Y259" s="15">
        <f t="shared" ref="Y259:Y322" si="37">ROUND((V259*T259/100),2)</f>
        <v>818382.6</v>
      </c>
      <c r="Z259" s="34">
        <f t="shared" ref="Z259:Z322" si="38">IF((V259=0),0,Y259/V259*100)</f>
        <v>94.99999982587606</v>
      </c>
    </row>
    <row r="260" spans="1:26" hidden="1" x14ac:dyDescent="0.25">
      <c r="A260" s="39" t="s">
        <v>240</v>
      </c>
      <c r="B260" s="5" t="s">
        <v>195</v>
      </c>
      <c r="C260" s="5" t="s">
        <v>43</v>
      </c>
      <c r="D260" s="1">
        <v>2027</v>
      </c>
      <c r="E260" s="2">
        <v>15</v>
      </c>
      <c r="F260" s="2">
        <v>25</v>
      </c>
      <c r="G260" s="2">
        <v>15</v>
      </c>
      <c r="H260" s="2">
        <v>15</v>
      </c>
      <c r="I260" s="2">
        <v>25</v>
      </c>
      <c r="J260" s="13">
        <v>7</v>
      </c>
      <c r="K260" s="15">
        <f t="shared" ref="K260:K324" si="39">E260+F260+G260+H260+I260</f>
        <v>95</v>
      </c>
      <c r="L260" s="16">
        <v>12368.39</v>
      </c>
      <c r="M260" s="16">
        <v>11131.55</v>
      </c>
      <c r="N260" s="16">
        <v>8657.8700000000008</v>
      </c>
      <c r="O260" s="16">
        <v>6184.2</v>
      </c>
      <c r="P260" s="16">
        <v>3710.52</v>
      </c>
      <c r="Q260" s="16">
        <v>488.77</v>
      </c>
      <c r="R260" s="16">
        <v>2100</v>
      </c>
      <c r="S260" s="16">
        <v>200</v>
      </c>
      <c r="T260" s="22">
        <v>95</v>
      </c>
      <c r="U260" s="35">
        <f t="shared" si="33"/>
        <v>94.999999020004211</v>
      </c>
      <c r="V260" s="15">
        <f t="shared" si="34"/>
        <v>816330.04</v>
      </c>
      <c r="W260" s="15">
        <f t="shared" si="35"/>
        <v>775513.53</v>
      </c>
      <c r="X260" s="15">
        <f t="shared" si="36"/>
        <v>40816.510000000009</v>
      </c>
      <c r="Y260" s="15">
        <f t="shared" si="37"/>
        <v>775513.54</v>
      </c>
      <c r="Z260" s="34">
        <f t="shared" si="38"/>
        <v>95.000000244998944</v>
      </c>
    </row>
    <row r="261" spans="1:26" hidden="1" x14ac:dyDescent="0.25">
      <c r="A261" s="39" t="s">
        <v>241</v>
      </c>
      <c r="B261" s="5" t="s">
        <v>195</v>
      </c>
      <c r="C261" s="5" t="s">
        <v>4</v>
      </c>
      <c r="D261" s="1">
        <v>2027</v>
      </c>
      <c r="E261" s="2">
        <v>0</v>
      </c>
      <c r="F261" s="2">
        <v>0</v>
      </c>
      <c r="G261" s="2">
        <v>0</v>
      </c>
      <c r="H261" s="2">
        <v>14</v>
      </c>
      <c r="I261" s="2">
        <v>0</v>
      </c>
      <c r="J261" s="13">
        <v>6</v>
      </c>
      <c r="K261" s="15">
        <f t="shared" si="39"/>
        <v>14</v>
      </c>
      <c r="L261" s="16">
        <v>12368.39</v>
      </c>
      <c r="M261" s="16">
        <v>11131.55</v>
      </c>
      <c r="N261" s="16">
        <v>8657.8700000000008</v>
      </c>
      <c r="O261" s="16">
        <v>6184.2</v>
      </c>
      <c r="P261" s="16">
        <v>3710.52</v>
      </c>
      <c r="Q261" s="16">
        <v>488.77</v>
      </c>
      <c r="R261" s="16">
        <v>2100</v>
      </c>
      <c r="S261" s="16">
        <v>200</v>
      </c>
      <c r="T261" s="22">
        <v>95</v>
      </c>
      <c r="U261" s="35">
        <f t="shared" si="33"/>
        <v>94.999991421334315</v>
      </c>
      <c r="V261" s="15">
        <f t="shared" si="34"/>
        <v>104911.42</v>
      </c>
      <c r="W261" s="15">
        <f t="shared" si="35"/>
        <v>99665.840000000011</v>
      </c>
      <c r="X261" s="15">
        <f t="shared" si="36"/>
        <v>5245.5799999999872</v>
      </c>
      <c r="Y261" s="15">
        <f t="shared" si="37"/>
        <v>99665.85</v>
      </c>
      <c r="Z261" s="33">
        <f t="shared" si="38"/>
        <v>95.000000953185079</v>
      </c>
    </row>
    <row r="262" spans="1:26" hidden="1" x14ac:dyDescent="0.25">
      <c r="A262" s="39" t="s">
        <v>242</v>
      </c>
      <c r="B262" s="5" t="s">
        <v>195</v>
      </c>
      <c r="C262" s="5" t="s">
        <v>29</v>
      </c>
      <c r="D262" s="1">
        <v>2027</v>
      </c>
      <c r="E262" s="2">
        <v>0</v>
      </c>
      <c r="F262" s="2">
        <v>0</v>
      </c>
      <c r="G262" s="2">
        <v>0</v>
      </c>
      <c r="H262" s="2">
        <v>0</v>
      </c>
      <c r="I262" s="2">
        <v>0</v>
      </c>
      <c r="J262" s="13">
        <v>0</v>
      </c>
      <c r="K262" s="15">
        <f t="shared" si="39"/>
        <v>0</v>
      </c>
      <c r="L262" s="16">
        <v>12368.39</v>
      </c>
      <c r="M262" s="16">
        <v>11131.55</v>
      </c>
      <c r="N262" s="16">
        <v>8657.8700000000008</v>
      </c>
      <c r="O262" s="16">
        <v>6184.2</v>
      </c>
      <c r="P262" s="16">
        <v>3710.52</v>
      </c>
      <c r="Q262" s="16">
        <v>488.77</v>
      </c>
      <c r="R262" s="16">
        <v>2100</v>
      </c>
      <c r="S262" s="16">
        <v>200</v>
      </c>
      <c r="T262" s="22">
        <v>95</v>
      </c>
      <c r="U262" s="35">
        <f t="shared" si="33"/>
        <v>0</v>
      </c>
      <c r="V262" s="15">
        <f t="shared" si="34"/>
        <v>0</v>
      </c>
      <c r="W262" s="15">
        <f t="shared" si="35"/>
        <v>0</v>
      </c>
      <c r="X262" s="15">
        <f t="shared" si="36"/>
        <v>0</v>
      </c>
      <c r="Y262" s="15">
        <f t="shared" si="37"/>
        <v>0</v>
      </c>
      <c r="Z262" s="34">
        <f t="shared" si="38"/>
        <v>0</v>
      </c>
    </row>
    <row r="263" spans="1:26" hidden="1" x14ac:dyDescent="0.25">
      <c r="A263" s="39" t="s">
        <v>243</v>
      </c>
      <c r="B263" s="5" t="s">
        <v>195</v>
      </c>
      <c r="C263" s="5" t="s">
        <v>27</v>
      </c>
      <c r="D263" s="1">
        <v>2027</v>
      </c>
      <c r="E263" s="2">
        <v>0</v>
      </c>
      <c r="F263" s="2">
        <v>0</v>
      </c>
      <c r="G263" s="2">
        <v>0</v>
      </c>
      <c r="H263" s="2">
        <v>0</v>
      </c>
      <c r="I263" s="2">
        <v>0</v>
      </c>
      <c r="J263" s="13">
        <v>0</v>
      </c>
      <c r="K263" s="15">
        <f t="shared" si="39"/>
        <v>0</v>
      </c>
      <c r="L263" s="16">
        <v>12368.39</v>
      </c>
      <c r="M263" s="16">
        <v>11131.55</v>
      </c>
      <c r="N263" s="16">
        <v>8657.8700000000008</v>
      </c>
      <c r="O263" s="16">
        <v>6184.2</v>
      </c>
      <c r="P263" s="16">
        <v>3710.52</v>
      </c>
      <c r="Q263" s="16">
        <v>488.77</v>
      </c>
      <c r="R263" s="16">
        <v>2100</v>
      </c>
      <c r="S263" s="16">
        <v>200</v>
      </c>
      <c r="T263" s="22">
        <v>95</v>
      </c>
      <c r="U263" s="35">
        <f t="shared" si="33"/>
        <v>0</v>
      </c>
      <c r="V263" s="15">
        <f t="shared" si="34"/>
        <v>0</v>
      </c>
      <c r="W263" s="15">
        <f t="shared" si="35"/>
        <v>0</v>
      </c>
      <c r="X263" s="15">
        <f t="shared" si="36"/>
        <v>0</v>
      </c>
      <c r="Y263" s="15">
        <f t="shared" si="37"/>
        <v>0</v>
      </c>
      <c r="Z263" s="33">
        <f t="shared" si="38"/>
        <v>0</v>
      </c>
    </row>
    <row r="264" spans="1:26" hidden="1" x14ac:dyDescent="0.25">
      <c r="A264" s="39" t="s">
        <v>244</v>
      </c>
      <c r="B264" s="5" t="s">
        <v>195</v>
      </c>
      <c r="C264" s="5" t="s">
        <v>45</v>
      </c>
      <c r="D264" s="1">
        <v>2027</v>
      </c>
      <c r="E264" s="2">
        <v>50</v>
      </c>
      <c r="F264" s="2">
        <v>0</v>
      </c>
      <c r="G264" s="2">
        <v>0</v>
      </c>
      <c r="H264" s="2">
        <v>0</v>
      </c>
      <c r="I264" s="2">
        <v>0</v>
      </c>
      <c r="J264" s="13">
        <v>5</v>
      </c>
      <c r="K264" s="15">
        <f t="shared" si="39"/>
        <v>50</v>
      </c>
      <c r="L264" s="16">
        <v>12368.39</v>
      </c>
      <c r="M264" s="16">
        <v>11131.55</v>
      </c>
      <c r="N264" s="16">
        <v>8657.8700000000008</v>
      </c>
      <c r="O264" s="16">
        <v>6184.2</v>
      </c>
      <c r="P264" s="16">
        <v>3710.52</v>
      </c>
      <c r="Q264" s="16">
        <v>488.77</v>
      </c>
      <c r="R264" s="16">
        <v>2100</v>
      </c>
      <c r="S264" s="16">
        <v>200</v>
      </c>
      <c r="T264" s="22">
        <v>95</v>
      </c>
      <c r="U264" s="35">
        <f t="shared" ref="U264:U328" si="40">IF((V264=0),0,W264/V264*100)</f>
        <v>94.999999610205364</v>
      </c>
      <c r="V264" s="15">
        <f t="shared" si="34"/>
        <v>641363.35</v>
      </c>
      <c r="W264" s="15">
        <f t="shared" si="35"/>
        <v>609295.18000000005</v>
      </c>
      <c r="X264" s="15">
        <f t="shared" si="36"/>
        <v>32068.169999999925</v>
      </c>
      <c r="Y264" s="15">
        <f t="shared" si="37"/>
        <v>609295.18000000005</v>
      </c>
      <c r="Z264" s="34">
        <f t="shared" si="38"/>
        <v>94.999999610205364</v>
      </c>
    </row>
    <row r="265" spans="1:26" hidden="1" x14ac:dyDescent="0.25">
      <c r="A265" s="39" t="s">
        <v>245</v>
      </c>
      <c r="B265" s="5" t="s">
        <v>195</v>
      </c>
      <c r="C265" s="5" t="s">
        <v>28</v>
      </c>
      <c r="D265" s="1">
        <v>2027</v>
      </c>
      <c r="E265" s="2">
        <v>0</v>
      </c>
      <c r="F265" s="2">
        <v>0</v>
      </c>
      <c r="G265" s="2">
        <v>0</v>
      </c>
      <c r="H265" s="2">
        <v>0</v>
      </c>
      <c r="I265" s="2">
        <v>0</v>
      </c>
      <c r="J265" s="13">
        <v>0</v>
      </c>
      <c r="K265" s="15">
        <f t="shared" si="39"/>
        <v>0</v>
      </c>
      <c r="L265" s="16">
        <v>12368.39</v>
      </c>
      <c r="M265" s="16">
        <v>11131.55</v>
      </c>
      <c r="N265" s="16">
        <v>8657.8700000000008</v>
      </c>
      <c r="O265" s="16">
        <v>6184.2</v>
      </c>
      <c r="P265" s="16">
        <v>3710.52</v>
      </c>
      <c r="Q265" s="16">
        <v>488.77</v>
      </c>
      <c r="R265" s="16">
        <v>2100</v>
      </c>
      <c r="S265" s="16">
        <v>200</v>
      </c>
      <c r="T265" s="22">
        <v>95</v>
      </c>
      <c r="U265" s="35">
        <f t="shared" si="40"/>
        <v>0</v>
      </c>
      <c r="V265" s="15">
        <f t="shared" si="34"/>
        <v>0</v>
      </c>
      <c r="W265" s="15">
        <f t="shared" si="35"/>
        <v>0</v>
      </c>
      <c r="X265" s="15">
        <f t="shared" si="36"/>
        <v>0</v>
      </c>
      <c r="Y265" s="15">
        <f t="shared" si="37"/>
        <v>0</v>
      </c>
      <c r="Z265" s="34">
        <f t="shared" si="38"/>
        <v>0</v>
      </c>
    </row>
    <row r="266" spans="1:26" hidden="1" x14ac:dyDescent="0.25">
      <c r="A266" s="39" t="s">
        <v>246</v>
      </c>
      <c r="B266" s="5" t="s">
        <v>195</v>
      </c>
      <c r="C266" s="5" t="s">
        <v>21</v>
      </c>
      <c r="D266" s="1">
        <v>2027</v>
      </c>
      <c r="E266" s="2">
        <v>8.4</v>
      </c>
      <c r="F266" s="2">
        <v>14.1</v>
      </c>
      <c r="G266" s="2">
        <v>2.7</v>
      </c>
      <c r="H266" s="2">
        <v>2.5</v>
      </c>
      <c r="I266" s="2">
        <v>4</v>
      </c>
      <c r="J266" s="13">
        <v>7</v>
      </c>
      <c r="K266" s="15">
        <f t="shared" si="39"/>
        <v>31.7</v>
      </c>
      <c r="L266" s="16">
        <v>12368.39</v>
      </c>
      <c r="M266" s="16">
        <v>11131.55</v>
      </c>
      <c r="N266" s="16">
        <v>8657.8700000000008</v>
      </c>
      <c r="O266" s="16">
        <v>6184.2</v>
      </c>
      <c r="P266" s="16">
        <v>3710.52</v>
      </c>
      <c r="Q266" s="16">
        <v>488.77</v>
      </c>
      <c r="R266" s="16">
        <v>2100</v>
      </c>
      <c r="S266" s="16">
        <v>200</v>
      </c>
      <c r="T266" s="22">
        <v>95</v>
      </c>
      <c r="U266" s="35">
        <f t="shared" si="40"/>
        <v>94.999999262514152</v>
      </c>
      <c r="V266" s="15">
        <f t="shared" si="34"/>
        <v>338989.55</v>
      </c>
      <c r="W266" s="15">
        <f t="shared" si="35"/>
        <v>322040.07</v>
      </c>
      <c r="X266" s="15">
        <f t="shared" si="36"/>
        <v>16949.479999999981</v>
      </c>
      <c r="Y266" s="15">
        <f t="shared" si="37"/>
        <v>322040.07</v>
      </c>
      <c r="Z266" s="33">
        <f t="shared" si="38"/>
        <v>94.999999262514152</v>
      </c>
    </row>
    <row r="267" spans="1:26" hidden="1" x14ac:dyDescent="0.25">
      <c r="A267" s="39" t="s">
        <v>247</v>
      </c>
      <c r="B267" s="5" t="s">
        <v>195</v>
      </c>
      <c r="C267" s="5" t="s">
        <v>140</v>
      </c>
      <c r="D267" s="1">
        <v>2027</v>
      </c>
      <c r="E267" s="2">
        <v>0</v>
      </c>
      <c r="F267" s="2">
        <v>0</v>
      </c>
      <c r="G267" s="2">
        <v>0</v>
      </c>
      <c r="H267" s="2">
        <v>0</v>
      </c>
      <c r="I267" s="2">
        <v>0</v>
      </c>
      <c r="J267" s="13">
        <v>0</v>
      </c>
      <c r="K267" s="15">
        <f t="shared" si="39"/>
        <v>0</v>
      </c>
      <c r="L267" s="16">
        <v>12368.39</v>
      </c>
      <c r="M267" s="16">
        <v>11131.55</v>
      </c>
      <c r="N267" s="16">
        <v>8657.8700000000008</v>
      </c>
      <c r="O267" s="16">
        <v>6184.2</v>
      </c>
      <c r="P267" s="16">
        <v>3710.52</v>
      </c>
      <c r="Q267" s="16">
        <v>488.77</v>
      </c>
      <c r="R267" s="16">
        <v>2100</v>
      </c>
      <c r="S267" s="16">
        <v>200</v>
      </c>
      <c r="T267" s="22">
        <v>95</v>
      </c>
      <c r="U267" s="35">
        <f t="shared" si="40"/>
        <v>0</v>
      </c>
      <c r="V267" s="15">
        <f t="shared" si="34"/>
        <v>0</v>
      </c>
      <c r="W267" s="15">
        <f t="shared" si="35"/>
        <v>0</v>
      </c>
      <c r="X267" s="15">
        <f t="shared" si="36"/>
        <v>0</v>
      </c>
      <c r="Y267" s="15">
        <f t="shared" si="37"/>
        <v>0</v>
      </c>
      <c r="Z267" s="33">
        <f t="shared" si="38"/>
        <v>0</v>
      </c>
    </row>
    <row r="268" spans="1:26" s="9" customFormat="1" ht="32.25" hidden="1" customHeight="1" x14ac:dyDescent="0.25">
      <c r="A268" s="42">
        <v>61</v>
      </c>
      <c r="B268" s="38" t="s">
        <v>248</v>
      </c>
      <c r="C268" s="38" t="s">
        <v>248</v>
      </c>
      <c r="D268" s="1">
        <v>2027</v>
      </c>
      <c r="E268" s="14">
        <f>SUM(E251:E267)</f>
        <v>154.5</v>
      </c>
      <c r="F268" s="14">
        <f t="shared" ref="F268" si="41">SUM(F251:F267)</f>
        <v>73.099999999999994</v>
      </c>
      <c r="G268" s="14">
        <f t="shared" ref="G268" si="42">SUM(G251:G267)</f>
        <v>35.700000000000003</v>
      </c>
      <c r="H268" s="14">
        <f t="shared" ref="H268" si="43">SUM(H251:H267)</f>
        <v>71.5</v>
      </c>
      <c r="I268" s="14">
        <f t="shared" ref="I268" si="44">SUM(I251:I267)</f>
        <v>148.4</v>
      </c>
      <c r="J268" s="40">
        <f t="shared" ref="J268:K268" si="45">SUM(J251:J267)</f>
        <v>39</v>
      </c>
      <c r="K268" s="15">
        <f t="shared" si="45"/>
        <v>483.2</v>
      </c>
      <c r="L268" s="15">
        <v>12368.39</v>
      </c>
      <c r="M268" s="15">
        <v>11131.55</v>
      </c>
      <c r="N268" s="15">
        <v>8657.8700000000008</v>
      </c>
      <c r="O268" s="15">
        <v>6184.2</v>
      </c>
      <c r="P268" s="15">
        <v>3710.52</v>
      </c>
      <c r="Q268" s="15">
        <v>488.77</v>
      </c>
      <c r="R268" s="15">
        <v>2100</v>
      </c>
      <c r="S268" s="15">
        <v>200</v>
      </c>
      <c r="T268" s="22">
        <v>95</v>
      </c>
      <c r="U268" s="41">
        <f t="shared" si="40"/>
        <v>94.999999076733388</v>
      </c>
      <c r="V268" s="15">
        <f>SUM(V251:V267)</f>
        <v>4224132.0200000005</v>
      </c>
      <c r="W268" s="15">
        <f t="shared" ref="W268:Y268" si="46">SUM(W251:W267)</f>
        <v>4012925.38</v>
      </c>
      <c r="X268" s="15">
        <f t="shared" si="46"/>
        <v>211206.64</v>
      </c>
      <c r="Y268" s="15">
        <f t="shared" si="46"/>
        <v>4012925.42</v>
      </c>
      <c r="Z268" s="33">
        <f t="shared" si="38"/>
        <v>95.000000023673493</v>
      </c>
    </row>
    <row r="269" spans="1:26" hidden="1" x14ac:dyDescent="0.25">
      <c r="A269" s="1">
        <v>62</v>
      </c>
      <c r="B269" s="5" t="s">
        <v>196</v>
      </c>
      <c r="C269" s="5" t="s">
        <v>59</v>
      </c>
      <c r="D269" s="1">
        <v>2027</v>
      </c>
      <c r="E269" s="2">
        <v>5</v>
      </c>
      <c r="F269" s="2">
        <v>7.9</v>
      </c>
      <c r="G269" s="2">
        <v>15.8</v>
      </c>
      <c r="H269" s="2">
        <v>4.0999999999999996</v>
      </c>
      <c r="I269" s="2">
        <v>13.6</v>
      </c>
      <c r="J269" s="13">
        <v>13</v>
      </c>
      <c r="K269" s="15">
        <f t="shared" si="39"/>
        <v>46.400000000000006</v>
      </c>
      <c r="L269" s="16">
        <v>12368.39</v>
      </c>
      <c r="M269" s="16">
        <v>11131.55</v>
      </c>
      <c r="N269" s="16">
        <v>8657.8700000000008</v>
      </c>
      <c r="O269" s="16">
        <v>6184.2</v>
      </c>
      <c r="P269" s="16">
        <v>3710.52</v>
      </c>
      <c r="Q269" s="16">
        <v>488.77</v>
      </c>
      <c r="R269" s="16">
        <v>2100</v>
      </c>
      <c r="S269" s="16">
        <v>200</v>
      </c>
      <c r="T269" s="23">
        <v>85</v>
      </c>
      <c r="U269" s="35">
        <f t="shared" si="40"/>
        <v>84.999999013144517</v>
      </c>
      <c r="V269" s="15">
        <f t="shared" si="34"/>
        <v>405327.84</v>
      </c>
      <c r="W269" s="15">
        <f t="shared" si="35"/>
        <v>344528.66</v>
      </c>
      <c r="X269" s="15">
        <f t="shared" si="36"/>
        <v>60799.180000000051</v>
      </c>
      <c r="Y269" s="15">
        <f t="shared" si="37"/>
        <v>344528.66</v>
      </c>
      <c r="Z269" s="34">
        <f t="shared" si="38"/>
        <v>84.999999013144517</v>
      </c>
    </row>
    <row r="270" spans="1:26" hidden="1" x14ac:dyDescent="0.25">
      <c r="A270" s="1">
        <v>63</v>
      </c>
      <c r="B270" s="5" t="s">
        <v>196</v>
      </c>
      <c r="C270" s="5" t="s">
        <v>142</v>
      </c>
      <c r="D270" s="1">
        <v>2027</v>
      </c>
      <c r="E270" s="2">
        <v>0</v>
      </c>
      <c r="F270" s="2">
        <v>0</v>
      </c>
      <c r="G270" s="2">
        <v>0</v>
      </c>
      <c r="H270" s="2">
        <v>0</v>
      </c>
      <c r="I270" s="2">
        <v>0</v>
      </c>
      <c r="J270" s="13">
        <v>0</v>
      </c>
      <c r="K270" s="15">
        <f t="shared" si="39"/>
        <v>0</v>
      </c>
      <c r="L270" s="16">
        <v>12368.39</v>
      </c>
      <c r="M270" s="16">
        <v>11131.55</v>
      </c>
      <c r="N270" s="16">
        <v>8657.8700000000008</v>
      </c>
      <c r="O270" s="16">
        <v>6184.2</v>
      </c>
      <c r="P270" s="16">
        <v>3710.52</v>
      </c>
      <c r="Q270" s="16">
        <v>488.77</v>
      </c>
      <c r="R270" s="16">
        <v>2100</v>
      </c>
      <c r="S270" s="16">
        <v>200</v>
      </c>
      <c r="T270" s="23">
        <v>71</v>
      </c>
      <c r="U270" s="35">
        <f t="shared" si="40"/>
        <v>0</v>
      </c>
      <c r="V270" s="15">
        <f t="shared" si="34"/>
        <v>0</v>
      </c>
      <c r="W270" s="15">
        <f t="shared" si="35"/>
        <v>0</v>
      </c>
      <c r="X270" s="15">
        <f t="shared" si="36"/>
        <v>0</v>
      </c>
      <c r="Y270" s="15">
        <f t="shared" si="37"/>
        <v>0</v>
      </c>
      <c r="Z270" s="33">
        <f t="shared" si="38"/>
        <v>0</v>
      </c>
    </row>
    <row r="271" spans="1:26" hidden="1" x14ac:dyDescent="0.25">
      <c r="A271" s="1">
        <v>64</v>
      </c>
      <c r="B271" s="5" t="s">
        <v>196</v>
      </c>
      <c r="C271" s="5" t="s">
        <v>47</v>
      </c>
      <c r="D271" s="1">
        <v>2027</v>
      </c>
      <c r="E271" s="2">
        <v>14.5</v>
      </c>
      <c r="F271" s="2">
        <v>0</v>
      </c>
      <c r="G271" s="2">
        <v>0</v>
      </c>
      <c r="H271" s="2">
        <v>0</v>
      </c>
      <c r="I271" s="2">
        <v>0</v>
      </c>
      <c r="J271" s="13">
        <v>1</v>
      </c>
      <c r="K271" s="15">
        <f t="shared" si="39"/>
        <v>14.5</v>
      </c>
      <c r="L271" s="16">
        <v>12368.39</v>
      </c>
      <c r="M271" s="16">
        <v>11131.55</v>
      </c>
      <c r="N271" s="16">
        <v>8657.8700000000008</v>
      </c>
      <c r="O271" s="16">
        <v>6184.2</v>
      </c>
      <c r="P271" s="16">
        <v>3710.52</v>
      </c>
      <c r="Q271" s="16">
        <v>488.77</v>
      </c>
      <c r="R271" s="16">
        <v>2100</v>
      </c>
      <c r="S271" s="16">
        <v>200</v>
      </c>
      <c r="T271" s="23">
        <v>90</v>
      </c>
      <c r="U271" s="35">
        <f t="shared" si="40"/>
        <v>89.999996212744847</v>
      </c>
      <c r="V271" s="15">
        <f t="shared" si="34"/>
        <v>184830.43</v>
      </c>
      <c r="W271" s="15">
        <f t="shared" si="35"/>
        <v>166347.38</v>
      </c>
      <c r="X271" s="15">
        <f t="shared" si="36"/>
        <v>18483.049999999988</v>
      </c>
      <c r="Y271" s="15">
        <f t="shared" si="37"/>
        <v>166347.39000000001</v>
      </c>
      <c r="Z271" s="34">
        <f t="shared" si="38"/>
        <v>90.00000162310937</v>
      </c>
    </row>
    <row r="272" spans="1:26" hidden="1" x14ac:dyDescent="0.25">
      <c r="A272" s="1">
        <v>65</v>
      </c>
      <c r="B272" s="5" t="s">
        <v>196</v>
      </c>
      <c r="C272" s="5" t="s">
        <v>141</v>
      </c>
      <c r="D272" s="1">
        <v>2027</v>
      </c>
      <c r="E272" s="2">
        <v>0</v>
      </c>
      <c r="F272" s="2">
        <v>0</v>
      </c>
      <c r="G272" s="2">
        <v>0</v>
      </c>
      <c r="H272" s="2">
        <v>0</v>
      </c>
      <c r="I272" s="2">
        <v>0</v>
      </c>
      <c r="J272" s="13">
        <v>0</v>
      </c>
      <c r="K272" s="15">
        <f t="shared" si="39"/>
        <v>0</v>
      </c>
      <c r="L272" s="16">
        <v>12368.39</v>
      </c>
      <c r="M272" s="16">
        <v>11131.55</v>
      </c>
      <c r="N272" s="16">
        <v>8657.8700000000008</v>
      </c>
      <c r="O272" s="16">
        <v>6184.2</v>
      </c>
      <c r="P272" s="16">
        <v>3710.52</v>
      </c>
      <c r="Q272" s="16">
        <v>488.77</v>
      </c>
      <c r="R272" s="16">
        <v>2100</v>
      </c>
      <c r="S272" s="16">
        <v>200</v>
      </c>
      <c r="T272" s="23">
        <v>92</v>
      </c>
      <c r="U272" s="35">
        <f t="shared" si="40"/>
        <v>0</v>
      </c>
      <c r="V272" s="15">
        <f t="shared" si="34"/>
        <v>0</v>
      </c>
      <c r="W272" s="15">
        <f t="shared" si="35"/>
        <v>0</v>
      </c>
      <c r="X272" s="15">
        <f t="shared" si="36"/>
        <v>0</v>
      </c>
      <c r="Y272" s="15">
        <f t="shared" si="37"/>
        <v>0</v>
      </c>
      <c r="Z272" s="33">
        <f t="shared" si="38"/>
        <v>0</v>
      </c>
    </row>
    <row r="273" spans="1:26" hidden="1" x14ac:dyDescent="0.25">
      <c r="A273" s="1">
        <v>66</v>
      </c>
      <c r="B273" s="5" t="s">
        <v>196</v>
      </c>
      <c r="C273" s="5" t="s">
        <v>143</v>
      </c>
      <c r="D273" s="1">
        <v>2027</v>
      </c>
      <c r="E273" s="2">
        <v>0</v>
      </c>
      <c r="F273" s="2">
        <v>0</v>
      </c>
      <c r="G273" s="2">
        <v>0</v>
      </c>
      <c r="H273" s="2">
        <v>0</v>
      </c>
      <c r="I273" s="2">
        <v>0</v>
      </c>
      <c r="J273" s="13">
        <v>0</v>
      </c>
      <c r="K273" s="15">
        <f t="shared" si="39"/>
        <v>0</v>
      </c>
      <c r="L273" s="16">
        <v>12368.39</v>
      </c>
      <c r="M273" s="16">
        <v>11131.55</v>
      </c>
      <c r="N273" s="16">
        <v>8657.8700000000008</v>
      </c>
      <c r="O273" s="16">
        <v>6184.2</v>
      </c>
      <c r="P273" s="16">
        <v>3710.52</v>
      </c>
      <c r="Q273" s="16">
        <v>488.77</v>
      </c>
      <c r="R273" s="16">
        <v>2100</v>
      </c>
      <c r="S273" s="16">
        <v>200</v>
      </c>
      <c r="T273" s="23">
        <v>87</v>
      </c>
      <c r="U273" s="35">
        <f t="shared" si="40"/>
        <v>0</v>
      </c>
      <c r="V273" s="15">
        <f t="shared" si="34"/>
        <v>0</v>
      </c>
      <c r="W273" s="15">
        <f t="shared" si="35"/>
        <v>0</v>
      </c>
      <c r="X273" s="15">
        <f t="shared" si="36"/>
        <v>0</v>
      </c>
      <c r="Y273" s="15">
        <f t="shared" si="37"/>
        <v>0</v>
      </c>
      <c r="Z273" s="33">
        <f t="shared" si="38"/>
        <v>0</v>
      </c>
    </row>
    <row r="274" spans="1:26" hidden="1" x14ac:dyDescent="0.25">
      <c r="A274" s="1">
        <v>67</v>
      </c>
      <c r="B274" s="5" t="s">
        <v>196</v>
      </c>
      <c r="C274" s="5" t="s">
        <v>105</v>
      </c>
      <c r="D274" s="1">
        <v>2027</v>
      </c>
      <c r="E274" s="2">
        <v>0</v>
      </c>
      <c r="F274" s="2">
        <v>0</v>
      </c>
      <c r="G274" s="2">
        <v>0</v>
      </c>
      <c r="H274" s="2">
        <v>0</v>
      </c>
      <c r="I274" s="2">
        <v>0</v>
      </c>
      <c r="J274" s="13">
        <v>0</v>
      </c>
      <c r="K274" s="15">
        <f t="shared" si="39"/>
        <v>0</v>
      </c>
      <c r="L274" s="16">
        <v>12368.39</v>
      </c>
      <c r="M274" s="16">
        <v>11131.55</v>
      </c>
      <c r="N274" s="16">
        <v>8657.8700000000008</v>
      </c>
      <c r="O274" s="16">
        <v>6184.2</v>
      </c>
      <c r="P274" s="16">
        <v>3710.52</v>
      </c>
      <c r="Q274" s="16">
        <v>488.77</v>
      </c>
      <c r="R274" s="16">
        <v>2100</v>
      </c>
      <c r="S274" s="16">
        <v>200</v>
      </c>
      <c r="T274" s="23">
        <v>86</v>
      </c>
      <c r="U274" s="35">
        <f t="shared" si="40"/>
        <v>0</v>
      </c>
      <c r="V274" s="15">
        <f t="shared" si="34"/>
        <v>0</v>
      </c>
      <c r="W274" s="15">
        <f t="shared" si="35"/>
        <v>0</v>
      </c>
      <c r="X274" s="15">
        <f t="shared" si="36"/>
        <v>0</v>
      </c>
      <c r="Y274" s="15">
        <f t="shared" si="37"/>
        <v>0</v>
      </c>
      <c r="Z274" s="33">
        <f t="shared" si="38"/>
        <v>0</v>
      </c>
    </row>
    <row r="275" spans="1:26" hidden="1" x14ac:dyDescent="0.25">
      <c r="A275" s="1">
        <v>68</v>
      </c>
      <c r="B275" s="5" t="s">
        <v>196</v>
      </c>
      <c r="C275" s="5" t="s">
        <v>58</v>
      </c>
      <c r="D275" s="1">
        <v>2027</v>
      </c>
      <c r="E275" s="2">
        <v>0</v>
      </c>
      <c r="F275" s="2">
        <v>0</v>
      </c>
      <c r="G275" s="2">
        <v>0</v>
      </c>
      <c r="H275" s="2">
        <v>0</v>
      </c>
      <c r="I275" s="2">
        <v>0</v>
      </c>
      <c r="J275" s="13">
        <v>0</v>
      </c>
      <c r="K275" s="15">
        <f t="shared" si="39"/>
        <v>0</v>
      </c>
      <c r="L275" s="16">
        <v>12368.39</v>
      </c>
      <c r="M275" s="16">
        <v>11131.55</v>
      </c>
      <c r="N275" s="16">
        <v>8657.8700000000008</v>
      </c>
      <c r="O275" s="16">
        <v>6184.2</v>
      </c>
      <c r="P275" s="16">
        <v>3710.52</v>
      </c>
      <c r="Q275" s="16">
        <v>488.77</v>
      </c>
      <c r="R275" s="16">
        <v>2100</v>
      </c>
      <c r="S275" s="16">
        <v>200</v>
      </c>
      <c r="T275" s="23">
        <v>92</v>
      </c>
      <c r="U275" s="35">
        <f t="shared" si="40"/>
        <v>0</v>
      </c>
      <c r="V275" s="15">
        <f t="shared" si="34"/>
        <v>0</v>
      </c>
      <c r="W275" s="15">
        <f t="shared" si="35"/>
        <v>0</v>
      </c>
      <c r="X275" s="15">
        <f t="shared" si="36"/>
        <v>0</v>
      </c>
      <c r="Y275" s="15">
        <f t="shared" si="37"/>
        <v>0</v>
      </c>
      <c r="Z275" s="33">
        <f t="shared" si="38"/>
        <v>0</v>
      </c>
    </row>
    <row r="276" spans="1:26" hidden="1" x14ac:dyDescent="0.25">
      <c r="A276" s="1">
        <v>69</v>
      </c>
      <c r="B276" s="5" t="s">
        <v>196</v>
      </c>
      <c r="C276" s="5" t="s">
        <v>94</v>
      </c>
      <c r="D276" s="1">
        <v>2027</v>
      </c>
      <c r="E276" s="2">
        <v>0</v>
      </c>
      <c r="F276" s="2">
        <v>0</v>
      </c>
      <c r="G276" s="2">
        <v>0</v>
      </c>
      <c r="H276" s="2">
        <v>0</v>
      </c>
      <c r="I276" s="2">
        <v>0</v>
      </c>
      <c r="J276" s="13">
        <v>0</v>
      </c>
      <c r="K276" s="15">
        <f t="shared" si="39"/>
        <v>0</v>
      </c>
      <c r="L276" s="16">
        <v>12368.39</v>
      </c>
      <c r="M276" s="16">
        <v>11131.55</v>
      </c>
      <c r="N276" s="16">
        <v>8657.8700000000008</v>
      </c>
      <c r="O276" s="16">
        <v>6184.2</v>
      </c>
      <c r="P276" s="16">
        <v>3710.52</v>
      </c>
      <c r="Q276" s="16">
        <v>488.77</v>
      </c>
      <c r="R276" s="16">
        <v>2100</v>
      </c>
      <c r="S276" s="16">
        <v>200</v>
      </c>
      <c r="T276" s="23">
        <v>90</v>
      </c>
      <c r="U276" s="35">
        <f t="shared" si="40"/>
        <v>0</v>
      </c>
      <c r="V276" s="15">
        <f t="shared" si="34"/>
        <v>0</v>
      </c>
      <c r="W276" s="15">
        <f t="shared" si="35"/>
        <v>0</v>
      </c>
      <c r="X276" s="15">
        <f t="shared" si="36"/>
        <v>0</v>
      </c>
      <c r="Y276" s="15">
        <f t="shared" si="37"/>
        <v>0</v>
      </c>
      <c r="Z276" s="33">
        <f t="shared" si="38"/>
        <v>0</v>
      </c>
    </row>
    <row r="277" spans="1:26" hidden="1" x14ac:dyDescent="0.25">
      <c r="A277" s="1">
        <v>70</v>
      </c>
      <c r="B277" s="5" t="s">
        <v>196</v>
      </c>
      <c r="C277" s="5" t="s">
        <v>2</v>
      </c>
      <c r="D277" s="1">
        <v>2027</v>
      </c>
      <c r="E277" s="2">
        <v>0</v>
      </c>
      <c r="F277" s="2">
        <v>0</v>
      </c>
      <c r="G277" s="2">
        <v>0</v>
      </c>
      <c r="H277" s="2">
        <v>0</v>
      </c>
      <c r="I277" s="2">
        <v>0</v>
      </c>
      <c r="J277" s="13">
        <v>0</v>
      </c>
      <c r="K277" s="15">
        <f t="shared" si="39"/>
        <v>0</v>
      </c>
      <c r="L277" s="16">
        <v>12368.39</v>
      </c>
      <c r="M277" s="16">
        <v>11131.55</v>
      </c>
      <c r="N277" s="16">
        <v>8657.8700000000008</v>
      </c>
      <c r="O277" s="16">
        <v>6184.2</v>
      </c>
      <c r="P277" s="16">
        <v>3710.52</v>
      </c>
      <c r="Q277" s="16">
        <v>488.77</v>
      </c>
      <c r="R277" s="16">
        <v>2100</v>
      </c>
      <c r="S277" s="16">
        <v>200</v>
      </c>
      <c r="T277" s="23">
        <v>93</v>
      </c>
      <c r="U277" s="35">
        <f t="shared" si="40"/>
        <v>0</v>
      </c>
      <c r="V277" s="15">
        <f t="shared" si="34"/>
        <v>0</v>
      </c>
      <c r="W277" s="15">
        <f t="shared" si="35"/>
        <v>0</v>
      </c>
      <c r="X277" s="15">
        <f t="shared" si="36"/>
        <v>0</v>
      </c>
      <c r="Y277" s="15">
        <f t="shared" si="37"/>
        <v>0</v>
      </c>
      <c r="Z277" s="33">
        <f t="shared" si="38"/>
        <v>0</v>
      </c>
    </row>
    <row r="278" spans="1:26" hidden="1" x14ac:dyDescent="0.25">
      <c r="A278" s="1">
        <v>71</v>
      </c>
      <c r="B278" s="5" t="s">
        <v>196</v>
      </c>
      <c r="C278" s="5" t="s">
        <v>144</v>
      </c>
      <c r="D278" s="1">
        <v>2027</v>
      </c>
      <c r="E278" s="2">
        <v>0</v>
      </c>
      <c r="F278" s="2">
        <v>0</v>
      </c>
      <c r="G278" s="2">
        <v>0</v>
      </c>
      <c r="H278" s="2">
        <v>0</v>
      </c>
      <c r="I278" s="2">
        <v>0</v>
      </c>
      <c r="J278" s="13">
        <v>0</v>
      </c>
      <c r="K278" s="15">
        <f t="shared" si="39"/>
        <v>0</v>
      </c>
      <c r="L278" s="16">
        <v>12368.39</v>
      </c>
      <c r="M278" s="16">
        <v>11131.55</v>
      </c>
      <c r="N278" s="16">
        <v>8657.8700000000008</v>
      </c>
      <c r="O278" s="16">
        <v>6184.2</v>
      </c>
      <c r="P278" s="16">
        <v>3710.52</v>
      </c>
      <c r="Q278" s="16">
        <v>488.77</v>
      </c>
      <c r="R278" s="16">
        <v>2100</v>
      </c>
      <c r="S278" s="16">
        <v>200</v>
      </c>
      <c r="T278" s="23">
        <v>71</v>
      </c>
      <c r="U278" s="35">
        <f t="shared" si="40"/>
        <v>0</v>
      </c>
      <c r="V278" s="15">
        <f t="shared" si="34"/>
        <v>0</v>
      </c>
      <c r="W278" s="15">
        <f t="shared" si="35"/>
        <v>0</v>
      </c>
      <c r="X278" s="15">
        <f t="shared" si="36"/>
        <v>0</v>
      </c>
      <c r="Y278" s="15">
        <f t="shared" si="37"/>
        <v>0</v>
      </c>
      <c r="Z278" s="33">
        <f t="shared" si="38"/>
        <v>0</v>
      </c>
    </row>
    <row r="279" spans="1:26" hidden="1" x14ac:dyDescent="0.25">
      <c r="A279" s="1">
        <v>72</v>
      </c>
      <c r="B279" s="5" t="s">
        <v>196</v>
      </c>
      <c r="C279" s="5" t="s">
        <v>5</v>
      </c>
      <c r="D279" s="1">
        <v>2027</v>
      </c>
      <c r="E279" s="2">
        <v>126.32</v>
      </c>
      <c r="F279" s="2">
        <v>0</v>
      </c>
      <c r="G279" s="2">
        <v>56.6</v>
      </c>
      <c r="H279" s="2">
        <v>0</v>
      </c>
      <c r="I279" s="2">
        <v>0</v>
      </c>
      <c r="J279" s="13">
        <v>5</v>
      </c>
      <c r="K279" s="15">
        <f t="shared" si="39"/>
        <v>182.92</v>
      </c>
      <c r="L279" s="16">
        <v>12368.39</v>
      </c>
      <c r="M279" s="16">
        <v>11131.55</v>
      </c>
      <c r="N279" s="16">
        <v>8657.8700000000008</v>
      </c>
      <c r="O279" s="16">
        <v>6184.2</v>
      </c>
      <c r="P279" s="16">
        <v>3710.52</v>
      </c>
      <c r="Q279" s="16">
        <v>488.77</v>
      </c>
      <c r="R279" s="16">
        <v>2100</v>
      </c>
      <c r="S279" s="16">
        <v>200</v>
      </c>
      <c r="T279" s="23">
        <v>90</v>
      </c>
      <c r="U279" s="35">
        <f t="shared" si="40"/>
        <v>89.99999961939892</v>
      </c>
      <c r="V279" s="15">
        <f t="shared" si="34"/>
        <v>2101938.3199999998</v>
      </c>
      <c r="W279" s="15">
        <f t="shared" si="35"/>
        <v>1891744.48</v>
      </c>
      <c r="X279" s="15">
        <f t="shared" si="36"/>
        <v>210193.83999999985</v>
      </c>
      <c r="Y279" s="15">
        <f t="shared" si="37"/>
        <v>1891744.49</v>
      </c>
      <c r="Z279" s="34">
        <f t="shared" si="38"/>
        <v>90.000000095150284</v>
      </c>
    </row>
    <row r="280" spans="1:26" hidden="1" x14ac:dyDescent="0.25">
      <c r="A280" s="1">
        <v>73</v>
      </c>
      <c r="B280" s="5" t="s">
        <v>197</v>
      </c>
      <c r="C280" s="5" t="s">
        <v>75</v>
      </c>
      <c r="D280" s="1">
        <v>2027</v>
      </c>
      <c r="E280" s="2">
        <v>0</v>
      </c>
      <c r="F280" s="2">
        <v>0</v>
      </c>
      <c r="G280" s="2">
        <v>27.07</v>
      </c>
      <c r="H280" s="2">
        <v>0</v>
      </c>
      <c r="I280" s="2">
        <v>10.3</v>
      </c>
      <c r="J280" s="13">
        <v>14</v>
      </c>
      <c r="K280" s="15">
        <f t="shared" si="39"/>
        <v>37.370000000000005</v>
      </c>
      <c r="L280" s="16">
        <v>12368.39</v>
      </c>
      <c r="M280" s="16">
        <v>11131.55</v>
      </c>
      <c r="N280" s="16">
        <v>8657.8700000000008</v>
      </c>
      <c r="O280" s="16">
        <v>6184.2</v>
      </c>
      <c r="P280" s="16">
        <v>3710.52</v>
      </c>
      <c r="Q280" s="16">
        <v>488.77</v>
      </c>
      <c r="R280" s="16">
        <v>2100</v>
      </c>
      <c r="S280" s="16">
        <v>200</v>
      </c>
      <c r="T280" s="24">
        <v>82</v>
      </c>
      <c r="U280" s="35">
        <f t="shared" si="40"/>
        <v>81.99999759724578</v>
      </c>
      <c r="V280" s="15">
        <f t="shared" si="34"/>
        <v>316303.68</v>
      </c>
      <c r="W280" s="15">
        <f t="shared" si="35"/>
        <v>259369.00999999998</v>
      </c>
      <c r="X280" s="15">
        <f t="shared" si="36"/>
        <v>56934.670000000013</v>
      </c>
      <c r="Y280" s="15">
        <f t="shared" si="37"/>
        <v>259369.02</v>
      </c>
      <c r="Z280" s="33">
        <f t="shared" si="38"/>
        <v>82.000000758764486</v>
      </c>
    </row>
    <row r="281" spans="1:26" hidden="1" x14ac:dyDescent="0.25">
      <c r="A281" s="1">
        <v>74</v>
      </c>
      <c r="B281" s="5" t="s">
        <v>197</v>
      </c>
      <c r="C281" s="5" t="s">
        <v>55</v>
      </c>
      <c r="D281" s="1">
        <v>2027</v>
      </c>
      <c r="E281" s="2">
        <v>0</v>
      </c>
      <c r="F281" s="2">
        <v>0</v>
      </c>
      <c r="G281" s="2">
        <v>36.74</v>
      </c>
      <c r="H281" s="2">
        <v>0</v>
      </c>
      <c r="I281" s="2">
        <v>0</v>
      </c>
      <c r="J281" s="13">
        <v>2</v>
      </c>
      <c r="K281" s="15">
        <f t="shared" si="39"/>
        <v>36.74</v>
      </c>
      <c r="L281" s="16">
        <v>12368.39</v>
      </c>
      <c r="M281" s="16">
        <v>11131.55</v>
      </c>
      <c r="N281" s="16">
        <v>8657.8700000000008</v>
      </c>
      <c r="O281" s="16">
        <v>6184.2</v>
      </c>
      <c r="P281" s="16">
        <v>3710.52</v>
      </c>
      <c r="Q281" s="16">
        <v>488.77</v>
      </c>
      <c r="R281" s="16">
        <v>2100</v>
      </c>
      <c r="S281" s="16">
        <v>200</v>
      </c>
      <c r="T281" s="24">
        <v>90</v>
      </c>
      <c r="U281" s="35">
        <f t="shared" si="40"/>
        <v>89.999999395068002</v>
      </c>
      <c r="V281" s="15">
        <f t="shared" si="34"/>
        <v>330615.67999999999</v>
      </c>
      <c r="W281" s="15">
        <f t="shared" si="35"/>
        <v>297554.11</v>
      </c>
      <c r="X281" s="15">
        <f t="shared" si="36"/>
        <v>33061.570000000007</v>
      </c>
      <c r="Y281" s="15">
        <f t="shared" si="37"/>
        <v>297554.11</v>
      </c>
      <c r="Z281" s="34">
        <f t="shared" si="38"/>
        <v>89.999999395068002</v>
      </c>
    </row>
    <row r="282" spans="1:26" hidden="1" x14ac:dyDescent="0.25">
      <c r="A282" s="1">
        <v>75</v>
      </c>
      <c r="B282" s="5" t="s">
        <v>197</v>
      </c>
      <c r="C282" s="5" t="s">
        <v>145</v>
      </c>
      <c r="D282" s="1">
        <v>2027</v>
      </c>
      <c r="E282" s="2">
        <v>0</v>
      </c>
      <c r="F282" s="2">
        <v>0</v>
      </c>
      <c r="G282" s="2">
        <v>0</v>
      </c>
      <c r="H282" s="2">
        <v>0</v>
      </c>
      <c r="I282" s="2">
        <v>0</v>
      </c>
      <c r="J282" s="13">
        <v>0</v>
      </c>
      <c r="K282" s="15">
        <f t="shared" si="39"/>
        <v>0</v>
      </c>
      <c r="L282" s="16">
        <v>12368.39</v>
      </c>
      <c r="M282" s="16">
        <v>11131.55</v>
      </c>
      <c r="N282" s="16">
        <v>8657.8700000000008</v>
      </c>
      <c r="O282" s="16">
        <v>6184.2</v>
      </c>
      <c r="P282" s="16">
        <v>3710.52</v>
      </c>
      <c r="Q282" s="16">
        <v>488.77</v>
      </c>
      <c r="R282" s="16">
        <v>2100</v>
      </c>
      <c r="S282" s="16">
        <v>200</v>
      </c>
      <c r="T282" s="24">
        <v>85</v>
      </c>
      <c r="U282" s="35">
        <f t="shared" si="40"/>
        <v>0</v>
      </c>
      <c r="V282" s="15">
        <f t="shared" si="34"/>
        <v>0</v>
      </c>
      <c r="W282" s="15">
        <f t="shared" si="35"/>
        <v>0</v>
      </c>
      <c r="X282" s="15">
        <f t="shared" si="36"/>
        <v>0</v>
      </c>
      <c r="Y282" s="15">
        <f t="shared" si="37"/>
        <v>0</v>
      </c>
      <c r="Z282" s="33">
        <f t="shared" si="38"/>
        <v>0</v>
      </c>
    </row>
    <row r="283" spans="1:26" hidden="1" x14ac:dyDescent="0.25">
      <c r="A283" s="1">
        <v>76</v>
      </c>
      <c r="B283" s="5" t="s">
        <v>197</v>
      </c>
      <c r="C283" s="5" t="s">
        <v>37</v>
      </c>
      <c r="D283" s="1">
        <v>2027</v>
      </c>
      <c r="E283" s="2">
        <v>0</v>
      </c>
      <c r="F283" s="2">
        <v>0</v>
      </c>
      <c r="G283" s="2">
        <v>0</v>
      </c>
      <c r="H283" s="2">
        <v>19.2</v>
      </c>
      <c r="I283" s="2">
        <v>4</v>
      </c>
      <c r="J283" s="13">
        <v>2</v>
      </c>
      <c r="K283" s="15">
        <f t="shared" si="39"/>
        <v>23.2</v>
      </c>
      <c r="L283" s="16">
        <v>12368.39</v>
      </c>
      <c r="M283" s="16">
        <v>11131.55</v>
      </c>
      <c r="N283" s="16">
        <v>8657.8700000000008</v>
      </c>
      <c r="O283" s="16">
        <v>6184.2</v>
      </c>
      <c r="P283" s="16">
        <v>3710.52</v>
      </c>
      <c r="Q283" s="16">
        <v>488.77</v>
      </c>
      <c r="R283" s="16">
        <v>2100</v>
      </c>
      <c r="S283" s="16">
        <v>200</v>
      </c>
      <c r="T283" s="24">
        <v>84</v>
      </c>
      <c r="U283" s="35">
        <f t="shared" si="40"/>
        <v>83.999994142106644</v>
      </c>
      <c r="V283" s="15">
        <f t="shared" si="34"/>
        <v>143396.26</v>
      </c>
      <c r="W283" s="15">
        <f t="shared" si="35"/>
        <v>120452.85</v>
      </c>
      <c r="X283" s="15">
        <f t="shared" si="36"/>
        <v>22943.410000000003</v>
      </c>
      <c r="Y283" s="15">
        <f t="shared" si="37"/>
        <v>120452.86</v>
      </c>
      <c r="Z283" s="33">
        <f t="shared" si="38"/>
        <v>84.000001115789203</v>
      </c>
    </row>
    <row r="284" spans="1:26" hidden="1" x14ac:dyDescent="0.25">
      <c r="A284" s="1">
        <v>77</v>
      </c>
      <c r="B284" s="5" t="s">
        <v>197</v>
      </c>
      <c r="C284" s="5" t="s">
        <v>146</v>
      </c>
      <c r="D284" s="1">
        <v>2027</v>
      </c>
      <c r="E284" s="2">
        <v>0</v>
      </c>
      <c r="F284" s="2">
        <v>0</v>
      </c>
      <c r="G284" s="2">
        <v>2.15</v>
      </c>
      <c r="H284" s="2">
        <v>3.7</v>
      </c>
      <c r="I284" s="2">
        <v>7</v>
      </c>
      <c r="J284" s="13">
        <v>8</v>
      </c>
      <c r="K284" s="15">
        <f t="shared" si="39"/>
        <v>12.85</v>
      </c>
      <c r="L284" s="16">
        <v>12368.39</v>
      </c>
      <c r="M284" s="16">
        <v>11131.55</v>
      </c>
      <c r="N284" s="16">
        <v>8657.8700000000008</v>
      </c>
      <c r="O284" s="16">
        <v>6184.2</v>
      </c>
      <c r="P284" s="16">
        <v>3710.52</v>
      </c>
      <c r="Q284" s="16">
        <v>488.77</v>
      </c>
      <c r="R284" s="16">
        <v>2100</v>
      </c>
      <c r="S284" s="16">
        <v>200</v>
      </c>
      <c r="T284" s="24">
        <v>90</v>
      </c>
      <c r="U284" s="35">
        <f t="shared" si="40"/>
        <v>89.999995592274857</v>
      </c>
      <c r="V284" s="15">
        <f t="shared" si="34"/>
        <v>90749.759999999995</v>
      </c>
      <c r="W284" s="15">
        <f t="shared" si="35"/>
        <v>81674.78</v>
      </c>
      <c r="X284" s="15">
        <f t="shared" si="36"/>
        <v>9074.9799999999959</v>
      </c>
      <c r="Y284" s="15">
        <f t="shared" si="37"/>
        <v>81674.78</v>
      </c>
      <c r="Z284" s="34">
        <f t="shared" si="38"/>
        <v>89.999995592274857</v>
      </c>
    </row>
    <row r="285" spans="1:26" hidden="1" x14ac:dyDescent="0.25">
      <c r="A285" s="1">
        <v>78</v>
      </c>
      <c r="B285" s="5" t="s">
        <v>197</v>
      </c>
      <c r="C285" s="5" t="s">
        <v>26</v>
      </c>
      <c r="D285" s="1">
        <v>2027</v>
      </c>
      <c r="E285" s="2">
        <v>0</v>
      </c>
      <c r="F285" s="2">
        <v>0</v>
      </c>
      <c r="G285" s="2">
        <v>5</v>
      </c>
      <c r="H285" s="2">
        <v>0</v>
      </c>
      <c r="I285" s="2">
        <v>0</v>
      </c>
      <c r="J285" s="13">
        <v>1</v>
      </c>
      <c r="K285" s="15">
        <f t="shared" si="39"/>
        <v>5</v>
      </c>
      <c r="L285" s="16">
        <v>12368.39</v>
      </c>
      <c r="M285" s="16">
        <v>11131.55</v>
      </c>
      <c r="N285" s="16">
        <v>8657.8700000000008</v>
      </c>
      <c r="O285" s="16">
        <v>6184.2</v>
      </c>
      <c r="P285" s="16">
        <v>3710.52</v>
      </c>
      <c r="Q285" s="16">
        <v>488.77</v>
      </c>
      <c r="R285" s="16">
        <v>2100</v>
      </c>
      <c r="S285" s="16">
        <v>200</v>
      </c>
      <c r="T285" s="24">
        <v>88</v>
      </c>
      <c r="U285" s="35">
        <f t="shared" si="40"/>
        <v>87.999988054128437</v>
      </c>
      <c r="V285" s="15">
        <f t="shared" si="34"/>
        <v>46878.12</v>
      </c>
      <c r="W285" s="15">
        <f t="shared" si="35"/>
        <v>41252.74</v>
      </c>
      <c r="X285" s="15">
        <f t="shared" si="36"/>
        <v>5625.3800000000047</v>
      </c>
      <c r="Y285" s="15">
        <f t="shared" si="37"/>
        <v>41252.75</v>
      </c>
      <c r="Z285" s="33">
        <f t="shared" si="38"/>
        <v>88.000009386041924</v>
      </c>
    </row>
    <row r="286" spans="1:26" hidden="1" x14ac:dyDescent="0.25">
      <c r="A286" s="1">
        <v>79</v>
      </c>
      <c r="B286" s="5" t="s">
        <v>198</v>
      </c>
      <c r="C286" s="5" t="s">
        <v>78</v>
      </c>
      <c r="D286" s="1">
        <v>2027</v>
      </c>
      <c r="E286" s="2">
        <v>0</v>
      </c>
      <c r="F286" s="2">
        <v>0</v>
      </c>
      <c r="G286" s="2">
        <v>0</v>
      </c>
      <c r="H286" s="2">
        <v>0</v>
      </c>
      <c r="I286" s="2">
        <v>0</v>
      </c>
      <c r="J286" s="13">
        <v>0</v>
      </c>
      <c r="K286" s="15">
        <f t="shared" si="39"/>
        <v>0</v>
      </c>
      <c r="L286" s="16">
        <v>12368.39</v>
      </c>
      <c r="M286" s="16">
        <v>11131.55</v>
      </c>
      <c r="N286" s="16">
        <v>8657.8700000000008</v>
      </c>
      <c r="O286" s="16">
        <v>6184.2</v>
      </c>
      <c r="P286" s="16">
        <v>3710.52</v>
      </c>
      <c r="Q286" s="16">
        <v>488.77</v>
      </c>
      <c r="R286" s="16">
        <v>2100</v>
      </c>
      <c r="S286" s="16">
        <v>200</v>
      </c>
      <c r="T286" s="25">
        <v>89</v>
      </c>
      <c r="U286" s="35">
        <f t="shared" si="40"/>
        <v>0</v>
      </c>
      <c r="V286" s="15">
        <f t="shared" si="34"/>
        <v>0</v>
      </c>
      <c r="W286" s="15">
        <f t="shared" si="35"/>
        <v>0</v>
      </c>
      <c r="X286" s="15">
        <f t="shared" si="36"/>
        <v>0</v>
      </c>
      <c r="Y286" s="15">
        <f t="shared" si="37"/>
        <v>0</v>
      </c>
      <c r="Z286" s="33">
        <f t="shared" si="38"/>
        <v>0</v>
      </c>
    </row>
    <row r="287" spans="1:26" hidden="1" x14ac:dyDescent="0.25">
      <c r="A287" s="1">
        <v>80</v>
      </c>
      <c r="B287" s="5" t="s">
        <v>198</v>
      </c>
      <c r="C287" s="5" t="s">
        <v>91</v>
      </c>
      <c r="D287" s="1">
        <v>2027</v>
      </c>
      <c r="E287" s="2">
        <v>0</v>
      </c>
      <c r="F287" s="2">
        <v>0</v>
      </c>
      <c r="G287" s="2">
        <v>16.8</v>
      </c>
      <c r="H287" s="2">
        <v>0</v>
      </c>
      <c r="I287" s="2">
        <v>0</v>
      </c>
      <c r="J287" s="13">
        <v>4</v>
      </c>
      <c r="K287" s="15">
        <f t="shared" si="39"/>
        <v>16.8</v>
      </c>
      <c r="L287" s="16">
        <v>12368.39</v>
      </c>
      <c r="M287" s="16">
        <v>11131.55</v>
      </c>
      <c r="N287" s="16">
        <v>8657.8700000000008</v>
      </c>
      <c r="O287" s="16">
        <v>6184.2</v>
      </c>
      <c r="P287" s="16">
        <v>3710.52</v>
      </c>
      <c r="Q287" s="16">
        <v>488.77</v>
      </c>
      <c r="R287" s="16">
        <v>2100</v>
      </c>
      <c r="S287" s="16">
        <v>200</v>
      </c>
      <c r="T287" s="25">
        <v>91</v>
      </c>
      <c r="U287" s="35">
        <f t="shared" si="40"/>
        <v>90.999998115190749</v>
      </c>
      <c r="V287" s="15">
        <f t="shared" si="34"/>
        <v>159167.29999999999</v>
      </c>
      <c r="W287" s="15">
        <f t="shared" si="35"/>
        <v>144842.23999999999</v>
      </c>
      <c r="X287" s="15">
        <f t="shared" si="36"/>
        <v>14325.059999999998</v>
      </c>
      <c r="Y287" s="15">
        <f t="shared" si="37"/>
        <v>144842.23999999999</v>
      </c>
      <c r="Z287" s="33">
        <f t="shared" si="38"/>
        <v>90.999998115190749</v>
      </c>
    </row>
    <row r="288" spans="1:26" hidden="1" x14ac:dyDescent="0.25">
      <c r="A288" s="1">
        <v>81</v>
      </c>
      <c r="B288" s="5" t="s">
        <v>198</v>
      </c>
      <c r="C288" s="5" t="s">
        <v>147</v>
      </c>
      <c r="D288" s="1">
        <v>2027</v>
      </c>
      <c r="E288" s="2">
        <v>0</v>
      </c>
      <c r="F288" s="2">
        <v>0</v>
      </c>
      <c r="G288" s="2">
        <v>0</v>
      </c>
      <c r="H288" s="2">
        <v>0</v>
      </c>
      <c r="I288" s="2">
        <v>0</v>
      </c>
      <c r="J288" s="13">
        <v>0</v>
      </c>
      <c r="K288" s="15">
        <f t="shared" si="39"/>
        <v>0</v>
      </c>
      <c r="L288" s="16">
        <v>12368.39</v>
      </c>
      <c r="M288" s="16">
        <v>11131.55</v>
      </c>
      <c r="N288" s="16">
        <v>8657.8700000000008</v>
      </c>
      <c r="O288" s="16">
        <v>6184.2</v>
      </c>
      <c r="P288" s="16">
        <v>3710.52</v>
      </c>
      <c r="Q288" s="16">
        <v>488.77</v>
      </c>
      <c r="R288" s="16">
        <v>2100</v>
      </c>
      <c r="S288" s="16">
        <v>200</v>
      </c>
      <c r="T288" s="25">
        <v>92</v>
      </c>
      <c r="U288" s="35">
        <f t="shared" si="40"/>
        <v>0</v>
      </c>
      <c r="V288" s="15">
        <f t="shared" si="34"/>
        <v>0</v>
      </c>
      <c r="W288" s="15">
        <f t="shared" si="35"/>
        <v>0</v>
      </c>
      <c r="X288" s="15">
        <f t="shared" si="36"/>
        <v>0</v>
      </c>
      <c r="Y288" s="15">
        <f t="shared" si="37"/>
        <v>0</v>
      </c>
      <c r="Z288" s="33">
        <f t="shared" si="38"/>
        <v>0</v>
      </c>
    </row>
    <row r="289" spans="1:26" hidden="1" x14ac:dyDescent="0.25">
      <c r="A289" s="1">
        <v>82</v>
      </c>
      <c r="B289" s="5" t="s">
        <v>198</v>
      </c>
      <c r="C289" s="5" t="s">
        <v>148</v>
      </c>
      <c r="D289" s="1">
        <v>2027</v>
      </c>
      <c r="E289" s="2">
        <v>0</v>
      </c>
      <c r="F289" s="2">
        <v>0</v>
      </c>
      <c r="G289" s="2">
        <v>0</v>
      </c>
      <c r="H289" s="2">
        <v>0</v>
      </c>
      <c r="I289" s="2">
        <v>0</v>
      </c>
      <c r="J289" s="13">
        <v>0</v>
      </c>
      <c r="K289" s="15">
        <f t="shared" si="39"/>
        <v>0</v>
      </c>
      <c r="L289" s="16">
        <v>12368.39</v>
      </c>
      <c r="M289" s="16">
        <v>11131.55</v>
      </c>
      <c r="N289" s="16">
        <v>8657.8700000000008</v>
      </c>
      <c r="O289" s="16">
        <v>6184.2</v>
      </c>
      <c r="P289" s="16">
        <v>3710.52</v>
      </c>
      <c r="Q289" s="16">
        <v>488.77</v>
      </c>
      <c r="R289" s="16">
        <v>2100</v>
      </c>
      <c r="S289" s="16">
        <v>200</v>
      </c>
      <c r="T289" s="25">
        <v>90</v>
      </c>
      <c r="U289" s="35">
        <f t="shared" si="40"/>
        <v>0</v>
      </c>
      <c r="V289" s="15">
        <f t="shared" si="34"/>
        <v>0</v>
      </c>
      <c r="W289" s="15">
        <f t="shared" si="35"/>
        <v>0</v>
      </c>
      <c r="X289" s="15">
        <f t="shared" si="36"/>
        <v>0</v>
      </c>
      <c r="Y289" s="15">
        <f t="shared" si="37"/>
        <v>0</v>
      </c>
      <c r="Z289" s="33">
        <f t="shared" si="38"/>
        <v>0</v>
      </c>
    </row>
    <row r="290" spans="1:26" hidden="1" x14ac:dyDescent="0.25">
      <c r="A290" s="1">
        <v>83</v>
      </c>
      <c r="B290" s="5" t="s">
        <v>198</v>
      </c>
      <c r="C290" s="5" t="s">
        <v>149</v>
      </c>
      <c r="D290" s="1">
        <v>2027</v>
      </c>
      <c r="E290" s="2">
        <v>0</v>
      </c>
      <c r="F290" s="2">
        <v>0</v>
      </c>
      <c r="G290" s="2">
        <v>0</v>
      </c>
      <c r="H290" s="2">
        <v>0</v>
      </c>
      <c r="I290" s="2">
        <v>0</v>
      </c>
      <c r="J290" s="13">
        <v>0</v>
      </c>
      <c r="K290" s="15">
        <f t="shared" si="39"/>
        <v>0</v>
      </c>
      <c r="L290" s="16">
        <v>12368.39</v>
      </c>
      <c r="M290" s="16">
        <v>11131.55</v>
      </c>
      <c r="N290" s="16">
        <v>8657.8700000000008</v>
      </c>
      <c r="O290" s="16">
        <v>6184.2</v>
      </c>
      <c r="P290" s="16">
        <v>3710.52</v>
      </c>
      <c r="Q290" s="16">
        <v>488.77</v>
      </c>
      <c r="R290" s="16">
        <v>2100</v>
      </c>
      <c r="S290" s="16">
        <v>200</v>
      </c>
      <c r="T290" s="25">
        <v>90</v>
      </c>
      <c r="U290" s="35">
        <f t="shared" si="40"/>
        <v>0</v>
      </c>
      <c r="V290" s="15">
        <f t="shared" si="34"/>
        <v>0</v>
      </c>
      <c r="W290" s="15">
        <f t="shared" si="35"/>
        <v>0</v>
      </c>
      <c r="X290" s="15">
        <f t="shared" si="36"/>
        <v>0</v>
      </c>
      <c r="Y290" s="15">
        <f t="shared" si="37"/>
        <v>0</v>
      </c>
      <c r="Z290" s="33">
        <f t="shared" si="38"/>
        <v>0</v>
      </c>
    </row>
    <row r="291" spans="1:26" hidden="1" x14ac:dyDescent="0.25">
      <c r="A291" s="1">
        <v>84</v>
      </c>
      <c r="B291" s="5" t="s">
        <v>198</v>
      </c>
      <c r="C291" s="5" t="s">
        <v>150</v>
      </c>
      <c r="D291" s="1">
        <v>2027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  <c r="J291" s="13">
        <v>0</v>
      </c>
      <c r="K291" s="15">
        <f t="shared" si="39"/>
        <v>0</v>
      </c>
      <c r="L291" s="16">
        <v>12368.39</v>
      </c>
      <c r="M291" s="16">
        <v>11131.55</v>
      </c>
      <c r="N291" s="16">
        <v>8657.8700000000008</v>
      </c>
      <c r="O291" s="16">
        <v>6184.2</v>
      </c>
      <c r="P291" s="16">
        <v>3710.52</v>
      </c>
      <c r="Q291" s="16">
        <v>488.77</v>
      </c>
      <c r="R291" s="16">
        <v>2100</v>
      </c>
      <c r="S291" s="16">
        <v>200</v>
      </c>
      <c r="T291" s="25">
        <v>92</v>
      </c>
      <c r="U291" s="35">
        <f t="shared" si="40"/>
        <v>0</v>
      </c>
      <c r="V291" s="15">
        <f t="shared" si="34"/>
        <v>0</v>
      </c>
      <c r="W291" s="15">
        <f t="shared" si="35"/>
        <v>0</v>
      </c>
      <c r="X291" s="15">
        <f t="shared" si="36"/>
        <v>0</v>
      </c>
      <c r="Y291" s="15">
        <f t="shared" si="37"/>
        <v>0</v>
      </c>
      <c r="Z291" s="33">
        <f t="shared" si="38"/>
        <v>0</v>
      </c>
    </row>
    <row r="292" spans="1:26" hidden="1" x14ac:dyDescent="0.25">
      <c r="A292" s="1">
        <v>85</v>
      </c>
      <c r="B292" s="5" t="s">
        <v>198</v>
      </c>
      <c r="C292" s="5" t="s">
        <v>153</v>
      </c>
      <c r="D292" s="1">
        <v>2027</v>
      </c>
      <c r="E292" s="2">
        <v>0</v>
      </c>
      <c r="F292" s="2">
        <v>0</v>
      </c>
      <c r="G292" s="2">
        <v>0</v>
      </c>
      <c r="H292" s="2">
        <v>0</v>
      </c>
      <c r="I292" s="2">
        <v>0</v>
      </c>
      <c r="J292" s="13">
        <v>0</v>
      </c>
      <c r="K292" s="15">
        <f t="shared" si="39"/>
        <v>0</v>
      </c>
      <c r="L292" s="16">
        <v>12368.39</v>
      </c>
      <c r="M292" s="16">
        <v>11131.55</v>
      </c>
      <c r="N292" s="16">
        <v>8657.8700000000008</v>
      </c>
      <c r="O292" s="16">
        <v>6184.2</v>
      </c>
      <c r="P292" s="16">
        <v>3710.52</v>
      </c>
      <c r="Q292" s="16">
        <v>488.77</v>
      </c>
      <c r="R292" s="16">
        <v>2100</v>
      </c>
      <c r="S292" s="16">
        <v>200</v>
      </c>
      <c r="T292" s="25">
        <v>92</v>
      </c>
      <c r="U292" s="35">
        <f t="shared" si="40"/>
        <v>0</v>
      </c>
      <c r="V292" s="15">
        <f t="shared" si="34"/>
        <v>0</v>
      </c>
      <c r="W292" s="15">
        <f t="shared" si="35"/>
        <v>0</v>
      </c>
      <c r="X292" s="15">
        <f t="shared" si="36"/>
        <v>0</v>
      </c>
      <c r="Y292" s="15">
        <f t="shared" si="37"/>
        <v>0</v>
      </c>
      <c r="Z292" s="33">
        <f t="shared" si="38"/>
        <v>0</v>
      </c>
    </row>
    <row r="293" spans="1:26" hidden="1" x14ac:dyDescent="0.25">
      <c r="A293" s="1">
        <v>86</v>
      </c>
      <c r="B293" s="5" t="s">
        <v>198</v>
      </c>
      <c r="C293" s="5" t="s">
        <v>151</v>
      </c>
      <c r="D293" s="1">
        <v>2027</v>
      </c>
      <c r="E293" s="2">
        <v>0</v>
      </c>
      <c r="F293" s="2">
        <v>0</v>
      </c>
      <c r="G293" s="2">
        <v>0</v>
      </c>
      <c r="H293" s="2">
        <v>0</v>
      </c>
      <c r="I293" s="2">
        <v>0</v>
      </c>
      <c r="J293" s="13">
        <v>0</v>
      </c>
      <c r="K293" s="15">
        <f t="shared" si="39"/>
        <v>0</v>
      </c>
      <c r="L293" s="16">
        <v>12368.39</v>
      </c>
      <c r="M293" s="16">
        <v>11131.55</v>
      </c>
      <c r="N293" s="16">
        <v>8657.8700000000008</v>
      </c>
      <c r="O293" s="16">
        <v>6184.2</v>
      </c>
      <c r="P293" s="16">
        <v>3710.52</v>
      </c>
      <c r="Q293" s="16">
        <v>488.77</v>
      </c>
      <c r="R293" s="16">
        <v>2100</v>
      </c>
      <c r="S293" s="16">
        <v>200</v>
      </c>
      <c r="T293" s="25">
        <v>79</v>
      </c>
      <c r="U293" s="35">
        <f t="shared" si="40"/>
        <v>0</v>
      </c>
      <c r="V293" s="15">
        <f t="shared" si="34"/>
        <v>0</v>
      </c>
      <c r="W293" s="15">
        <f t="shared" si="35"/>
        <v>0</v>
      </c>
      <c r="X293" s="15">
        <f t="shared" si="36"/>
        <v>0</v>
      </c>
      <c r="Y293" s="15">
        <f t="shared" si="37"/>
        <v>0</v>
      </c>
      <c r="Z293" s="33">
        <f t="shared" si="38"/>
        <v>0</v>
      </c>
    </row>
    <row r="294" spans="1:26" hidden="1" x14ac:dyDescent="0.25">
      <c r="A294" s="1">
        <v>87</v>
      </c>
      <c r="B294" s="5" t="s">
        <v>198</v>
      </c>
      <c r="C294" s="5" t="s">
        <v>84</v>
      </c>
      <c r="D294" s="1">
        <v>2027</v>
      </c>
      <c r="E294" s="2">
        <v>0</v>
      </c>
      <c r="F294" s="2">
        <v>0</v>
      </c>
      <c r="G294" s="2">
        <v>0</v>
      </c>
      <c r="H294" s="2">
        <v>0</v>
      </c>
      <c r="I294" s="2">
        <v>0</v>
      </c>
      <c r="J294" s="13">
        <v>0</v>
      </c>
      <c r="K294" s="15">
        <f t="shared" si="39"/>
        <v>0</v>
      </c>
      <c r="L294" s="16">
        <v>12368.39</v>
      </c>
      <c r="M294" s="16">
        <v>11131.55</v>
      </c>
      <c r="N294" s="16">
        <v>8657.8700000000008</v>
      </c>
      <c r="O294" s="16">
        <v>6184.2</v>
      </c>
      <c r="P294" s="16">
        <v>3710.52</v>
      </c>
      <c r="Q294" s="16">
        <v>488.77</v>
      </c>
      <c r="R294" s="16">
        <v>2100</v>
      </c>
      <c r="S294" s="16">
        <v>200</v>
      </c>
      <c r="T294" s="25">
        <v>91</v>
      </c>
      <c r="U294" s="35">
        <f t="shared" si="40"/>
        <v>0</v>
      </c>
      <c r="V294" s="15">
        <f t="shared" si="34"/>
        <v>0</v>
      </c>
      <c r="W294" s="15">
        <f t="shared" si="35"/>
        <v>0</v>
      </c>
      <c r="X294" s="15">
        <f t="shared" si="36"/>
        <v>0</v>
      </c>
      <c r="Y294" s="15">
        <f t="shared" si="37"/>
        <v>0</v>
      </c>
      <c r="Z294" s="33">
        <f t="shared" si="38"/>
        <v>0</v>
      </c>
    </row>
    <row r="295" spans="1:26" hidden="1" x14ac:dyDescent="0.25">
      <c r="A295" s="1">
        <v>88</v>
      </c>
      <c r="B295" s="5" t="s">
        <v>198</v>
      </c>
      <c r="C295" s="5" t="s">
        <v>152</v>
      </c>
      <c r="D295" s="1">
        <v>2027</v>
      </c>
      <c r="E295" s="2">
        <v>0</v>
      </c>
      <c r="F295" s="2">
        <v>0</v>
      </c>
      <c r="G295" s="2">
        <v>0</v>
      </c>
      <c r="H295" s="2">
        <v>0</v>
      </c>
      <c r="I295" s="2">
        <v>0</v>
      </c>
      <c r="J295" s="13">
        <v>0</v>
      </c>
      <c r="K295" s="15">
        <f t="shared" si="39"/>
        <v>0</v>
      </c>
      <c r="L295" s="16">
        <v>12368.39</v>
      </c>
      <c r="M295" s="16">
        <v>11131.55</v>
      </c>
      <c r="N295" s="16">
        <v>8657.8700000000008</v>
      </c>
      <c r="O295" s="16">
        <v>6184.2</v>
      </c>
      <c r="P295" s="16">
        <v>3710.52</v>
      </c>
      <c r="Q295" s="16">
        <v>488.77</v>
      </c>
      <c r="R295" s="16">
        <v>2100</v>
      </c>
      <c r="S295" s="16">
        <v>200</v>
      </c>
      <c r="T295" s="25">
        <v>91</v>
      </c>
      <c r="U295" s="35">
        <f t="shared" si="40"/>
        <v>0</v>
      </c>
      <c r="V295" s="15">
        <f t="shared" si="34"/>
        <v>0</v>
      </c>
      <c r="W295" s="15">
        <f t="shared" si="35"/>
        <v>0</v>
      </c>
      <c r="X295" s="15">
        <f t="shared" si="36"/>
        <v>0</v>
      </c>
      <c r="Y295" s="15">
        <f t="shared" si="37"/>
        <v>0</v>
      </c>
      <c r="Z295" s="33">
        <f t="shared" si="38"/>
        <v>0</v>
      </c>
    </row>
    <row r="296" spans="1:26" hidden="1" x14ac:dyDescent="0.25">
      <c r="A296" s="1">
        <v>89</v>
      </c>
      <c r="B296" s="5" t="s">
        <v>198</v>
      </c>
      <c r="C296" s="5" t="s">
        <v>95</v>
      </c>
      <c r="D296" s="1">
        <v>2027</v>
      </c>
      <c r="E296" s="2">
        <v>0</v>
      </c>
      <c r="F296" s="2">
        <v>0</v>
      </c>
      <c r="G296" s="2">
        <v>0</v>
      </c>
      <c r="H296" s="2">
        <v>0</v>
      </c>
      <c r="I296" s="2">
        <v>0</v>
      </c>
      <c r="J296" s="13">
        <v>0</v>
      </c>
      <c r="K296" s="15">
        <f t="shared" si="39"/>
        <v>0</v>
      </c>
      <c r="L296" s="16">
        <v>12368.39</v>
      </c>
      <c r="M296" s="16">
        <v>11131.55</v>
      </c>
      <c r="N296" s="16">
        <v>8657.8700000000008</v>
      </c>
      <c r="O296" s="16">
        <v>6184.2</v>
      </c>
      <c r="P296" s="16">
        <v>3710.52</v>
      </c>
      <c r="Q296" s="16">
        <v>488.77</v>
      </c>
      <c r="R296" s="16">
        <v>2100</v>
      </c>
      <c r="S296" s="16">
        <v>200</v>
      </c>
      <c r="T296" s="25">
        <v>90</v>
      </c>
      <c r="U296" s="35">
        <f t="shared" si="40"/>
        <v>0</v>
      </c>
      <c r="V296" s="15">
        <f t="shared" si="34"/>
        <v>0</v>
      </c>
      <c r="W296" s="15">
        <f t="shared" si="35"/>
        <v>0</v>
      </c>
      <c r="X296" s="15">
        <f t="shared" si="36"/>
        <v>0</v>
      </c>
      <c r="Y296" s="15">
        <f t="shared" si="37"/>
        <v>0</v>
      </c>
      <c r="Z296" s="33">
        <f t="shared" si="38"/>
        <v>0</v>
      </c>
    </row>
    <row r="297" spans="1:26" hidden="1" x14ac:dyDescent="0.25">
      <c r="A297" s="1">
        <v>90</v>
      </c>
      <c r="B297" s="5" t="s">
        <v>199</v>
      </c>
      <c r="C297" s="5" t="s">
        <v>156</v>
      </c>
      <c r="D297" s="1">
        <v>2027</v>
      </c>
      <c r="E297" s="2">
        <v>0</v>
      </c>
      <c r="F297" s="2">
        <v>0</v>
      </c>
      <c r="G297" s="2">
        <v>60.5</v>
      </c>
      <c r="H297" s="2">
        <v>0</v>
      </c>
      <c r="I297" s="2">
        <v>0</v>
      </c>
      <c r="J297" s="13">
        <v>16</v>
      </c>
      <c r="K297" s="15">
        <f t="shared" si="39"/>
        <v>60.5</v>
      </c>
      <c r="L297" s="16">
        <v>12368.39</v>
      </c>
      <c r="M297" s="16">
        <v>11131.55</v>
      </c>
      <c r="N297" s="16">
        <v>8657.8700000000008</v>
      </c>
      <c r="O297" s="16">
        <v>6184.2</v>
      </c>
      <c r="P297" s="16">
        <v>3710.52</v>
      </c>
      <c r="Q297" s="16">
        <v>488.77</v>
      </c>
      <c r="R297" s="16">
        <v>2100</v>
      </c>
      <c r="S297" s="16">
        <v>200</v>
      </c>
      <c r="T297" s="19">
        <v>86</v>
      </c>
      <c r="U297" s="35">
        <f t="shared" si="40"/>
        <v>85.999999030003153</v>
      </c>
      <c r="V297" s="15">
        <f t="shared" si="34"/>
        <v>577321.46</v>
      </c>
      <c r="W297" s="15">
        <f t="shared" si="35"/>
        <v>496496.45</v>
      </c>
      <c r="X297" s="15">
        <f t="shared" si="36"/>
        <v>80825.009999999951</v>
      </c>
      <c r="Y297" s="15">
        <f t="shared" si="37"/>
        <v>496496.46</v>
      </c>
      <c r="Z297" s="33">
        <f t="shared" si="38"/>
        <v>86.000000762140388</v>
      </c>
    </row>
    <row r="298" spans="1:26" hidden="1" x14ac:dyDescent="0.25">
      <c r="A298" s="1">
        <v>91</v>
      </c>
      <c r="B298" s="5" t="s">
        <v>199</v>
      </c>
      <c r="C298" s="5" t="s">
        <v>19</v>
      </c>
      <c r="D298" s="1">
        <v>2027</v>
      </c>
      <c r="E298" s="2">
        <v>8</v>
      </c>
      <c r="F298" s="2">
        <v>12</v>
      </c>
      <c r="G298" s="2">
        <v>6</v>
      </c>
      <c r="H298" s="2">
        <v>4</v>
      </c>
      <c r="I298" s="2">
        <v>6</v>
      </c>
      <c r="J298" s="13">
        <v>9</v>
      </c>
      <c r="K298" s="15">
        <f t="shared" si="39"/>
        <v>36</v>
      </c>
      <c r="L298" s="16">
        <v>12368.39</v>
      </c>
      <c r="M298" s="16">
        <v>11131.55</v>
      </c>
      <c r="N298" s="16">
        <v>8657.8700000000008</v>
      </c>
      <c r="O298" s="16">
        <v>6184.2</v>
      </c>
      <c r="P298" s="16">
        <v>3710.52</v>
      </c>
      <c r="Q298" s="16">
        <v>488.77</v>
      </c>
      <c r="R298" s="16">
        <v>2100</v>
      </c>
      <c r="S298" s="16">
        <v>200</v>
      </c>
      <c r="T298" s="19">
        <v>88</v>
      </c>
      <c r="U298" s="35">
        <f t="shared" si="40"/>
        <v>87.999998563423958</v>
      </c>
      <c r="V298" s="15">
        <f t="shared" si="34"/>
        <v>361971.79</v>
      </c>
      <c r="W298" s="15">
        <f t="shared" si="35"/>
        <v>318535.17</v>
      </c>
      <c r="X298" s="15">
        <f t="shared" si="36"/>
        <v>43436.619999999995</v>
      </c>
      <c r="Y298" s="15">
        <f t="shared" si="37"/>
        <v>318535.18</v>
      </c>
      <c r="Z298" s="34">
        <f t="shared" si="38"/>
        <v>88.000001326070191</v>
      </c>
    </row>
    <row r="299" spans="1:26" hidden="1" x14ac:dyDescent="0.25">
      <c r="A299" s="1">
        <v>92</v>
      </c>
      <c r="B299" s="5" t="s">
        <v>199</v>
      </c>
      <c r="C299" s="5" t="s">
        <v>154</v>
      </c>
      <c r="D299" s="1">
        <v>2027</v>
      </c>
      <c r="E299" s="2">
        <v>0</v>
      </c>
      <c r="F299" s="2">
        <v>0</v>
      </c>
      <c r="G299" s="2">
        <v>0</v>
      </c>
      <c r="H299" s="2">
        <v>0</v>
      </c>
      <c r="I299" s="2">
        <v>0</v>
      </c>
      <c r="J299" s="13">
        <v>0</v>
      </c>
      <c r="K299" s="15">
        <f t="shared" si="39"/>
        <v>0</v>
      </c>
      <c r="L299" s="16">
        <v>12368.39</v>
      </c>
      <c r="M299" s="16">
        <v>11131.55</v>
      </c>
      <c r="N299" s="16">
        <v>8657.8700000000008</v>
      </c>
      <c r="O299" s="16">
        <v>6184.2</v>
      </c>
      <c r="P299" s="16">
        <v>3710.52</v>
      </c>
      <c r="Q299" s="16">
        <v>488.77</v>
      </c>
      <c r="R299" s="16">
        <v>2100</v>
      </c>
      <c r="S299" s="16">
        <v>200</v>
      </c>
      <c r="T299" s="19">
        <v>89</v>
      </c>
      <c r="U299" s="35">
        <f t="shared" si="40"/>
        <v>0</v>
      </c>
      <c r="V299" s="15">
        <f t="shared" si="34"/>
        <v>0</v>
      </c>
      <c r="W299" s="15">
        <f t="shared" si="35"/>
        <v>0</v>
      </c>
      <c r="X299" s="15">
        <f t="shared" si="36"/>
        <v>0</v>
      </c>
      <c r="Y299" s="15">
        <f t="shared" si="37"/>
        <v>0</v>
      </c>
      <c r="Z299" s="33">
        <f t="shared" si="38"/>
        <v>0</v>
      </c>
    </row>
    <row r="300" spans="1:26" hidden="1" x14ac:dyDescent="0.25">
      <c r="A300" s="1">
        <v>93</v>
      </c>
      <c r="B300" s="5" t="s">
        <v>199</v>
      </c>
      <c r="C300" s="5" t="s">
        <v>155</v>
      </c>
      <c r="D300" s="1">
        <v>2027</v>
      </c>
      <c r="E300" s="2">
        <v>0</v>
      </c>
      <c r="F300" s="2">
        <v>0</v>
      </c>
      <c r="G300" s="2">
        <v>0</v>
      </c>
      <c r="H300" s="2">
        <v>0</v>
      </c>
      <c r="I300" s="2">
        <v>0</v>
      </c>
      <c r="J300" s="13">
        <v>0</v>
      </c>
      <c r="K300" s="15">
        <f t="shared" si="39"/>
        <v>0</v>
      </c>
      <c r="L300" s="16">
        <v>12368.39</v>
      </c>
      <c r="M300" s="16">
        <v>11131.55</v>
      </c>
      <c r="N300" s="16">
        <v>8657.8700000000008</v>
      </c>
      <c r="O300" s="16">
        <v>6184.2</v>
      </c>
      <c r="P300" s="16">
        <v>3710.52</v>
      </c>
      <c r="Q300" s="16">
        <v>488.77</v>
      </c>
      <c r="R300" s="16">
        <v>2100</v>
      </c>
      <c r="S300" s="16">
        <v>200</v>
      </c>
      <c r="T300" s="19">
        <v>88</v>
      </c>
      <c r="U300" s="35">
        <f t="shared" si="40"/>
        <v>0</v>
      </c>
      <c r="V300" s="15">
        <f t="shared" si="34"/>
        <v>0</v>
      </c>
      <c r="W300" s="15">
        <f t="shared" si="35"/>
        <v>0</v>
      </c>
      <c r="X300" s="15">
        <f t="shared" si="36"/>
        <v>0</v>
      </c>
      <c r="Y300" s="15">
        <f t="shared" si="37"/>
        <v>0</v>
      </c>
      <c r="Z300" s="33">
        <f t="shared" si="38"/>
        <v>0</v>
      </c>
    </row>
    <row r="301" spans="1:26" hidden="1" x14ac:dyDescent="0.25">
      <c r="A301" s="1">
        <v>94</v>
      </c>
      <c r="B301" s="5" t="s">
        <v>199</v>
      </c>
      <c r="C301" s="5" t="s">
        <v>88</v>
      </c>
      <c r="D301" s="1">
        <v>2027</v>
      </c>
      <c r="E301" s="2">
        <v>10</v>
      </c>
      <c r="F301" s="2">
        <v>21.5</v>
      </c>
      <c r="G301" s="2">
        <v>11.8</v>
      </c>
      <c r="H301" s="2">
        <v>10</v>
      </c>
      <c r="I301" s="2">
        <v>2</v>
      </c>
      <c r="J301" s="13">
        <v>2</v>
      </c>
      <c r="K301" s="15">
        <f t="shared" si="39"/>
        <v>55.3</v>
      </c>
      <c r="L301" s="16">
        <v>12368.39</v>
      </c>
      <c r="M301" s="16">
        <v>11131.55</v>
      </c>
      <c r="N301" s="16">
        <v>8657.8700000000008</v>
      </c>
      <c r="O301" s="16">
        <v>6184.2</v>
      </c>
      <c r="P301" s="16">
        <v>3710.52</v>
      </c>
      <c r="Q301" s="16">
        <v>488.77</v>
      </c>
      <c r="R301" s="16">
        <v>2100</v>
      </c>
      <c r="S301" s="16">
        <v>200</v>
      </c>
      <c r="T301" s="19">
        <v>84</v>
      </c>
      <c r="U301" s="35">
        <f t="shared" si="40"/>
        <v>83.999999491533728</v>
      </c>
      <c r="V301" s="15">
        <f t="shared" si="34"/>
        <v>550675.67000000004</v>
      </c>
      <c r="W301" s="15">
        <f t="shared" si="35"/>
        <v>462567.56</v>
      </c>
      <c r="X301" s="15">
        <f t="shared" si="36"/>
        <v>88108.110000000044</v>
      </c>
      <c r="Y301" s="15">
        <f t="shared" si="37"/>
        <v>462567.56</v>
      </c>
      <c r="Z301" s="33">
        <f t="shared" si="38"/>
        <v>83.999999491533728</v>
      </c>
    </row>
    <row r="302" spans="1:26" hidden="1" x14ac:dyDescent="0.25">
      <c r="A302" s="1">
        <v>95</v>
      </c>
      <c r="B302" s="5" t="s">
        <v>200</v>
      </c>
      <c r="C302" s="5" t="s">
        <v>157</v>
      </c>
      <c r="D302" s="1">
        <v>2027</v>
      </c>
      <c r="E302" s="2">
        <v>0</v>
      </c>
      <c r="F302" s="2">
        <v>0</v>
      </c>
      <c r="G302" s="2">
        <v>0</v>
      </c>
      <c r="H302" s="2">
        <v>0</v>
      </c>
      <c r="I302" s="2">
        <v>0</v>
      </c>
      <c r="J302" s="13">
        <v>0</v>
      </c>
      <c r="K302" s="15">
        <f t="shared" si="39"/>
        <v>0</v>
      </c>
      <c r="L302" s="16">
        <v>12368.39</v>
      </c>
      <c r="M302" s="16">
        <v>11131.55</v>
      </c>
      <c r="N302" s="16">
        <v>8657.8700000000008</v>
      </c>
      <c r="O302" s="16">
        <v>6184.2</v>
      </c>
      <c r="P302" s="16">
        <v>3710.52</v>
      </c>
      <c r="Q302" s="16">
        <v>488.77</v>
      </c>
      <c r="R302" s="16">
        <v>2100</v>
      </c>
      <c r="S302" s="16">
        <v>200</v>
      </c>
      <c r="T302" s="26">
        <v>89</v>
      </c>
      <c r="U302" s="35">
        <f t="shared" si="40"/>
        <v>0</v>
      </c>
      <c r="V302" s="15">
        <f t="shared" si="34"/>
        <v>0</v>
      </c>
      <c r="W302" s="15">
        <f t="shared" si="35"/>
        <v>0</v>
      </c>
      <c r="X302" s="15">
        <f t="shared" si="36"/>
        <v>0</v>
      </c>
      <c r="Y302" s="15">
        <f t="shared" si="37"/>
        <v>0</v>
      </c>
      <c r="Z302" s="33">
        <f t="shared" si="38"/>
        <v>0</v>
      </c>
    </row>
    <row r="303" spans="1:26" hidden="1" x14ac:dyDescent="0.25">
      <c r="A303" s="1">
        <v>96</v>
      </c>
      <c r="B303" s="5" t="s">
        <v>200</v>
      </c>
      <c r="C303" s="5" t="s">
        <v>158</v>
      </c>
      <c r="D303" s="1">
        <v>2027</v>
      </c>
      <c r="E303" s="2">
        <v>0</v>
      </c>
      <c r="F303" s="2">
        <v>0</v>
      </c>
      <c r="G303" s="2">
        <v>0</v>
      </c>
      <c r="H303" s="2">
        <v>0</v>
      </c>
      <c r="I303" s="2">
        <v>0</v>
      </c>
      <c r="J303" s="13">
        <v>0</v>
      </c>
      <c r="K303" s="15">
        <f t="shared" si="39"/>
        <v>0</v>
      </c>
      <c r="L303" s="16">
        <v>12368.39</v>
      </c>
      <c r="M303" s="16">
        <v>11131.55</v>
      </c>
      <c r="N303" s="16">
        <v>8657.8700000000008</v>
      </c>
      <c r="O303" s="16">
        <v>6184.2</v>
      </c>
      <c r="P303" s="16">
        <v>3710.52</v>
      </c>
      <c r="Q303" s="16">
        <v>488.77</v>
      </c>
      <c r="R303" s="16">
        <v>2100</v>
      </c>
      <c r="S303" s="16">
        <v>200</v>
      </c>
      <c r="T303" s="26">
        <v>89</v>
      </c>
      <c r="U303" s="35">
        <f t="shared" si="40"/>
        <v>0</v>
      </c>
      <c r="V303" s="15">
        <f t="shared" si="34"/>
        <v>0</v>
      </c>
      <c r="W303" s="15">
        <f t="shared" si="35"/>
        <v>0</v>
      </c>
      <c r="X303" s="15">
        <f t="shared" si="36"/>
        <v>0</v>
      </c>
      <c r="Y303" s="15">
        <f t="shared" si="37"/>
        <v>0</v>
      </c>
      <c r="Z303" s="33">
        <f t="shared" si="38"/>
        <v>0</v>
      </c>
    </row>
    <row r="304" spans="1:26" hidden="1" x14ac:dyDescent="0.25">
      <c r="A304" s="1">
        <v>97</v>
      </c>
      <c r="B304" s="5" t="s">
        <v>200</v>
      </c>
      <c r="C304" s="5" t="s">
        <v>7</v>
      </c>
      <c r="D304" s="1">
        <v>2027</v>
      </c>
      <c r="E304" s="2">
        <v>0</v>
      </c>
      <c r="F304" s="2">
        <v>0</v>
      </c>
      <c r="G304" s="2">
        <v>0</v>
      </c>
      <c r="H304" s="2">
        <v>0</v>
      </c>
      <c r="I304" s="2">
        <v>18.96</v>
      </c>
      <c r="J304" s="13">
        <v>3</v>
      </c>
      <c r="K304" s="15">
        <f t="shared" si="39"/>
        <v>18.96</v>
      </c>
      <c r="L304" s="16">
        <v>12368.39</v>
      </c>
      <c r="M304" s="16">
        <v>11131.55</v>
      </c>
      <c r="N304" s="16">
        <v>8657.8700000000008</v>
      </c>
      <c r="O304" s="16">
        <v>6184.2</v>
      </c>
      <c r="P304" s="16">
        <v>3710.52</v>
      </c>
      <c r="Q304" s="16">
        <v>488.77</v>
      </c>
      <c r="R304" s="16">
        <v>2100</v>
      </c>
      <c r="S304" s="16">
        <v>200</v>
      </c>
      <c r="T304" s="26">
        <v>71</v>
      </c>
      <c r="U304" s="35">
        <f t="shared" si="40"/>
        <v>70.999991820267596</v>
      </c>
      <c r="V304" s="15">
        <f t="shared" si="34"/>
        <v>81909.77</v>
      </c>
      <c r="W304" s="15">
        <f t="shared" si="35"/>
        <v>58155.93</v>
      </c>
      <c r="X304" s="15">
        <f t="shared" si="36"/>
        <v>23753.840000000004</v>
      </c>
      <c r="Y304" s="15">
        <f t="shared" si="37"/>
        <v>58155.94</v>
      </c>
      <c r="Z304" s="34">
        <f t="shared" si="38"/>
        <v>71.000004028823426</v>
      </c>
    </row>
    <row r="305" spans="1:26" hidden="1" x14ac:dyDescent="0.25">
      <c r="A305" s="1">
        <v>98</v>
      </c>
      <c r="B305" s="5" t="s">
        <v>200</v>
      </c>
      <c r="C305" s="5" t="s">
        <v>104</v>
      </c>
      <c r="D305" s="1">
        <v>2027</v>
      </c>
      <c r="E305" s="2">
        <v>0</v>
      </c>
      <c r="F305" s="2">
        <v>0</v>
      </c>
      <c r="G305" s="2">
        <v>0</v>
      </c>
      <c r="H305" s="2">
        <v>1</v>
      </c>
      <c r="I305" s="2">
        <v>0</v>
      </c>
      <c r="J305" s="13">
        <v>1</v>
      </c>
      <c r="K305" s="15">
        <f t="shared" si="39"/>
        <v>1</v>
      </c>
      <c r="L305" s="16">
        <v>12368.39</v>
      </c>
      <c r="M305" s="16">
        <v>11131.55</v>
      </c>
      <c r="N305" s="16">
        <v>8657.8700000000008</v>
      </c>
      <c r="O305" s="16">
        <v>6184.2</v>
      </c>
      <c r="P305" s="16">
        <v>3710.52</v>
      </c>
      <c r="Q305" s="16">
        <v>488.77</v>
      </c>
      <c r="R305" s="16">
        <v>2100</v>
      </c>
      <c r="S305" s="16">
        <v>200</v>
      </c>
      <c r="T305" s="26">
        <v>88</v>
      </c>
      <c r="U305" s="35">
        <f t="shared" si="40"/>
        <v>87.999959879504786</v>
      </c>
      <c r="V305" s="15">
        <f t="shared" si="34"/>
        <v>8972.9699999999993</v>
      </c>
      <c r="W305" s="15">
        <f t="shared" si="35"/>
        <v>7896.21</v>
      </c>
      <c r="X305" s="15">
        <f t="shared" si="36"/>
        <v>1076.7599999999993</v>
      </c>
      <c r="Y305" s="15">
        <f t="shared" si="37"/>
        <v>7896.21</v>
      </c>
      <c r="Z305" s="33">
        <f t="shared" si="38"/>
        <v>87.999959879504786</v>
      </c>
    </row>
    <row r="306" spans="1:26" hidden="1" x14ac:dyDescent="0.25">
      <c r="A306" s="1">
        <v>99</v>
      </c>
      <c r="B306" s="5" t="s">
        <v>200</v>
      </c>
      <c r="C306" s="5" t="s">
        <v>53</v>
      </c>
      <c r="D306" s="1">
        <v>2027</v>
      </c>
      <c r="E306" s="2">
        <v>19.100000000000001</v>
      </c>
      <c r="F306" s="2">
        <v>11.7</v>
      </c>
      <c r="G306" s="2">
        <v>4.3</v>
      </c>
      <c r="H306" s="2">
        <v>0</v>
      </c>
      <c r="I306" s="2">
        <v>11.2</v>
      </c>
      <c r="J306" s="13">
        <v>3</v>
      </c>
      <c r="K306" s="15">
        <f t="shared" si="39"/>
        <v>46.3</v>
      </c>
      <c r="L306" s="16">
        <v>12368.39</v>
      </c>
      <c r="M306" s="16">
        <v>11131.55</v>
      </c>
      <c r="N306" s="16">
        <v>8657.8700000000008</v>
      </c>
      <c r="O306" s="16">
        <v>6184.2</v>
      </c>
      <c r="P306" s="16">
        <v>3710.52</v>
      </c>
      <c r="Q306" s="16">
        <v>488.77</v>
      </c>
      <c r="R306" s="16">
        <v>2100</v>
      </c>
      <c r="S306" s="16">
        <v>200</v>
      </c>
      <c r="T306" s="26">
        <v>89</v>
      </c>
      <c r="U306" s="35">
        <f t="shared" si="40"/>
        <v>88.999999913473928</v>
      </c>
      <c r="V306" s="15">
        <f t="shared" si="34"/>
        <v>462288.36</v>
      </c>
      <c r="W306" s="15">
        <f t="shared" si="35"/>
        <v>411436.64</v>
      </c>
      <c r="X306" s="15">
        <f t="shared" si="36"/>
        <v>50851.719999999972</v>
      </c>
      <c r="Y306" s="15">
        <f t="shared" si="37"/>
        <v>411436.64</v>
      </c>
      <c r="Z306" s="33">
        <f t="shared" si="38"/>
        <v>88.999999913473928</v>
      </c>
    </row>
    <row r="307" spans="1:26" hidden="1" x14ac:dyDescent="0.25">
      <c r="A307" s="1">
        <v>100</v>
      </c>
      <c r="B307" s="5" t="s">
        <v>200</v>
      </c>
      <c r="C307" s="5" t="s">
        <v>23</v>
      </c>
      <c r="D307" s="1">
        <v>2027</v>
      </c>
      <c r="E307" s="2">
        <v>0</v>
      </c>
      <c r="F307" s="2">
        <v>0</v>
      </c>
      <c r="G307" s="2">
        <v>0</v>
      </c>
      <c r="H307" s="2">
        <v>2.8</v>
      </c>
      <c r="I307" s="2">
        <v>14.71</v>
      </c>
      <c r="J307" s="13">
        <v>5</v>
      </c>
      <c r="K307" s="15">
        <f t="shared" si="39"/>
        <v>17.510000000000002</v>
      </c>
      <c r="L307" s="16">
        <v>12368.39</v>
      </c>
      <c r="M307" s="16">
        <v>11131.55</v>
      </c>
      <c r="N307" s="16">
        <v>8657.8700000000008</v>
      </c>
      <c r="O307" s="16">
        <v>6184.2</v>
      </c>
      <c r="P307" s="16">
        <v>3710.52</v>
      </c>
      <c r="Q307" s="16">
        <v>488.77</v>
      </c>
      <c r="R307" s="16">
        <v>2100</v>
      </c>
      <c r="S307" s="16">
        <v>200</v>
      </c>
      <c r="T307" s="26">
        <v>92</v>
      </c>
      <c r="U307" s="35">
        <f t="shared" si="40"/>
        <v>91.999998641663609</v>
      </c>
      <c r="V307" s="15">
        <f t="shared" si="34"/>
        <v>88343.360000000001</v>
      </c>
      <c r="W307" s="15">
        <f t="shared" si="35"/>
        <v>81275.89</v>
      </c>
      <c r="X307" s="15">
        <f t="shared" si="36"/>
        <v>7067.4700000000012</v>
      </c>
      <c r="Y307" s="15">
        <f t="shared" si="37"/>
        <v>81275.89</v>
      </c>
      <c r="Z307" s="33">
        <f t="shared" si="38"/>
        <v>91.999998641663609</v>
      </c>
    </row>
    <row r="308" spans="1:26" hidden="1" x14ac:dyDescent="0.25">
      <c r="A308" s="1">
        <v>101</v>
      </c>
      <c r="B308" s="5" t="s">
        <v>200</v>
      </c>
      <c r="C308" s="5" t="s">
        <v>17</v>
      </c>
      <c r="D308" s="1">
        <v>2027</v>
      </c>
      <c r="E308" s="2">
        <v>0</v>
      </c>
      <c r="F308" s="2">
        <v>0</v>
      </c>
      <c r="G308" s="2">
        <v>0</v>
      </c>
      <c r="H308" s="2">
        <v>0</v>
      </c>
      <c r="I308" s="2">
        <v>27.5</v>
      </c>
      <c r="J308" s="13">
        <v>3</v>
      </c>
      <c r="K308" s="15">
        <f t="shared" si="39"/>
        <v>27.5</v>
      </c>
      <c r="L308" s="16">
        <v>12368.39</v>
      </c>
      <c r="M308" s="16">
        <v>11131.55</v>
      </c>
      <c r="N308" s="16">
        <v>8657.8700000000008</v>
      </c>
      <c r="O308" s="16">
        <v>6184.2</v>
      </c>
      <c r="P308" s="16">
        <v>3710.52</v>
      </c>
      <c r="Q308" s="16">
        <v>488.77</v>
      </c>
      <c r="R308" s="16">
        <v>2100</v>
      </c>
      <c r="S308" s="16">
        <v>200</v>
      </c>
      <c r="T308" s="26">
        <v>91</v>
      </c>
      <c r="U308" s="35">
        <f t="shared" si="40"/>
        <v>90.999995576971486</v>
      </c>
      <c r="V308" s="15">
        <f t="shared" si="34"/>
        <v>115305.61</v>
      </c>
      <c r="W308" s="15">
        <f t="shared" si="35"/>
        <v>104928.1</v>
      </c>
      <c r="X308" s="15">
        <f t="shared" si="36"/>
        <v>10377.509999999995</v>
      </c>
      <c r="Y308" s="15">
        <f t="shared" si="37"/>
        <v>104928.11</v>
      </c>
      <c r="Z308" s="34">
        <f t="shared" si="38"/>
        <v>91.000004249576406</v>
      </c>
    </row>
    <row r="309" spans="1:26" hidden="1" x14ac:dyDescent="0.25">
      <c r="A309" s="1">
        <v>102</v>
      </c>
      <c r="B309" s="5" t="s">
        <v>200</v>
      </c>
      <c r="C309" s="5" t="s">
        <v>110</v>
      </c>
      <c r="D309" s="1">
        <v>2027</v>
      </c>
      <c r="E309" s="2">
        <v>0</v>
      </c>
      <c r="F309" s="2">
        <v>0</v>
      </c>
      <c r="G309" s="2">
        <v>0</v>
      </c>
      <c r="H309" s="2">
        <v>0</v>
      </c>
      <c r="I309" s="2">
        <v>0</v>
      </c>
      <c r="J309" s="13">
        <v>0</v>
      </c>
      <c r="K309" s="15">
        <f t="shared" si="39"/>
        <v>0</v>
      </c>
      <c r="L309" s="16">
        <v>12368.39</v>
      </c>
      <c r="M309" s="16">
        <v>11131.55</v>
      </c>
      <c r="N309" s="16">
        <v>8657.8700000000008</v>
      </c>
      <c r="O309" s="16">
        <v>6184.2</v>
      </c>
      <c r="P309" s="16">
        <v>3710.52</v>
      </c>
      <c r="Q309" s="16">
        <v>488.77</v>
      </c>
      <c r="R309" s="16">
        <v>2100</v>
      </c>
      <c r="S309" s="16">
        <v>200</v>
      </c>
      <c r="T309" s="26">
        <v>83</v>
      </c>
      <c r="U309" s="35">
        <f t="shared" si="40"/>
        <v>0</v>
      </c>
      <c r="V309" s="15">
        <f t="shared" si="34"/>
        <v>0</v>
      </c>
      <c r="W309" s="15">
        <f t="shared" si="35"/>
        <v>0</v>
      </c>
      <c r="X309" s="15">
        <f t="shared" si="36"/>
        <v>0</v>
      </c>
      <c r="Y309" s="15">
        <f t="shared" si="37"/>
        <v>0</v>
      </c>
      <c r="Z309" s="33">
        <f t="shared" si="38"/>
        <v>0</v>
      </c>
    </row>
    <row r="310" spans="1:26" hidden="1" x14ac:dyDescent="0.25">
      <c r="A310" s="1">
        <v>103</v>
      </c>
      <c r="B310" s="5" t="s">
        <v>200</v>
      </c>
      <c r="C310" s="5" t="s">
        <v>103</v>
      </c>
      <c r="D310" s="1">
        <v>2027</v>
      </c>
      <c r="E310" s="2">
        <v>0</v>
      </c>
      <c r="F310" s="2">
        <v>0</v>
      </c>
      <c r="G310" s="2">
        <v>2.4</v>
      </c>
      <c r="H310" s="2">
        <v>0</v>
      </c>
      <c r="I310" s="2">
        <v>0</v>
      </c>
      <c r="J310" s="13">
        <v>5</v>
      </c>
      <c r="K310" s="15">
        <f t="shared" si="39"/>
        <v>2.4</v>
      </c>
      <c r="L310" s="16">
        <v>12368.39</v>
      </c>
      <c r="M310" s="16">
        <v>11131.55</v>
      </c>
      <c r="N310" s="16">
        <v>8657.8700000000008</v>
      </c>
      <c r="O310" s="16">
        <v>6184.2</v>
      </c>
      <c r="P310" s="16">
        <v>3710.52</v>
      </c>
      <c r="Q310" s="16">
        <v>488.77</v>
      </c>
      <c r="R310" s="16">
        <v>2100</v>
      </c>
      <c r="S310" s="16">
        <v>200</v>
      </c>
      <c r="T310" s="26">
        <v>88</v>
      </c>
      <c r="U310" s="35">
        <f t="shared" si="40"/>
        <v>87.999996491509165</v>
      </c>
      <c r="V310" s="15">
        <f t="shared" si="34"/>
        <v>34202.74</v>
      </c>
      <c r="W310" s="15">
        <f t="shared" si="35"/>
        <v>30098.41</v>
      </c>
      <c r="X310" s="15">
        <f t="shared" si="36"/>
        <v>4104.3299999999981</v>
      </c>
      <c r="Y310" s="15">
        <f t="shared" si="37"/>
        <v>30098.41</v>
      </c>
      <c r="Z310" s="33">
        <f t="shared" si="38"/>
        <v>87.999996491509165</v>
      </c>
    </row>
    <row r="311" spans="1:26" hidden="1" x14ac:dyDescent="0.25">
      <c r="A311" s="1">
        <v>104</v>
      </c>
      <c r="B311" s="5" t="s">
        <v>200</v>
      </c>
      <c r="C311" s="5" t="s">
        <v>109</v>
      </c>
      <c r="D311" s="1">
        <v>2027</v>
      </c>
      <c r="E311" s="2">
        <v>0</v>
      </c>
      <c r="F311" s="2">
        <v>0</v>
      </c>
      <c r="G311" s="2">
        <v>0</v>
      </c>
      <c r="H311" s="2">
        <v>0</v>
      </c>
      <c r="I311" s="2">
        <v>0</v>
      </c>
      <c r="J311" s="13">
        <v>0</v>
      </c>
      <c r="K311" s="15">
        <f t="shared" si="39"/>
        <v>0</v>
      </c>
      <c r="L311" s="16">
        <v>12368.39</v>
      </c>
      <c r="M311" s="16">
        <v>11131.55</v>
      </c>
      <c r="N311" s="16">
        <v>8657.8700000000008</v>
      </c>
      <c r="O311" s="16">
        <v>6184.2</v>
      </c>
      <c r="P311" s="16">
        <v>3710.52</v>
      </c>
      <c r="Q311" s="16">
        <v>488.77</v>
      </c>
      <c r="R311" s="16">
        <v>2100</v>
      </c>
      <c r="S311" s="16">
        <v>200</v>
      </c>
      <c r="T311" s="26">
        <v>85</v>
      </c>
      <c r="U311" s="35">
        <f t="shared" si="40"/>
        <v>0</v>
      </c>
      <c r="V311" s="15">
        <f t="shared" si="34"/>
        <v>0</v>
      </c>
      <c r="W311" s="15">
        <f t="shared" si="35"/>
        <v>0</v>
      </c>
      <c r="X311" s="15">
        <f t="shared" si="36"/>
        <v>0</v>
      </c>
      <c r="Y311" s="15">
        <f t="shared" si="37"/>
        <v>0</v>
      </c>
      <c r="Z311" s="33">
        <f t="shared" si="38"/>
        <v>0</v>
      </c>
    </row>
    <row r="312" spans="1:26" hidden="1" x14ac:dyDescent="0.25">
      <c r="A312" s="1">
        <v>105</v>
      </c>
      <c r="B312" s="5" t="s">
        <v>200</v>
      </c>
      <c r="C312" s="5" t="s">
        <v>159</v>
      </c>
      <c r="D312" s="1">
        <v>2027</v>
      </c>
      <c r="E312" s="2">
        <v>0</v>
      </c>
      <c r="F312" s="2">
        <v>0</v>
      </c>
      <c r="G312" s="2">
        <v>0</v>
      </c>
      <c r="H312" s="2">
        <v>0</v>
      </c>
      <c r="I312" s="2">
        <v>0</v>
      </c>
      <c r="J312" s="13">
        <v>0</v>
      </c>
      <c r="K312" s="15">
        <f t="shared" si="39"/>
        <v>0</v>
      </c>
      <c r="L312" s="16">
        <v>12368.39</v>
      </c>
      <c r="M312" s="16">
        <v>11131.55</v>
      </c>
      <c r="N312" s="16">
        <v>8657.8700000000008</v>
      </c>
      <c r="O312" s="16">
        <v>6184.2</v>
      </c>
      <c r="P312" s="16">
        <v>3710.52</v>
      </c>
      <c r="Q312" s="16">
        <v>488.77</v>
      </c>
      <c r="R312" s="16">
        <v>2100</v>
      </c>
      <c r="S312" s="16">
        <v>200</v>
      </c>
      <c r="T312" s="26">
        <v>72</v>
      </c>
      <c r="U312" s="35">
        <f t="shared" si="40"/>
        <v>0</v>
      </c>
      <c r="V312" s="15">
        <f t="shared" si="34"/>
        <v>0</v>
      </c>
      <c r="W312" s="15">
        <f t="shared" si="35"/>
        <v>0</v>
      </c>
      <c r="X312" s="15">
        <f t="shared" si="36"/>
        <v>0</v>
      </c>
      <c r="Y312" s="15">
        <f t="shared" si="37"/>
        <v>0</v>
      </c>
      <c r="Z312" s="33">
        <f t="shared" si="38"/>
        <v>0</v>
      </c>
    </row>
    <row r="313" spans="1:26" hidden="1" x14ac:dyDescent="0.25">
      <c r="A313" s="1">
        <v>106</v>
      </c>
      <c r="B313" s="5" t="s">
        <v>200</v>
      </c>
      <c r="C313" s="5" t="s">
        <v>112</v>
      </c>
      <c r="D313" s="1">
        <v>2027</v>
      </c>
      <c r="E313" s="2">
        <v>0</v>
      </c>
      <c r="F313" s="2">
        <v>0</v>
      </c>
      <c r="G313" s="2">
        <v>0</v>
      </c>
      <c r="H313" s="2">
        <v>0</v>
      </c>
      <c r="I313" s="2">
        <v>0</v>
      </c>
      <c r="J313" s="13">
        <v>0</v>
      </c>
      <c r="K313" s="15">
        <f t="shared" si="39"/>
        <v>0</v>
      </c>
      <c r="L313" s="16">
        <v>12368.39</v>
      </c>
      <c r="M313" s="16">
        <v>11131.55</v>
      </c>
      <c r="N313" s="16">
        <v>8657.8700000000008</v>
      </c>
      <c r="O313" s="16">
        <v>6184.2</v>
      </c>
      <c r="P313" s="16">
        <v>3710.52</v>
      </c>
      <c r="Q313" s="16">
        <v>488.77</v>
      </c>
      <c r="R313" s="16">
        <v>2100</v>
      </c>
      <c r="S313" s="16">
        <v>200</v>
      </c>
      <c r="T313" s="26">
        <v>91</v>
      </c>
      <c r="U313" s="35">
        <f t="shared" si="40"/>
        <v>0</v>
      </c>
      <c r="V313" s="15">
        <f t="shared" si="34"/>
        <v>0</v>
      </c>
      <c r="W313" s="15">
        <f t="shared" si="35"/>
        <v>0</v>
      </c>
      <c r="X313" s="15">
        <f t="shared" si="36"/>
        <v>0</v>
      </c>
      <c r="Y313" s="15">
        <f t="shared" si="37"/>
        <v>0</v>
      </c>
      <c r="Z313" s="33">
        <f t="shared" si="38"/>
        <v>0</v>
      </c>
    </row>
    <row r="314" spans="1:26" hidden="1" x14ac:dyDescent="0.25">
      <c r="A314" s="1">
        <v>107</v>
      </c>
      <c r="B314" s="5" t="s">
        <v>200</v>
      </c>
      <c r="C314" s="5" t="s">
        <v>160</v>
      </c>
      <c r="D314" s="1">
        <v>2027</v>
      </c>
      <c r="E314" s="2">
        <v>0</v>
      </c>
      <c r="F314" s="2">
        <v>0</v>
      </c>
      <c r="G314" s="2">
        <v>0</v>
      </c>
      <c r="H314" s="2">
        <v>0</v>
      </c>
      <c r="I314" s="2">
        <v>0</v>
      </c>
      <c r="J314" s="13">
        <v>0</v>
      </c>
      <c r="K314" s="15">
        <f t="shared" si="39"/>
        <v>0</v>
      </c>
      <c r="L314" s="16">
        <v>12368.39</v>
      </c>
      <c r="M314" s="16">
        <v>11131.55</v>
      </c>
      <c r="N314" s="16">
        <v>8657.8700000000008</v>
      </c>
      <c r="O314" s="16">
        <v>6184.2</v>
      </c>
      <c r="P314" s="16">
        <v>3710.52</v>
      </c>
      <c r="Q314" s="16">
        <v>488.77</v>
      </c>
      <c r="R314" s="16">
        <v>2100</v>
      </c>
      <c r="S314" s="16">
        <v>200</v>
      </c>
      <c r="T314" s="26">
        <v>85</v>
      </c>
      <c r="U314" s="35">
        <f t="shared" si="40"/>
        <v>0</v>
      </c>
      <c r="V314" s="15">
        <f t="shared" si="34"/>
        <v>0</v>
      </c>
      <c r="W314" s="15">
        <f t="shared" si="35"/>
        <v>0</v>
      </c>
      <c r="X314" s="15">
        <f t="shared" si="36"/>
        <v>0</v>
      </c>
      <c r="Y314" s="15">
        <f t="shared" si="37"/>
        <v>0</v>
      </c>
      <c r="Z314" s="33">
        <f t="shared" si="38"/>
        <v>0</v>
      </c>
    </row>
    <row r="315" spans="1:26" hidden="1" x14ac:dyDescent="0.25">
      <c r="A315" s="1">
        <v>108</v>
      </c>
      <c r="B315" s="5" t="s">
        <v>200</v>
      </c>
      <c r="C315" s="5" t="s">
        <v>8</v>
      </c>
      <c r="D315" s="1">
        <v>2027</v>
      </c>
      <c r="E315" s="2">
        <v>0</v>
      </c>
      <c r="F315" s="2">
        <v>0</v>
      </c>
      <c r="G315" s="2">
        <v>0</v>
      </c>
      <c r="H315" s="2">
        <v>0</v>
      </c>
      <c r="I315" s="2">
        <v>0</v>
      </c>
      <c r="J315" s="13">
        <v>0</v>
      </c>
      <c r="K315" s="15">
        <f t="shared" si="39"/>
        <v>0</v>
      </c>
      <c r="L315" s="16">
        <v>12368.39</v>
      </c>
      <c r="M315" s="16">
        <v>11131.55</v>
      </c>
      <c r="N315" s="16">
        <v>8657.8700000000008</v>
      </c>
      <c r="O315" s="16">
        <v>6184.2</v>
      </c>
      <c r="P315" s="16">
        <v>3710.52</v>
      </c>
      <c r="Q315" s="16">
        <v>488.77</v>
      </c>
      <c r="R315" s="16">
        <v>2100</v>
      </c>
      <c r="S315" s="16">
        <v>200</v>
      </c>
      <c r="T315" s="26">
        <v>87</v>
      </c>
      <c r="U315" s="35">
        <f t="shared" si="40"/>
        <v>0</v>
      </c>
      <c r="V315" s="15">
        <f t="shared" si="34"/>
        <v>0</v>
      </c>
      <c r="W315" s="15">
        <f t="shared" si="35"/>
        <v>0</v>
      </c>
      <c r="X315" s="15">
        <f t="shared" si="36"/>
        <v>0</v>
      </c>
      <c r="Y315" s="15">
        <f t="shared" si="37"/>
        <v>0</v>
      </c>
      <c r="Z315" s="34">
        <f t="shared" si="38"/>
        <v>0</v>
      </c>
    </row>
    <row r="316" spans="1:26" hidden="1" x14ac:dyDescent="0.25">
      <c r="A316" s="1">
        <v>109</v>
      </c>
      <c r="B316" s="5" t="s">
        <v>200</v>
      </c>
      <c r="C316" s="5" t="s">
        <v>96</v>
      </c>
      <c r="D316" s="1">
        <v>2027</v>
      </c>
      <c r="E316" s="2">
        <v>0</v>
      </c>
      <c r="F316" s="2">
        <v>0</v>
      </c>
      <c r="G316" s="2">
        <v>1.8</v>
      </c>
      <c r="H316" s="2">
        <v>0</v>
      </c>
      <c r="I316" s="2">
        <v>7.2</v>
      </c>
      <c r="J316" s="13">
        <v>1</v>
      </c>
      <c r="K316" s="15">
        <f t="shared" si="39"/>
        <v>9</v>
      </c>
      <c r="L316" s="16">
        <v>12368.39</v>
      </c>
      <c r="M316" s="16">
        <v>11131.55</v>
      </c>
      <c r="N316" s="16">
        <v>8657.8700000000008</v>
      </c>
      <c r="O316" s="16">
        <v>6184.2</v>
      </c>
      <c r="P316" s="16">
        <v>3710.52</v>
      </c>
      <c r="Q316" s="16">
        <v>488.77</v>
      </c>
      <c r="R316" s="16">
        <v>2100</v>
      </c>
      <c r="S316" s="16">
        <v>200</v>
      </c>
      <c r="T316" s="26">
        <v>92</v>
      </c>
      <c r="U316" s="35">
        <f t="shared" si="40"/>
        <v>91.999988005657897</v>
      </c>
      <c r="V316" s="15">
        <f t="shared" si="34"/>
        <v>46688.68</v>
      </c>
      <c r="W316" s="15">
        <f t="shared" si="35"/>
        <v>42953.579999999994</v>
      </c>
      <c r="X316" s="15">
        <f t="shared" si="36"/>
        <v>3735.1000000000058</v>
      </c>
      <c r="Y316" s="15">
        <f t="shared" si="37"/>
        <v>42953.59</v>
      </c>
      <c r="Z316" s="33">
        <f t="shared" si="38"/>
        <v>92.000009424125935</v>
      </c>
    </row>
    <row r="317" spans="1:26" hidden="1" x14ac:dyDescent="0.25">
      <c r="A317" s="1">
        <v>110</v>
      </c>
      <c r="B317" s="5" t="s">
        <v>201</v>
      </c>
      <c r="C317" s="5" t="s">
        <v>76</v>
      </c>
      <c r="D317" s="1">
        <v>2027</v>
      </c>
      <c r="E317" s="2">
        <v>0</v>
      </c>
      <c r="F317" s="2">
        <v>0</v>
      </c>
      <c r="G317" s="2">
        <v>5</v>
      </c>
      <c r="H317" s="2">
        <v>5</v>
      </c>
      <c r="I317" s="2">
        <v>0</v>
      </c>
      <c r="J317" s="13">
        <v>6</v>
      </c>
      <c r="K317" s="15">
        <f t="shared" si="39"/>
        <v>10</v>
      </c>
      <c r="L317" s="16">
        <v>12368.39</v>
      </c>
      <c r="M317" s="16">
        <v>11131.55</v>
      </c>
      <c r="N317" s="16">
        <v>8657.8700000000008</v>
      </c>
      <c r="O317" s="16">
        <v>6184.2</v>
      </c>
      <c r="P317" s="16">
        <v>3710.52</v>
      </c>
      <c r="Q317" s="16">
        <v>488.77</v>
      </c>
      <c r="R317" s="16">
        <v>2100</v>
      </c>
      <c r="S317" s="16">
        <v>200</v>
      </c>
      <c r="T317" s="27">
        <v>92</v>
      </c>
      <c r="U317" s="35">
        <f t="shared" si="40"/>
        <v>91.999997383995748</v>
      </c>
      <c r="V317" s="15">
        <f t="shared" si="34"/>
        <v>91742.97</v>
      </c>
      <c r="W317" s="15">
        <f t="shared" si="35"/>
        <v>84403.53</v>
      </c>
      <c r="X317" s="15">
        <f t="shared" si="36"/>
        <v>7339.4400000000023</v>
      </c>
      <c r="Y317" s="15">
        <f t="shared" si="37"/>
        <v>84403.53</v>
      </c>
      <c r="Z317" s="34">
        <f t="shared" si="38"/>
        <v>91.999997383995748</v>
      </c>
    </row>
    <row r="318" spans="1:26" hidden="1" x14ac:dyDescent="0.25">
      <c r="A318" s="1">
        <v>111</v>
      </c>
      <c r="B318" s="5" t="s">
        <v>201</v>
      </c>
      <c r="C318" s="5" t="s">
        <v>48</v>
      </c>
      <c r="D318" s="1">
        <v>2027</v>
      </c>
      <c r="E318" s="2">
        <v>0</v>
      </c>
      <c r="F318" s="2">
        <v>0</v>
      </c>
      <c r="G318" s="2">
        <v>0</v>
      </c>
      <c r="H318" s="2">
        <v>0</v>
      </c>
      <c r="I318" s="2">
        <v>0</v>
      </c>
      <c r="J318" s="13">
        <v>0</v>
      </c>
      <c r="K318" s="15">
        <f t="shared" si="39"/>
        <v>0</v>
      </c>
      <c r="L318" s="16">
        <v>12368.39</v>
      </c>
      <c r="M318" s="16">
        <v>11131.55</v>
      </c>
      <c r="N318" s="16">
        <v>8657.8700000000008</v>
      </c>
      <c r="O318" s="16">
        <v>6184.2</v>
      </c>
      <c r="P318" s="16">
        <v>3710.52</v>
      </c>
      <c r="Q318" s="16">
        <v>488.77</v>
      </c>
      <c r="R318" s="16">
        <v>2100</v>
      </c>
      <c r="S318" s="16">
        <v>200</v>
      </c>
      <c r="T318" s="27">
        <v>91</v>
      </c>
      <c r="U318" s="35">
        <f t="shared" si="40"/>
        <v>0</v>
      </c>
      <c r="V318" s="15">
        <f t="shared" si="34"/>
        <v>0</v>
      </c>
      <c r="W318" s="15">
        <f t="shared" si="35"/>
        <v>0</v>
      </c>
      <c r="X318" s="15">
        <f t="shared" si="36"/>
        <v>0</v>
      </c>
      <c r="Y318" s="15">
        <f t="shared" si="37"/>
        <v>0</v>
      </c>
      <c r="Z318" s="34">
        <f t="shared" si="38"/>
        <v>0</v>
      </c>
    </row>
    <row r="319" spans="1:26" hidden="1" x14ac:dyDescent="0.25">
      <c r="A319" s="1">
        <v>112</v>
      </c>
      <c r="B319" s="5" t="s">
        <v>201</v>
      </c>
      <c r="C319" s="5" t="s">
        <v>51</v>
      </c>
      <c r="D319" s="1">
        <v>2027</v>
      </c>
      <c r="E319" s="2">
        <v>18.7</v>
      </c>
      <c r="F319" s="2">
        <v>31.8</v>
      </c>
      <c r="G319" s="2">
        <v>9.6</v>
      </c>
      <c r="H319" s="2">
        <v>5.3</v>
      </c>
      <c r="I319" s="2">
        <v>4.2</v>
      </c>
      <c r="J319" s="13">
        <v>14</v>
      </c>
      <c r="K319" s="15">
        <f t="shared" si="39"/>
        <v>69.600000000000009</v>
      </c>
      <c r="L319" s="16">
        <v>12368.39</v>
      </c>
      <c r="M319" s="16">
        <v>11131.55</v>
      </c>
      <c r="N319" s="16">
        <v>8657.8700000000008</v>
      </c>
      <c r="O319" s="16">
        <v>6184.2</v>
      </c>
      <c r="P319" s="16">
        <v>3710.52</v>
      </c>
      <c r="Q319" s="16">
        <v>488.77</v>
      </c>
      <c r="R319" s="16">
        <v>2100</v>
      </c>
      <c r="S319" s="16">
        <v>200</v>
      </c>
      <c r="T319" s="27">
        <v>90</v>
      </c>
      <c r="U319" s="35">
        <f t="shared" si="40"/>
        <v>89.999999478427071</v>
      </c>
      <c r="V319" s="15">
        <f t="shared" si="34"/>
        <v>766910.96</v>
      </c>
      <c r="W319" s="15">
        <f t="shared" si="35"/>
        <v>690219.86</v>
      </c>
      <c r="X319" s="15">
        <f t="shared" si="36"/>
        <v>76691.099999999977</v>
      </c>
      <c r="Y319" s="15">
        <f t="shared" si="37"/>
        <v>690219.86</v>
      </c>
      <c r="Z319" s="33">
        <f t="shared" si="38"/>
        <v>89.999999478427071</v>
      </c>
    </row>
    <row r="320" spans="1:26" hidden="1" x14ac:dyDescent="0.25">
      <c r="A320" s="1">
        <v>113</v>
      </c>
      <c r="B320" s="5" t="s">
        <v>201</v>
      </c>
      <c r="C320" s="5" t="s">
        <v>64</v>
      </c>
      <c r="D320" s="1">
        <v>2027</v>
      </c>
      <c r="E320" s="2">
        <v>0</v>
      </c>
      <c r="F320" s="2">
        <v>0</v>
      </c>
      <c r="G320" s="2">
        <v>3.8</v>
      </c>
      <c r="H320" s="2">
        <v>9.5</v>
      </c>
      <c r="I320" s="2">
        <v>14.6</v>
      </c>
      <c r="J320" s="13">
        <v>21</v>
      </c>
      <c r="K320" s="15">
        <f t="shared" si="39"/>
        <v>27.9</v>
      </c>
      <c r="L320" s="16">
        <v>12368.39</v>
      </c>
      <c r="M320" s="16">
        <v>11131.55</v>
      </c>
      <c r="N320" s="16">
        <v>8657.8700000000008</v>
      </c>
      <c r="O320" s="16">
        <v>6184.2</v>
      </c>
      <c r="P320" s="16">
        <v>3710.52</v>
      </c>
      <c r="Q320" s="16">
        <v>488.77</v>
      </c>
      <c r="R320" s="16">
        <v>2100</v>
      </c>
      <c r="S320" s="16">
        <v>200</v>
      </c>
      <c r="T320" s="27">
        <v>91</v>
      </c>
      <c r="U320" s="35">
        <f t="shared" si="40"/>
        <v>90.999995771928482</v>
      </c>
      <c r="V320" s="15">
        <f t="shared" si="34"/>
        <v>205767.57</v>
      </c>
      <c r="W320" s="15">
        <f t="shared" si="35"/>
        <v>187248.47999999998</v>
      </c>
      <c r="X320" s="15">
        <f t="shared" si="36"/>
        <v>18519.090000000026</v>
      </c>
      <c r="Y320" s="15">
        <f t="shared" si="37"/>
        <v>187248.49</v>
      </c>
      <c r="Z320" s="33">
        <f t="shared" si="38"/>
        <v>91.000000631780793</v>
      </c>
    </row>
    <row r="321" spans="1:26" hidden="1" x14ac:dyDescent="0.25">
      <c r="A321" s="1">
        <v>114</v>
      </c>
      <c r="B321" s="5" t="s">
        <v>201</v>
      </c>
      <c r="C321" s="5" t="s">
        <v>116</v>
      </c>
      <c r="D321" s="1">
        <v>2027</v>
      </c>
      <c r="E321" s="2">
        <v>0</v>
      </c>
      <c r="F321" s="2">
        <v>0</v>
      </c>
      <c r="G321" s="2">
        <v>1</v>
      </c>
      <c r="H321" s="2">
        <v>2</v>
      </c>
      <c r="I321" s="2">
        <v>6.8</v>
      </c>
      <c r="J321" s="13">
        <v>1</v>
      </c>
      <c r="K321" s="15">
        <f t="shared" si="39"/>
        <v>9.8000000000000007</v>
      </c>
      <c r="L321" s="16">
        <v>12368.39</v>
      </c>
      <c r="M321" s="16">
        <v>11131.55</v>
      </c>
      <c r="N321" s="16">
        <v>8657.8700000000008</v>
      </c>
      <c r="O321" s="16">
        <v>6184.2</v>
      </c>
      <c r="P321" s="16">
        <v>3710.52</v>
      </c>
      <c r="Q321" s="16">
        <v>488.77</v>
      </c>
      <c r="R321" s="16">
        <v>2100</v>
      </c>
      <c r="S321" s="16">
        <v>200</v>
      </c>
      <c r="T321" s="27">
        <v>89</v>
      </c>
      <c r="U321" s="35">
        <f t="shared" si="40"/>
        <v>88.999987796856232</v>
      </c>
      <c r="V321" s="15">
        <f t="shared" si="34"/>
        <v>50806.58</v>
      </c>
      <c r="W321" s="15">
        <f t="shared" si="35"/>
        <v>45217.85</v>
      </c>
      <c r="X321" s="15">
        <f t="shared" si="36"/>
        <v>5588.7300000000032</v>
      </c>
      <c r="Y321" s="15">
        <f t="shared" si="37"/>
        <v>45217.86</v>
      </c>
      <c r="Z321" s="34">
        <f t="shared" si="38"/>
        <v>89.000007479346181</v>
      </c>
    </row>
    <row r="322" spans="1:26" hidden="1" x14ac:dyDescent="0.25">
      <c r="A322" s="1">
        <v>115</v>
      </c>
      <c r="B322" s="5" t="s">
        <v>201</v>
      </c>
      <c r="C322" s="5" t="s">
        <v>50</v>
      </c>
      <c r="D322" s="1">
        <v>2027</v>
      </c>
      <c r="E322" s="2">
        <v>10</v>
      </c>
      <c r="F322" s="2">
        <v>5</v>
      </c>
      <c r="G322" s="2">
        <v>5</v>
      </c>
      <c r="H322" s="2">
        <v>10</v>
      </c>
      <c r="I322" s="2">
        <v>0</v>
      </c>
      <c r="J322" s="13">
        <v>4</v>
      </c>
      <c r="K322" s="15">
        <f t="shared" si="39"/>
        <v>30</v>
      </c>
      <c r="L322" s="16">
        <v>12368.39</v>
      </c>
      <c r="M322" s="16">
        <v>11131.55</v>
      </c>
      <c r="N322" s="16">
        <v>8657.8700000000008</v>
      </c>
      <c r="O322" s="16">
        <v>6184.2</v>
      </c>
      <c r="P322" s="16">
        <v>3710.52</v>
      </c>
      <c r="Q322" s="16">
        <v>488.77</v>
      </c>
      <c r="R322" s="16">
        <v>2100</v>
      </c>
      <c r="S322" s="16">
        <v>200</v>
      </c>
      <c r="T322" s="27">
        <v>90</v>
      </c>
      <c r="U322" s="35">
        <f t="shared" si="40"/>
        <v>89.99999933516844</v>
      </c>
      <c r="V322" s="15">
        <f t="shared" si="34"/>
        <v>300828.08</v>
      </c>
      <c r="W322" s="15">
        <f t="shared" si="35"/>
        <v>270745.27</v>
      </c>
      <c r="X322" s="15">
        <f t="shared" si="36"/>
        <v>30082.809999999998</v>
      </c>
      <c r="Y322" s="15">
        <f t="shared" si="37"/>
        <v>270745.27</v>
      </c>
      <c r="Z322" s="34">
        <f t="shared" si="38"/>
        <v>89.99999933516844</v>
      </c>
    </row>
    <row r="323" spans="1:26" hidden="1" x14ac:dyDescent="0.25">
      <c r="A323" s="1">
        <v>116</v>
      </c>
      <c r="B323" s="5" t="s">
        <v>201</v>
      </c>
      <c r="C323" s="5" t="s">
        <v>61</v>
      </c>
      <c r="D323" s="1">
        <v>2027</v>
      </c>
      <c r="E323" s="2">
        <v>93.2</v>
      </c>
      <c r="F323" s="2">
        <v>108.9</v>
      </c>
      <c r="G323" s="2">
        <v>54.4</v>
      </c>
      <c r="H323" s="2">
        <v>8.9</v>
      </c>
      <c r="I323" s="2">
        <v>34</v>
      </c>
      <c r="J323" s="13">
        <v>20</v>
      </c>
      <c r="K323" s="15">
        <f t="shared" si="39"/>
        <v>299.39999999999998</v>
      </c>
      <c r="L323" s="16">
        <v>12368.39</v>
      </c>
      <c r="M323" s="16">
        <v>11131.55</v>
      </c>
      <c r="N323" s="16">
        <v>8657.8700000000008</v>
      </c>
      <c r="O323" s="16">
        <v>6184.2</v>
      </c>
      <c r="P323" s="16">
        <v>3710.52</v>
      </c>
      <c r="Q323" s="16">
        <v>488.77</v>
      </c>
      <c r="R323" s="16">
        <v>2100</v>
      </c>
      <c r="S323" s="16">
        <v>200</v>
      </c>
      <c r="T323" s="27">
        <v>91</v>
      </c>
      <c r="U323" s="35">
        <f t="shared" si="40"/>
        <v>90.999999990411652</v>
      </c>
      <c r="V323" s="15">
        <f t="shared" ref="V323:V386" si="47">ROUND(((E323*L323+F323*M323+G323*N323+H323*O323+I323*P323)+Q323*J323+R323*J323+S323*(E323+F323+G323+H323+I323)),2)</f>
        <v>3128800.33</v>
      </c>
      <c r="W323" s="15">
        <f t="shared" ref="W323:W386" si="48">IF((Z323&gt;T323),Y323-0.01,Y323)</f>
        <v>2847208.3</v>
      </c>
      <c r="X323" s="15">
        <f t="shared" ref="X323:X386" si="49">V323-W323</f>
        <v>281592.03000000026</v>
      </c>
      <c r="Y323" s="15">
        <f t="shared" ref="Y323:Y386" si="50">ROUND((V323*T323/100),2)</f>
        <v>2847208.3</v>
      </c>
      <c r="Z323" s="33">
        <f t="shared" ref="Z323:Z386" si="51">IF((V323=0),0,Y323/V323*100)</f>
        <v>90.999999990411652</v>
      </c>
    </row>
    <row r="324" spans="1:26" hidden="1" x14ac:dyDescent="0.25">
      <c r="A324" s="1">
        <v>117</v>
      </c>
      <c r="B324" s="5" t="s">
        <v>201</v>
      </c>
      <c r="C324" s="5" t="s">
        <v>40</v>
      </c>
      <c r="D324" s="1">
        <v>2027</v>
      </c>
      <c r="E324" s="2">
        <v>0</v>
      </c>
      <c r="F324" s="2">
        <v>12</v>
      </c>
      <c r="G324" s="2">
        <v>18.600000000000001</v>
      </c>
      <c r="H324" s="2">
        <v>5</v>
      </c>
      <c r="I324" s="2">
        <v>10</v>
      </c>
      <c r="J324" s="13">
        <v>10</v>
      </c>
      <c r="K324" s="15">
        <f t="shared" si="39"/>
        <v>45.6</v>
      </c>
      <c r="L324" s="16">
        <v>12368.39</v>
      </c>
      <c r="M324" s="16">
        <v>11131.55</v>
      </c>
      <c r="N324" s="16">
        <v>8657.8700000000008</v>
      </c>
      <c r="O324" s="16">
        <v>6184.2</v>
      </c>
      <c r="P324" s="16">
        <v>3710.52</v>
      </c>
      <c r="Q324" s="16">
        <v>488.77</v>
      </c>
      <c r="R324" s="16">
        <v>2100</v>
      </c>
      <c r="S324" s="16">
        <v>200</v>
      </c>
      <c r="T324" s="27">
        <v>87</v>
      </c>
      <c r="U324" s="35">
        <f t="shared" si="40"/>
        <v>86.999998591722431</v>
      </c>
      <c r="V324" s="15">
        <f t="shared" si="47"/>
        <v>397648.88</v>
      </c>
      <c r="W324" s="15">
        <f t="shared" si="48"/>
        <v>345954.52</v>
      </c>
      <c r="X324" s="15">
        <f t="shared" si="49"/>
        <v>51694.359999999986</v>
      </c>
      <c r="Y324" s="15">
        <f t="shared" si="50"/>
        <v>345954.53</v>
      </c>
      <c r="Z324" s="33">
        <f t="shared" si="51"/>
        <v>87.000001106503817</v>
      </c>
    </row>
    <row r="325" spans="1:26" hidden="1" x14ac:dyDescent="0.25">
      <c r="A325" s="1">
        <v>118</v>
      </c>
      <c r="B325" s="5" t="s">
        <v>201</v>
      </c>
      <c r="C325" s="5" t="s">
        <v>18</v>
      </c>
      <c r="D325" s="1">
        <v>2027</v>
      </c>
      <c r="E325" s="2">
        <v>8</v>
      </c>
      <c r="F325" s="2">
        <v>2</v>
      </c>
      <c r="G325" s="2">
        <v>2</v>
      </c>
      <c r="H325" s="2">
        <v>9.9</v>
      </c>
      <c r="I325" s="2">
        <v>6</v>
      </c>
      <c r="J325" s="13">
        <v>6</v>
      </c>
      <c r="K325" s="15">
        <f t="shared" ref="K325:K388" si="52">E325+F325+G325+H325+I325</f>
        <v>27.9</v>
      </c>
      <c r="L325" s="16">
        <v>12368.39</v>
      </c>
      <c r="M325" s="16">
        <v>11131.55</v>
      </c>
      <c r="N325" s="16">
        <v>8657.8700000000008</v>
      </c>
      <c r="O325" s="16">
        <v>6184.2</v>
      </c>
      <c r="P325" s="16">
        <v>3710.52</v>
      </c>
      <c r="Q325" s="16">
        <v>488.77</v>
      </c>
      <c r="R325" s="16">
        <v>2100</v>
      </c>
      <c r="S325" s="16">
        <v>200</v>
      </c>
      <c r="T325" s="27">
        <v>92</v>
      </c>
      <c r="U325" s="35">
        <f t="shared" si="40"/>
        <v>91.999996874039596</v>
      </c>
      <c r="V325" s="15">
        <f t="shared" si="47"/>
        <v>243125.28</v>
      </c>
      <c r="W325" s="15">
        <f t="shared" si="48"/>
        <v>223675.25</v>
      </c>
      <c r="X325" s="15">
        <f t="shared" si="49"/>
        <v>19450.03</v>
      </c>
      <c r="Y325" s="15">
        <f t="shared" si="50"/>
        <v>223675.26</v>
      </c>
      <c r="Z325" s="33">
        <f t="shared" si="51"/>
        <v>92.000000987145398</v>
      </c>
    </row>
    <row r="326" spans="1:26" hidden="1" x14ac:dyDescent="0.25">
      <c r="A326" s="1">
        <v>119</v>
      </c>
      <c r="B326" s="5" t="s">
        <v>201</v>
      </c>
      <c r="C326" s="5" t="s">
        <v>49</v>
      </c>
      <c r="D326" s="1">
        <v>2027</v>
      </c>
      <c r="E326" s="2">
        <v>22.68</v>
      </c>
      <c r="F326" s="2">
        <v>36</v>
      </c>
      <c r="G326" s="2">
        <v>12.5</v>
      </c>
      <c r="H326" s="2">
        <v>32.5</v>
      </c>
      <c r="I326" s="2">
        <v>25.02</v>
      </c>
      <c r="J326" s="13">
        <v>12</v>
      </c>
      <c r="K326" s="15">
        <f t="shared" si="52"/>
        <v>128.70000000000002</v>
      </c>
      <c r="L326" s="16">
        <v>12368.39</v>
      </c>
      <c r="M326" s="16">
        <v>11131.55</v>
      </c>
      <c r="N326" s="16">
        <v>8657.8700000000008</v>
      </c>
      <c r="O326" s="16">
        <v>6184.2</v>
      </c>
      <c r="P326" s="16">
        <v>3710.52</v>
      </c>
      <c r="Q326" s="16">
        <v>488.77</v>
      </c>
      <c r="R326" s="16">
        <v>2100</v>
      </c>
      <c r="S326" s="16">
        <v>200</v>
      </c>
      <c r="T326" s="27">
        <v>90</v>
      </c>
      <c r="U326" s="35">
        <f t="shared" si="40"/>
        <v>89.999999210597792</v>
      </c>
      <c r="V326" s="15">
        <f t="shared" si="47"/>
        <v>1140103.21</v>
      </c>
      <c r="W326" s="15">
        <f t="shared" si="48"/>
        <v>1026092.88</v>
      </c>
      <c r="X326" s="15">
        <f t="shared" si="49"/>
        <v>114010.32999999996</v>
      </c>
      <c r="Y326" s="15">
        <f t="shared" si="50"/>
        <v>1026092.89</v>
      </c>
      <c r="Z326" s="34">
        <f t="shared" si="51"/>
        <v>90.000000087711356</v>
      </c>
    </row>
    <row r="327" spans="1:26" hidden="1" x14ac:dyDescent="0.25">
      <c r="A327" s="1">
        <v>120</v>
      </c>
      <c r="B327" s="5" t="s">
        <v>201</v>
      </c>
      <c r="C327" s="5" t="s">
        <v>81</v>
      </c>
      <c r="D327" s="1">
        <v>2027</v>
      </c>
      <c r="E327" s="2">
        <v>30</v>
      </c>
      <c r="F327" s="2">
        <v>40</v>
      </c>
      <c r="G327" s="2">
        <v>3</v>
      </c>
      <c r="H327" s="2">
        <v>0</v>
      </c>
      <c r="I327" s="2">
        <v>10</v>
      </c>
      <c r="J327" s="13">
        <v>35</v>
      </c>
      <c r="K327" s="15">
        <f t="shared" si="52"/>
        <v>83</v>
      </c>
      <c r="L327" s="16">
        <v>12368.39</v>
      </c>
      <c r="M327" s="16">
        <v>11131.55</v>
      </c>
      <c r="N327" s="16">
        <v>8657.8700000000008</v>
      </c>
      <c r="O327" s="16">
        <v>6184.2</v>
      </c>
      <c r="P327" s="16">
        <v>3710.52</v>
      </c>
      <c r="Q327" s="16">
        <v>488.77</v>
      </c>
      <c r="R327" s="16">
        <v>2100</v>
      </c>
      <c r="S327" s="16">
        <v>200</v>
      </c>
      <c r="T327" s="27">
        <v>90</v>
      </c>
      <c r="U327" s="35">
        <f t="shared" si="40"/>
        <v>89.999999594566987</v>
      </c>
      <c r="V327" s="15">
        <f t="shared" si="47"/>
        <v>986599.46</v>
      </c>
      <c r="W327" s="15">
        <f t="shared" si="48"/>
        <v>887939.51</v>
      </c>
      <c r="X327" s="15">
        <f t="shared" si="49"/>
        <v>98659.949999999953</v>
      </c>
      <c r="Y327" s="15">
        <f t="shared" si="50"/>
        <v>887939.51</v>
      </c>
      <c r="Z327" s="34">
        <f t="shared" si="51"/>
        <v>89.999999594566987</v>
      </c>
    </row>
    <row r="328" spans="1:26" hidden="1" x14ac:dyDescent="0.25">
      <c r="A328" s="1">
        <v>121</v>
      </c>
      <c r="B328" s="5" t="s">
        <v>201</v>
      </c>
      <c r="C328" s="5" t="s">
        <v>85</v>
      </c>
      <c r="D328" s="1">
        <v>2027</v>
      </c>
      <c r="E328" s="2">
        <v>16.2</v>
      </c>
      <c r="F328" s="2">
        <v>0</v>
      </c>
      <c r="G328" s="2">
        <v>0</v>
      </c>
      <c r="H328" s="2">
        <v>0</v>
      </c>
      <c r="I328" s="2">
        <v>9</v>
      </c>
      <c r="J328" s="13">
        <v>3</v>
      </c>
      <c r="K328" s="15">
        <f t="shared" si="52"/>
        <v>25.2</v>
      </c>
      <c r="L328" s="16">
        <v>12368.39</v>
      </c>
      <c r="M328" s="16">
        <v>11131.55</v>
      </c>
      <c r="N328" s="16">
        <v>8657.8700000000008</v>
      </c>
      <c r="O328" s="16">
        <v>6184.2</v>
      </c>
      <c r="P328" s="16">
        <v>3710.52</v>
      </c>
      <c r="Q328" s="16">
        <v>488.77</v>
      </c>
      <c r="R328" s="16">
        <v>2100</v>
      </c>
      <c r="S328" s="16">
        <v>200</v>
      </c>
      <c r="T328" s="27">
        <v>90</v>
      </c>
      <c r="U328" s="35">
        <f t="shared" si="40"/>
        <v>89.999996349904762</v>
      </c>
      <c r="V328" s="15">
        <f t="shared" si="47"/>
        <v>246568.91</v>
      </c>
      <c r="W328" s="15">
        <f t="shared" si="48"/>
        <v>221912.00999999998</v>
      </c>
      <c r="X328" s="15">
        <f t="shared" si="49"/>
        <v>24656.900000000023</v>
      </c>
      <c r="Y328" s="15">
        <f t="shared" si="50"/>
        <v>221912.02</v>
      </c>
      <c r="Z328" s="33">
        <f t="shared" si="51"/>
        <v>90.000000405566126</v>
      </c>
    </row>
    <row r="329" spans="1:26" hidden="1" x14ac:dyDescent="0.25">
      <c r="A329" s="1">
        <v>122</v>
      </c>
      <c r="B329" s="5" t="s">
        <v>201</v>
      </c>
      <c r="C329" s="5" t="s">
        <v>161</v>
      </c>
      <c r="D329" s="1">
        <v>2027</v>
      </c>
      <c r="E329" s="2">
        <v>0</v>
      </c>
      <c r="F329" s="2">
        <v>0</v>
      </c>
      <c r="G329" s="2">
        <v>0</v>
      </c>
      <c r="H329" s="2">
        <v>0</v>
      </c>
      <c r="I329" s="2">
        <v>0</v>
      </c>
      <c r="J329" s="13">
        <v>0</v>
      </c>
      <c r="K329" s="15">
        <f t="shared" si="52"/>
        <v>0</v>
      </c>
      <c r="L329" s="16">
        <v>12368.39</v>
      </c>
      <c r="M329" s="16">
        <v>11131.55</v>
      </c>
      <c r="N329" s="16">
        <v>8657.8700000000008</v>
      </c>
      <c r="O329" s="16">
        <v>6184.2</v>
      </c>
      <c r="P329" s="16">
        <v>3710.52</v>
      </c>
      <c r="Q329" s="16">
        <v>488.77</v>
      </c>
      <c r="R329" s="16">
        <v>2100</v>
      </c>
      <c r="S329" s="16">
        <v>200</v>
      </c>
      <c r="T329" s="27">
        <v>91</v>
      </c>
      <c r="U329" s="35">
        <f t="shared" ref="U329:U392" si="53">IF((V329=0),0,W329/V329*100)</f>
        <v>0</v>
      </c>
      <c r="V329" s="15">
        <f t="shared" si="47"/>
        <v>0</v>
      </c>
      <c r="W329" s="15">
        <f t="shared" si="48"/>
        <v>0</v>
      </c>
      <c r="X329" s="15">
        <f t="shared" si="49"/>
        <v>0</v>
      </c>
      <c r="Y329" s="15">
        <f t="shared" si="50"/>
        <v>0</v>
      </c>
      <c r="Z329" s="33">
        <f t="shared" si="51"/>
        <v>0</v>
      </c>
    </row>
    <row r="330" spans="1:26" hidden="1" x14ac:dyDescent="0.25">
      <c r="A330" s="1">
        <v>123</v>
      </c>
      <c r="B330" s="5" t="s">
        <v>201</v>
      </c>
      <c r="C330" s="5" t="s">
        <v>162</v>
      </c>
      <c r="D330" s="1">
        <v>2027</v>
      </c>
      <c r="E330" s="2">
        <v>0</v>
      </c>
      <c r="F330" s="2">
        <v>0</v>
      </c>
      <c r="G330" s="2">
        <v>4.8</v>
      </c>
      <c r="H330" s="2">
        <v>28</v>
      </c>
      <c r="I330" s="2">
        <v>19.399999999999999</v>
      </c>
      <c r="J330" s="13">
        <v>11</v>
      </c>
      <c r="K330" s="15">
        <f t="shared" si="52"/>
        <v>52.199999999999996</v>
      </c>
      <c r="L330" s="16">
        <v>12368.39</v>
      </c>
      <c r="M330" s="16">
        <v>11131.55</v>
      </c>
      <c r="N330" s="16">
        <v>8657.8700000000008</v>
      </c>
      <c r="O330" s="16">
        <v>6184.2</v>
      </c>
      <c r="P330" s="16">
        <v>3710.52</v>
      </c>
      <c r="Q330" s="16">
        <v>488.77</v>
      </c>
      <c r="R330" s="16">
        <v>2100</v>
      </c>
      <c r="S330" s="16">
        <v>200</v>
      </c>
      <c r="T330" s="27">
        <v>90</v>
      </c>
      <c r="U330" s="35">
        <f t="shared" si="53"/>
        <v>89.999997850228027</v>
      </c>
      <c r="V330" s="15">
        <f t="shared" si="47"/>
        <v>325615.93</v>
      </c>
      <c r="W330" s="15">
        <f t="shared" si="48"/>
        <v>293054.33</v>
      </c>
      <c r="X330" s="15">
        <f t="shared" si="49"/>
        <v>32561.599999999977</v>
      </c>
      <c r="Y330" s="15">
        <f t="shared" si="50"/>
        <v>293054.34000000003</v>
      </c>
      <c r="Z330" s="34">
        <f t="shared" si="51"/>
        <v>90.000000921330852</v>
      </c>
    </row>
    <row r="331" spans="1:26" hidden="1" x14ac:dyDescent="0.25">
      <c r="A331" s="1">
        <v>124</v>
      </c>
      <c r="B331" s="5" t="s">
        <v>202</v>
      </c>
      <c r="C331" s="5" t="s">
        <v>170</v>
      </c>
      <c r="D331" s="1">
        <v>2027</v>
      </c>
      <c r="E331" s="2">
        <v>0</v>
      </c>
      <c r="F331" s="2">
        <v>0</v>
      </c>
      <c r="G331" s="2">
        <v>0</v>
      </c>
      <c r="H331" s="2">
        <v>0</v>
      </c>
      <c r="I331" s="2">
        <v>6.8</v>
      </c>
      <c r="J331" s="13">
        <v>5</v>
      </c>
      <c r="K331" s="15">
        <f t="shared" si="52"/>
        <v>6.8</v>
      </c>
      <c r="L331" s="16">
        <v>12368.39</v>
      </c>
      <c r="M331" s="16">
        <v>11131.55</v>
      </c>
      <c r="N331" s="16">
        <v>8657.8700000000008</v>
      </c>
      <c r="O331" s="16">
        <v>6184.2</v>
      </c>
      <c r="P331" s="16">
        <v>3710.52</v>
      </c>
      <c r="Q331" s="16">
        <v>488.77</v>
      </c>
      <c r="R331" s="16">
        <v>2100</v>
      </c>
      <c r="S331" s="16">
        <v>200</v>
      </c>
      <c r="T331" s="24">
        <v>87</v>
      </c>
      <c r="U331" s="35">
        <f t="shared" si="53"/>
        <v>86.99997647677182</v>
      </c>
      <c r="V331" s="15">
        <f t="shared" si="47"/>
        <v>39535.39</v>
      </c>
      <c r="W331" s="15">
        <f t="shared" si="48"/>
        <v>34395.78</v>
      </c>
      <c r="X331" s="15">
        <f t="shared" si="49"/>
        <v>5139.6100000000006</v>
      </c>
      <c r="Y331" s="15">
        <f t="shared" si="50"/>
        <v>34395.79</v>
      </c>
      <c r="Z331" s="34">
        <f t="shared" si="51"/>
        <v>87.000001770565561</v>
      </c>
    </row>
    <row r="332" spans="1:26" hidden="1" x14ac:dyDescent="0.25">
      <c r="A332" s="1">
        <v>125</v>
      </c>
      <c r="B332" s="5" t="s">
        <v>202</v>
      </c>
      <c r="C332" s="5" t="s">
        <v>173</v>
      </c>
      <c r="D332" s="1">
        <v>2027</v>
      </c>
      <c r="E332" s="2">
        <v>0</v>
      </c>
      <c r="F332" s="2">
        <v>0</v>
      </c>
      <c r="G332" s="2">
        <v>0</v>
      </c>
      <c r="H332" s="2">
        <v>8.3000000000000007</v>
      </c>
      <c r="I332" s="2">
        <v>0</v>
      </c>
      <c r="J332" s="13">
        <v>3</v>
      </c>
      <c r="K332" s="15">
        <f t="shared" si="52"/>
        <v>8.3000000000000007</v>
      </c>
      <c r="L332" s="16">
        <v>12368.39</v>
      </c>
      <c r="M332" s="16">
        <v>11131.55</v>
      </c>
      <c r="N332" s="16">
        <v>8657.8700000000008</v>
      </c>
      <c r="O332" s="16">
        <v>6184.2</v>
      </c>
      <c r="P332" s="16">
        <v>3710.52</v>
      </c>
      <c r="Q332" s="16">
        <v>488.77</v>
      </c>
      <c r="R332" s="16">
        <v>2100</v>
      </c>
      <c r="S332" s="16">
        <v>200</v>
      </c>
      <c r="T332" s="24">
        <v>72</v>
      </c>
      <c r="U332" s="35">
        <f t="shared" si="53"/>
        <v>71.999996049718902</v>
      </c>
      <c r="V332" s="15">
        <f t="shared" si="47"/>
        <v>60755.17</v>
      </c>
      <c r="W332" s="15">
        <f t="shared" si="48"/>
        <v>43743.72</v>
      </c>
      <c r="X332" s="15">
        <f t="shared" si="49"/>
        <v>17011.449999999997</v>
      </c>
      <c r="Y332" s="15">
        <f t="shared" si="50"/>
        <v>43743.72</v>
      </c>
      <c r="Z332" s="34">
        <f t="shared" si="51"/>
        <v>71.999996049718902</v>
      </c>
    </row>
    <row r="333" spans="1:26" hidden="1" x14ac:dyDescent="0.25">
      <c r="A333" s="1">
        <v>126</v>
      </c>
      <c r="B333" s="5" t="s">
        <v>202</v>
      </c>
      <c r="C333" s="5" t="s">
        <v>171</v>
      </c>
      <c r="D333" s="1">
        <v>2027</v>
      </c>
      <c r="E333" s="2">
        <v>0</v>
      </c>
      <c r="F333" s="2">
        <v>0</v>
      </c>
      <c r="G333" s="2">
        <v>0</v>
      </c>
      <c r="H333" s="2">
        <v>46</v>
      </c>
      <c r="I333" s="2">
        <v>0</v>
      </c>
      <c r="J333" s="13">
        <v>1</v>
      </c>
      <c r="K333" s="15">
        <f t="shared" si="52"/>
        <v>46</v>
      </c>
      <c r="L333" s="16">
        <v>12368.39</v>
      </c>
      <c r="M333" s="16">
        <v>11131.55</v>
      </c>
      <c r="N333" s="16">
        <v>8657.8700000000008</v>
      </c>
      <c r="O333" s="16">
        <v>6184.2</v>
      </c>
      <c r="P333" s="16">
        <v>3710.52</v>
      </c>
      <c r="Q333" s="16">
        <v>488.77</v>
      </c>
      <c r="R333" s="16">
        <v>2100</v>
      </c>
      <c r="S333" s="16">
        <v>200</v>
      </c>
      <c r="T333" s="24">
        <v>84</v>
      </c>
      <c r="U333" s="35">
        <f t="shared" si="53"/>
        <v>83.999998379812297</v>
      </c>
      <c r="V333" s="15">
        <f t="shared" si="47"/>
        <v>296261.96999999997</v>
      </c>
      <c r="W333" s="15">
        <f t="shared" si="48"/>
        <v>248860.05</v>
      </c>
      <c r="X333" s="15">
        <f t="shared" si="49"/>
        <v>47401.919999999984</v>
      </c>
      <c r="Y333" s="15">
        <f t="shared" si="50"/>
        <v>248860.05</v>
      </c>
      <c r="Z333" s="33">
        <f t="shared" si="51"/>
        <v>83.999998379812297</v>
      </c>
    </row>
    <row r="334" spans="1:26" hidden="1" x14ac:dyDescent="0.25">
      <c r="A334" s="1">
        <v>127</v>
      </c>
      <c r="B334" s="5" t="s">
        <v>202</v>
      </c>
      <c r="C334" s="5" t="s">
        <v>3</v>
      </c>
      <c r="D334" s="1">
        <v>2027</v>
      </c>
      <c r="E334" s="2">
        <v>0</v>
      </c>
      <c r="F334" s="2">
        <v>0</v>
      </c>
      <c r="G334" s="2">
        <v>0</v>
      </c>
      <c r="H334" s="2">
        <v>0</v>
      </c>
      <c r="I334" s="2">
        <v>0</v>
      </c>
      <c r="J334" s="13">
        <v>0</v>
      </c>
      <c r="K334" s="15">
        <f t="shared" si="52"/>
        <v>0</v>
      </c>
      <c r="L334" s="16">
        <v>12368.39</v>
      </c>
      <c r="M334" s="16">
        <v>11131.55</v>
      </c>
      <c r="N334" s="16">
        <v>8657.8700000000008</v>
      </c>
      <c r="O334" s="16">
        <v>6184.2</v>
      </c>
      <c r="P334" s="16">
        <v>3710.52</v>
      </c>
      <c r="Q334" s="16">
        <v>488.77</v>
      </c>
      <c r="R334" s="16">
        <v>2100</v>
      </c>
      <c r="S334" s="16">
        <v>200</v>
      </c>
      <c r="T334" s="24">
        <v>86</v>
      </c>
      <c r="U334" s="35">
        <f t="shared" si="53"/>
        <v>0</v>
      </c>
      <c r="V334" s="15">
        <f t="shared" si="47"/>
        <v>0</v>
      </c>
      <c r="W334" s="15">
        <f t="shared" si="48"/>
        <v>0</v>
      </c>
      <c r="X334" s="15">
        <f t="shared" si="49"/>
        <v>0</v>
      </c>
      <c r="Y334" s="15">
        <f t="shared" si="50"/>
        <v>0</v>
      </c>
      <c r="Z334" s="33">
        <f t="shared" si="51"/>
        <v>0</v>
      </c>
    </row>
    <row r="335" spans="1:26" hidden="1" x14ac:dyDescent="0.25">
      <c r="A335" s="1">
        <v>128</v>
      </c>
      <c r="B335" s="5" t="s">
        <v>202</v>
      </c>
      <c r="C335" s="5" t="s">
        <v>172</v>
      </c>
      <c r="D335" s="1">
        <v>2027</v>
      </c>
      <c r="E335" s="2">
        <v>0</v>
      </c>
      <c r="F335" s="2">
        <v>0</v>
      </c>
      <c r="G335" s="2">
        <v>0</v>
      </c>
      <c r="H335" s="2">
        <v>0</v>
      </c>
      <c r="I335" s="2">
        <v>0</v>
      </c>
      <c r="J335" s="13">
        <v>0</v>
      </c>
      <c r="K335" s="15">
        <f t="shared" si="52"/>
        <v>0</v>
      </c>
      <c r="L335" s="16">
        <v>12368.39</v>
      </c>
      <c r="M335" s="16">
        <v>11131.55</v>
      </c>
      <c r="N335" s="16">
        <v>8657.8700000000008</v>
      </c>
      <c r="O335" s="16">
        <v>6184.2</v>
      </c>
      <c r="P335" s="16">
        <v>3710.52</v>
      </c>
      <c r="Q335" s="16">
        <v>488.77</v>
      </c>
      <c r="R335" s="16">
        <v>2100</v>
      </c>
      <c r="S335" s="16">
        <v>200</v>
      </c>
      <c r="T335" s="24">
        <v>87</v>
      </c>
      <c r="U335" s="35">
        <f t="shared" si="53"/>
        <v>0</v>
      </c>
      <c r="V335" s="15">
        <f t="shared" si="47"/>
        <v>0</v>
      </c>
      <c r="W335" s="15">
        <f t="shared" si="48"/>
        <v>0</v>
      </c>
      <c r="X335" s="15">
        <f t="shared" si="49"/>
        <v>0</v>
      </c>
      <c r="Y335" s="15">
        <f t="shared" si="50"/>
        <v>0</v>
      </c>
      <c r="Z335" s="33">
        <f t="shared" si="51"/>
        <v>0</v>
      </c>
    </row>
    <row r="336" spans="1:26" hidden="1" x14ac:dyDescent="0.25">
      <c r="A336" s="1">
        <v>129</v>
      </c>
      <c r="B336" s="5" t="s">
        <v>203</v>
      </c>
      <c r="C336" s="5" t="s">
        <v>16</v>
      </c>
      <c r="D336" s="1">
        <v>2027</v>
      </c>
      <c r="E336" s="2">
        <v>0</v>
      </c>
      <c r="F336" s="2">
        <v>0</v>
      </c>
      <c r="G336" s="2">
        <v>0</v>
      </c>
      <c r="H336" s="2">
        <v>0</v>
      </c>
      <c r="I336" s="2">
        <v>0</v>
      </c>
      <c r="J336" s="13">
        <v>0</v>
      </c>
      <c r="K336" s="15">
        <f t="shared" si="52"/>
        <v>0</v>
      </c>
      <c r="L336" s="16">
        <v>12368.39</v>
      </c>
      <c r="M336" s="16">
        <v>11131.55</v>
      </c>
      <c r="N336" s="16">
        <v>8657.8700000000008</v>
      </c>
      <c r="O336" s="16">
        <v>6184.2</v>
      </c>
      <c r="P336" s="16">
        <v>3710.52</v>
      </c>
      <c r="Q336" s="16">
        <v>488.77</v>
      </c>
      <c r="R336" s="16">
        <v>2100</v>
      </c>
      <c r="S336" s="16">
        <v>200</v>
      </c>
      <c r="T336" s="22">
        <v>83</v>
      </c>
      <c r="U336" s="35">
        <f t="shared" si="53"/>
        <v>0</v>
      </c>
      <c r="V336" s="15">
        <f t="shared" si="47"/>
        <v>0</v>
      </c>
      <c r="W336" s="15">
        <f t="shared" si="48"/>
        <v>0</v>
      </c>
      <c r="X336" s="15">
        <f t="shared" si="49"/>
        <v>0</v>
      </c>
      <c r="Y336" s="15">
        <f t="shared" si="50"/>
        <v>0</v>
      </c>
      <c r="Z336" s="33">
        <f t="shared" si="51"/>
        <v>0</v>
      </c>
    </row>
    <row r="337" spans="1:26" hidden="1" x14ac:dyDescent="0.25">
      <c r="A337" s="1">
        <v>130</v>
      </c>
      <c r="B337" s="5" t="s">
        <v>203</v>
      </c>
      <c r="C337" s="5" t="s">
        <v>165</v>
      </c>
      <c r="D337" s="1">
        <v>2027</v>
      </c>
      <c r="E337" s="2">
        <v>0</v>
      </c>
      <c r="F337" s="2">
        <v>0</v>
      </c>
      <c r="G337" s="2">
        <v>0</v>
      </c>
      <c r="H337" s="2">
        <v>0</v>
      </c>
      <c r="I337" s="2">
        <v>0</v>
      </c>
      <c r="J337" s="13">
        <v>0</v>
      </c>
      <c r="K337" s="15">
        <f t="shared" si="52"/>
        <v>0</v>
      </c>
      <c r="L337" s="16">
        <v>12368.39</v>
      </c>
      <c r="M337" s="16">
        <v>11131.55</v>
      </c>
      <c r="N337" s="16">
        <v>8657.8700000000008</v>
      </c>
      <c r="O337" s="16">
        <v>6184.2</v>
      </c>
      <c r="P337" s="16">
        <v>3710.52</v>
      </c>
      <c r="Q337" s="16">
        <v>488.77</v>
      </c>
      <c r="R337" s="16">
        <v>2100</v>
      </c>
      <c r="S337" s="16">
        <v>200</v>
      </c>
      <c r="T337" s="22">
        <v>89</v>
      </c>
      <c r="U337" s="35">
        <f t="shared" si="53"/>
        <v>0</v>
      </c>
      <c r="V337" s="15">
        <f t="shared" si="47"/>
        <v>0</v>
      </c>
      <c r="W337" s="15">
        <f t="shared" si="48"/>
        <v>0</v>
      </c>
      <c r="X337" s="15">
        <f t="shared" si="49"/>
        <v>0</v>
      </c>
      <c r="Y337" s="15">
        <f t="shared" si="50"/>
        <v>0</v>
      </c>
      <c r="Z337" s="33">
        <f t="shared" si="51"/>
        <v>0</v>
      </c>
    </row>
    <row r="338" spans="1:26" hidden="1" x14ac:dyDescent="0.25">
      <c r="A338" s="1">
        <v>131</v>
      </c>
      <c r="B338" s="5" t="s">
        <v>203</v>
      </c>
      <c r="C338" s="5" t="s">
        <v>166</v>
      </c>
      <c r="D338" s="1">
        <v>2027</v>
      </c>
      <c r="E338" s="2">
        <v>0</v>
      </c>
      <c r="F338" s="2">
        <v>0</v>
      </c>
      <c r="G338" s="2">
        <v>0</v>
      </c>
      <c r="H338" s="2">
        <v>0</v>
      </c>
      <c r="I338" s="2">
        <v>0</v>
      </c>
      <c r="J338" s="13">
        <v>0</v>
      </c>
      <c r="K338" s="15">
        <f t="shared" si="52"/>
        <v>0</v>
      </c>
      <c r="L338" s="16">
        <v>12368.39</v>
      </c>
      <c r="M338" s="16">
        <v>11131.55</v>
      </c>
      <c r="N338" s="16">
        <v>8657.8700000000008</v>
      </c>
      <c r="O338" s="16">
        <v>6184.2</v>
      </c>
      <c r="P338" s="16">
        <v>3710.52</v>
      </c>
      <c r="Q338" s="16">
        <v>488.77</v>
      </c>
      <c r="R338" s="16">
        <v>2100</v>
      </c>
      <c r="S338" s="16">
        <v>200</v>
      </c>
      <c r="T338" s="22">
        <v>82</v>
      </c>
      <c r="U338" s="35">
        <f t="shared" si="53"/>
        <v>0</v>
      </c>
      <c r="V338" s="15">
        <f t="shared" si="47"/>
        <v>0</v>
      </c>
      <c r="W338" s="15">
        <f t="shared" si="48"/>
        <v>0</v>
      </c>
      <c r="X338" s="15">
        <f t="shared" si="49"/>
        <v>0</v>
      </c>
      <c r="Y338" s="15">
        <f t="shared" si="50"/>
        <v>0</v>
      </c>
      <c r="Z338" s="33">
        <f t="shared" si="51"/>
        <v>0</v>
      </c>
    </row>
    <row r="339" spans="1:26" hidden="1" x14ac:dyDescent="0.25">
      <c r="A339" s="1">
        <v>132</v>
      </c>
      <c r="B339" s="5" t="s">
        <v>203</v>
      </c>
      <c r="C339" s="5" t="s">
        <v>163</v>
      </c>
      <c r="D339" s="1">
        <v>2027</v>
      </c>
      <c r="E339" s="2">
        <v>0</v>
      </c>
      <c r="F339" s="2">
        <v>0</v>
      </c>
      <c r="G339" s="2">
        <v>0</v>
      </c>
      <c r="H339" s="2">
        <v>0</v>
      </c>
      <c r="I339" s="2">
        <v>0</v>
      </c>
      <c r="J339" s="13">
        <v>0</v>
      </c>
      <c r="K339" s="15">
        <f t="shared" si="52"/>
        <v>0</v>
      </c>
      <c r="L339" s="16">
        <v>12368.39</v>
      </c>
      <c r="M339" s="16">
        <v>11131.55</v>
      </c>
      <c r="N339" s="16">
        <v>8657.8700000000008</v>
      </c>
      <c r="O339" s="16">
        <v>6184.2</v>
      </c>
      <c r="P339" s="16">
        <v>3710.52</v>
      </c>
      <c r="Q339" s="16">
        <v>488.77</v>
      </c>
      <c r="R339" s="16">
        <v>2100</v>
      </c>
      <c r="S339" s="16">
        <v>200</v>
      </c>
      <c r="T339" s="22">
        <v>91</v>
      </c>
      <c r="U339" s="35">
        <f t="shared" si="53"/>
        <v>0</v>
      </c>
      <c r="V339" s="15">
        <f t="shared" si="47"/>
        <v>0</v>
      </c>
      <c r="W339" s="15">
        <f t="shared" si="48"/>
        <v>0</v>
      </c>
      <c r="X339" s="15">
        <f t="shared" si="49"/>
        <v>0</v>
      </c>
      <c r="Y339" s="15">
        <f t="shared" si="50"/>
        <v>0</v>
      </c>
      <c r="Z339" s="33">
        <f t="shared" si="51"/>
        <v>0</v>
      </c>
    </row>
    <row r="340" spans="1:26" hidden="1" x14ac:dyDescent="0.25">
      <c r="A340" s="1">
        <v>133</v>
      </c>
      <c r="B340" s="5" t="s">
        <v>203</v>
      </c>
      <c r="C340" s="5" t="s">
        <v>89</v>
      </c>
      <c r="D340" s="1">
        <v>2027</v>
      </c>
      <c r="E340" s="2">
        <v>0</v>
      </c>
      <c r="F340" s="2">
        <v>0</v>
      </c>
      <c r="G340" s="2">
        <v>11</v>
      </c>
      <c r="H340" s="2">
        <v>0</v>
      </c>
      <c r="I340" s="2">
        <v>0</v>
      </c>
      <c r="J340" s="13">
        <v>3</v>
      </c>
      <c r="K340" s="15">
        <f t="shared" si="52"/>
        <v>11</v>
      </c>
      <c r="L340" s="16">
        <v>12368.39</v>
      </c>
      <c r="M340" s="16">
        <v>11131.55</v>
      </c>
      <c r="N340" s="16">
        <v>8657.8700000000008</v>
      </c>
      <c r="O340" s="16">
        <v>6184.2</v>
      </c>
      <c r="P340" s="16">
        <v>3710.52</v>
      </c>
      <c r="Q340" s="16">
        <v>488.77</v>
      </c>
      <c r="R340" s="16">
        <v>2100</v>
      </c>
      <c r="S340" s="16">
        <v>200</v>
      </c>
      <c r="T340" s="22">
        <v>87</v>
      </c>
      <c r="U340" s="35">
        <f t="shared" si="53"/>
        <v>86.999994676951815</v>
      </c>
      <c r="V340" s="15">
        <f t="shared" si="47"/>
        <v>105202.88</v>
      </c>
      <c r="W340" s="15">
        <f t="shared" si="48"/>
        <v>91526.5</v>
      </c>
      <c r="X340" s="15">
        <f t="shared" si="49"/>
        <v>13676.380000000005</v>
      </c>
      <c r="Y340" s="15">
        <f t="shared" si="50"/>
        <v>91526.51</v>
      </c>
      <c r="Z340" s="34">
        <f t="shared" si="51"/>
        <v>87.000004182395003</v>
      </c>
    </row>
    <row r="341" spans="1:26" hidden="1" x14ac:dyDescent="0.25">
      <c r="A341" s="1">
        <v>134</v>
      </c>
      <c r="B341" s="5" t="s">
        <v>203</v>
      </c>
      <c r="C341" s="5" t="s">
        <v>102</v>
      </c>
      <c r="D341" s="1">
        <v>2027</v>
      </c>
      <c r="E341" s="2">
        <v>0</v>
      </c>
      <c r="F341" s="2">
        <v>0</v>
      </c>
      <c r="G341" s="2">
        <v>0</v>
      </c>
      <c r="H341" s="2">
        <v>0</v>
      </c>
      <c r="I341" s="2">
        <v>0</v>
      </c>
      <c r="J341" s="13">
        <v>0</v>
      </c>
      <c r="K341" s="15">
        <f t="shared" si="52"/>
        <v>0</v>
      </c>
      <c r="L341" s="16">
        <v>12368.39</v>
      </c>
      <c r="M341" s="16">
        <v>11131.55</v>
      </c>
      <c r="N341" s="16">
        <v>8657.8700000000008</v>
      </c>
      <c r="O341" s="16">
        <v>6184.2</v>
      </c>
      <c r="P341" s="16">
        <v>3710.52</v>
      </c>
      <c r="Q341" s="16">
        <v>488.77</v>
      </c>
      <c r="R341" s="16">
        <v>2100</v>
      </c>
      <c r="S341" s="16">
        <v>200</v>
      </c>
      <c r="T341" s="22">
        <v>88</v>
      </c>
      <c r="U341" s="35">
        <f t="shared" si="53"/>
        <v>0</v>
      </c>
      <c r="V341" s="15">
        <f t="shared" si="47"/>
        <v>0</v>
      </c>
      <c r="W341" s="15">
        <f t="shared" si="48"/>
        <v>0</v>
      </c>
      <c r="X341" s="15">
        <f t="shared" si="49"/>
        <v>0</v>
      </c>
      <c r="Y341" s="15">
        <f t="shared" si="50"/>
        <v>0</v>
      </c>
      <c r="Z341" s="33">
        <f t="shared" si="51"/>
        <v>0</v>
      </c>
    </row>
    <row r="342" spans="1:26" hidden="1" x14ac:dyDescent="0.25">
      <c r="A342" s="1">
        <v>135</v>
      </c>
      <c r="B342" s="5" t="s">
        <v>203</v>
      </c>
      <c r="C342" s="5" t="s">
        <v>167</v>
      </c>
      <c r="D342" s="1">
        <v>2027</v>
      </c>
      <c r="E342" s="2">
        <v>0</v>
      </c>
      <c r="F342" s="2">
        <v>0</v>
      </c>
      <c r="G342" s="2">
        <v>0</v>
      </c>
      <c r="H342" s="2">
        <v>0</v>
      </c>
      <c r="I342" s="2">
        <v>0</v>
      </c>
      <c r="J342" s="13">
        <v>0</v>
      </c>
      <c r="K342" s="15">
        <f t="shared" si="52"/>
        <v>0</v>
      </c>
      <c r="L342" s="16">
        <v>12368.39</v>
      </c>
      <c r="M342" s="16">
        <v>11131.55</v>
      </c>
      <c r="N342" s="16">
        <v>8657.8700000000008</v>
      </c>
      <c r="O342" s="16">
        <v>6184.2</v>
      </c>
      <c r="P342" s="16">
        <v>3710.52</v>
      </c>
      <c r="Q342" s="16">
        <v>488.77</v>
      </c>
      <c r="R342" s="16">
        <v>2100</v>
      </c>
      <c r="S342" s="16">
        <v>200</v>
      </c>
      <c r="T342" s="22">
        <v>71</v>
      </c>
      <c r="U342" s="35">
        <f t="shared" si="53"/>
        <v>0</v>
      </c>
      <c r="V342" s="15">
        <f t="shared" si="47"/>
        <v>0</v>
      </c>
      <c r="W342" s="15">
        <f t="shared" si="48"/>
        <v>0</v>
      </c>
      <c r="X342" s="15">
        <f t="shared" si="49"/>
        <v>0</v>
      </c>
      <c r="Y342" s="15">
        <f t="shared" si="50"/>
        <v>0</v>
      </c>
      <c r="Z342" s="33">
        <f t="shared" si="51"/>
        <v>0</v>
      </c>
    </row>
    <row r="343" spans="1:26" hidden="1" x14ac:dyDescent="0.25">
      <c r="A343" s="1">
        <v>136</v>
      </c>
      <c r="B343" s="5" t="s">
        <v>203</v>
      </c>
      <c r="C343" s="5" t="s">
        <v>113</v>
      </c>
      <c r="D343" s="1">
        <v>2027</v>
      </c>
      <c r="E343" s="2">
        <v>0</v>
      </c>
      <c r="F343" s="2">
        <v>0</v>
      </c>
      <c r="G343" s="2">
        <v>0</v>
      </c>
      <c r="H343" s="2">
        <v>5.5</v>
      </c>
      <c r="I343" s="2">
        <v>0</v>
      </c>
      <c r="J343" s="13">
        <v>2</v>
      </c>
      <c r="K343" s="15">
        <f t="shared" si="52"/>
        <v>5.5</v>
      </c>
      <c r="L343" s="16">
        <v>12368.39</v>
      </c>
      <c r="M343" s="16">
        <v>11131.55</v>
      </c>
      <c r="N343" s="16">
        <v>8657.8700000000008</v>
      </c>
      <c r="O343" s="16">
        <v>6184.2</v>
      </c>
      <c r="P343" s="16">
        <v>3710.52</v>
      </c>
      <c r="Q343" s="16">
        <v>488.77</v>
      </c>
      <c r="R343" s="16">
        <v>2100</v>
      </c>
      <c r="S343" s="16">
        <v>200</v>
      </c>
      <c r="T343" s="22">
        <v>81</v>
      </c>
      <c r="U343" s="35">
        <f t="shared" si="53"/>
        <v>80.99997915148532</v>
      </c>
      <c r="V343" s="15">
        <f t="shared" si="47"/>
        <v>40290.639999999999</v>
      </c>
      <c r="W343" s="15">
        <f t="shared" si="48"/>
        <v>32635.41</v>
      </c>
      <c r="X343" s="15">
        <f t="shared" si="49"/>
        <v>7655.23</v>
      </c>
      <c r="Y343" s="15">
        <f t="shared" si="50"/>
        <v>32635.42</v>
      </c>
      <c r="Z343" s="33">
        <f t="shared" si="51"/>
        <v>81.000003971145645</v>
      </c>
    </row>
    <row r="344" spans="1:26" hidden="1" x14ac:dyDescent="0.25">
      <c r="A344" s="1">
        <v>137</v>
      </c>
      <c r="B344" s="5" t="s">
        <v>203</v>
      </c>
      <c r="C344" s="5" t="s">
        <v>11</v>
      </c>
      <c r="D344" s="1">
        <v>2027</v>
      </c>
      <c r="E344" s="2">
        <v>0</v>
      </c>
      <c r="F344" s="2">
        <v>0</v>
      </c>
      <c r="G344" s="2">
        <v>0</v>
      </c>
      <c r="H344" s="2">
        <v>0</v>
      </c>
      <c r="I344" s="2">
        <v>0</v>
      </c>
      <c r="J344" s="13">
        <v>0</v>
      </c>
      <c r="K344" s="15">
        <f t="shared" si="52"/>
        <v>0</v>
      </c>
      <c r="L344" s="16">
        <v>12368.39</v>
      </c>
      <c r="M344" s="16">
        <v>11131.55</v>
      </c>
      <c r="N344" s="16">
        <v>8657.8700000000008</v>
      </c>
      <c r="O344" s="16">
        <v>6184.2</v>
      </c>
      <c r="P344" s="16">
        <v>3710.52</v>
      </c>
      <c r="Q344" s="16">
        <v>488.77</v>
      </c>
      <c r="R344" s="16">
        <v>2100</v>
      </c>
      <c r="S344" s="16">
        <v>200</v>
      </c>
      <c r="T344" s="22">
        <v>90</v>
      </c>
      <c r="U344" s="35">
        <f t="shared" si="53"/>
        <v>0</v>
      </c>
      <c r="V344" s="15">
        <f t="shared" si="47"/>
        <v>0</v>
      </c>
      <c r="W344" s="15">
        <f t="shared" si="48"/>
        <v>0</v>
      </c>
      <c r="X344" s="15">
        <f t="shared" si="49"/>
        <v>0</v>
      </c>
      <c r="Y344" s="15">
        <f t="shared" si="50"/>
        <v>0</v>
      </c>
      <c r="Z344" s="33">
        <f t="shared" si="51"/>
        <v>0</v>
      </c>
    </row>
    <row r="345" spans="1:26" hidden="1" x14ac:dyDescent="0.25">
      <c r="A345" s="1">
        <v>138</v>
      </c>
      <c r="B345" s="5" t="s">
        <v>203</v>
      </c>
      <c r="C345" s="5" t="s">
        <v>164</v>
      </c>
      <c r="D345" s="1">
        <v>2027</v>
      </c>
      <c r="E345" s="2">
        <v>0</v>
      </c>
      <c r="F345" s="2">
        <v>0</v>
      </c>
      <c r="G345" s="2">
        <v>0</v>
      </c>
      <c r="H345" s="2">
        <v>0</v>
      </c>
      <c r="I345" s="2">
        <v>0</v>
      </c>
      <c r="J345" s="13">
        <v>0</v>
      </c>
      <c r="K345" s="15">
        <f t="shared" si="52"/>
        <v>0</v>
      </c>
      <c r="L345" s="16">
        <v>12368.39</v>
      </c>
      <c r="M345" s="16">
        <v>11131.55</v>
      </c>
      <c r="N345" s="16">
        <v>8657.8700000000008</v>
      </c>
      <c r="O345" s="16">
        <v>6184.2</v>
      </c>
      <c r="P345" s="16">
        <v>3710.52</v>
      </c>
      <c r="Q345" s="16">
        <v>488.77</v>
      </c>
      <c r="R345" s="16">
        <v>2100</v>
      </c>
      <c r="S345" s="16">
        <v>200</v>
      </c>
      <c r="T345" s="22">
        <v>92</v>
      </c>
      <c r="U345" s="35">
        <f t="shared" si="53"/>
        <v>0</v>
      </c>
      <c r="V345" s="15">
        <f t="shared" si="47"/>
        <v>0</v>
      </c>
      <c r="W345" s="15">
        <f t="shared" si="48"/>
        <v>0</v>
      </c>
      <c r="X345" s="15">
        <f t="shared" si="49"/>
        <v>0</v>
      </c>
      <c r="Y345" s="15">
        <f t="shared" si="50"/>
        <v>0</v>
      </c>
      <c r="Z345" s="33">
        <f t="shared" si="51"/>
        <v>0</v>
      </c>
    </row>
    <row r="346" spans="1:26" hidden="1" x14ac:dyDescent="0.25">
      <c r="A346" s="1">
        <v>139</v>
      </c>
      <c r="B346" s="5" t="s">
        <v>203</v>
      </c>
      <c r="C346" s="5" t="s">
        <v>66</v>
      </c>
      <c r="D346" s="1">
        <v>2027</v>
      </c>
      <c r="E346" s="2">
        <v>0.2</v>
      </c>
      <c r="F346" s="2">
        <v>0.2</v>
      </c>
      <c r="G346" s="2">
        <v>0.2</v>
      </c>
      <c r="H346" s="2">
        <v>3.8</v>
      </c>
      <c r="I346" s="2">
        <v>0.2</v>
      </c>
      <c r="J346" s="13">
        <v>1</v>
      </c>
      <c r="K346" s="15">
        <f t="shared" si="52"/>
        <v>4.6000000000000005</v>
      </c>
      <c r="L346" s="16">
        <v>12368.39</v>
      </c>
      <c r="M346" s="16">
        <v>11131.55</v>
      </c>
      <c r="N346" s="16">
        <v>8657.8700000000008</v>
      </c>
      <c r="O346" s="16">
        <v>6184.2</v>
      </c>
      <c r="P346" s="16">
        <v>3710.52</v>
      </c>
      <c r="Q346" s="16">
        <v>488.77</v>
      </c>
      <c r="R346" s="16">
        <v>2100</v>
      </c>
      <c r="S346" s="16">
        <v>200</v>
      </c>
      <c r="T346" s="22">
        <v>87</v>
      </c>
      <c r="U346" s="35">
        <f t="shared" si="53"/>
        <v>86.999976596143043</v>
      </c>
      <c r="V346" s="15">
        <f t="shared" si="47"/>
        <v>34182.400000000001</v>
      </c>
      <c r="W346" s="15">
        <f t="shared" si="48"/>
        <v>29738.68</v>
      </c>
      <c r="X346" s="15">
        <f t="shared" si="49"/>
        <v>4443.7200000000012</v>
      </c>
      <c r="Y346" s="15">
        <f t="shared" si="50"/>
        <v>29738.69</v>
      </c>
      <c r="Z346" s="34">
        <f t="shared" si="51"/>
        <v>87.000005850964229</v>
      </c>
    </row>
    <row r="347" spans="1:26" hidden="1" x14ac:dyDescent="0.25">
      <c r="A347" s="1">
        <v>140</v>
      </c>
      <c r="B347" s="5" t="s">
        <v>203</v>
      </c>
      <c r="C347" s="5" t="s">
        <v>168</v>
      </c>
      <c r="D347" s="1">
        <v>2027</v>
      </c>
      <c r="E347" s="2">
        <v>0</v>
      </c>
      <c r="F347" s="2">
        <v>0</v>
      </c>
      <c r="G347" s="2">
        <v>0</v>
      </c>
      <c r="H347" s="2">
        <v>0</v>
      </c>
      <c r="I347" s="2">
        <v>0</v>
      </c>
      <c r="J347" s="13">
        <v>0</v>
      </c>
      <c r="K347" s="15">
        <f t="shared" si="52"/>
        <v>0</v>
      </c>
      <c r="L347" s="16">
        <v>12368.39</v>
      </c>
      <c r="M347" s="16">
        <v>11131.55</v>
      </c>
      <c r="N347" s="16">
        <v>8657.8700000000008</v>
      </c>
      <c r="O347" s="16">
        <v>6184.2</v>
      </c>
      <c r="P347" s="16">
        <v>3710.52</v>
      </c>
      <c r="Q347" s="16">
        <v>488.77</v>
      </c>
      <c r="R347" s="16">
        <v>2100</v>
      </c>
      <c r="S347" s="16">
        <v>200</v>
      </c>
      <c r="T347" s="22">
        <v>90</v>
      </c>
      <c r="U347" s="35">
        <f t="shared" si="53"/>
        <v>0</v>
      </c>
      <c r="V347" s="15">
        <f t="shared" si="47"/>
        <v>0</v>
      </c>
      <c r="W347" s="15">
        <f t="shared" si="48"/>
        <v>0</v>
      </c>
      <c r="X347" s="15">
        <f t="shared" si="49"/>
        <v>0</v>
      </c>
      <c r="Y347" s="15">
        <f t="shared" si="50"/>
        <v>0</v>
      </c>
      <c r="Z347" s="33">
        <f t="shared" si="51"/>
        <v>0</v>
      </c>
    </row>
    <row r="348" spans="1:26" hidden="1" x14ac:dyDescent="0.25">
      <c r="A348" s="1">
        <v>141</v>
      </c>
      <c r="B348" s="5" t="s">
        <v>203</v>
      </c>
      <c r="C348" s="5" t="s">
        <v>169</v>
      </c>
      <c r="D348" s="1">
        <v>2027</v>
      </c>
      <c r="E348" s="2">
        <v>0</v>
      </c>
      <c r="F348" s="2">
        <v>0</v>
      </c>
      <c r="G348" s="2">
        <v>0</v>
      </c>
      <c r="H348" s="2">
        <v>0</v>
      </c>
      <c r="I348" s="2">
        <v>0</v>
      </c>
      <c r="J348" s="13">
        <v>0</v>
      </c>
      <c r="K348" s="15">
        <f t="shared" si="52"/>
        <v>0</v>
      </c>
      <c r="L348" s="16">
        <v>12368.39</v>
      </c>
      <c r="M348" s="16">
        <v>11131.55</v>
      </c>
      <c r="N348" s="16">
        <v>8657.8700000000008</v>
      </c>
      <c r="O348" s="16">
        <v>6184.2</v>
      </c>
      <c r="P348" s="16">
        <v>3710.52</v>
      </c>
      <c r="Q348" s="16">
        <v>488.77</v>
      </c>
      <c r="R348" s="16">
        <v>2100</v>
      </c>
      <c r="S348" s="16">
        <v>200</v>
      </c>
      <c r="T348" s="22">
        <v>78</v>
      </c>
      <c r="U348" s="35">
        <f t="shared" si="53"/>
        <v>0</v>
      </c>
      <c r="V348" s="15">
        <f t="shared" si="47"/>
        <v>0</v>
      </c>
      <c r="W348" s="15">
        <f t="shared" si="48"/>
        <v>0</v>
      </c>
      <c r="X348" s="15">
        <f t="shared" si="49"/>
        <v>0</v>
      </c>
      <c r="Y348" s="15">
        <f t="shared" si="50"/>
        <v>0</v>
      </c>
      <c r="Z348" s="33">
        <f t="shared" si="51"/>
        <v>0</v>
      </c>
    </row>
    <row r="349" spans="1:26" hidden="1" x14ac:dyDescent="0.25">
      <c r="A349" s="1">
        <v>142</v>
      </c>
      <c r="B349" s="5" t="s">
        <v>203</v>
      </c>
      <c r="C349" s="5" t="s">
        <v>82</v>
      </c>
      <c r="D349" s="1">
        <v>2027</v>
      </c>
      <c r="E349" s="2">
        <v>0</v>
      </c>
      <c r="F349" s="2">
        <v>0</v>
      </c>
      <c r="G349" s="2">
        <v>0</v>
      </c>
      <c r="H349" s="2">
        <v>0</v>
      </c>
      <c r="I349" s="2">
        <v>0</v>
      </c>
      <c r="J349" s="13">
        <v>0</v>
      </c>
      <c r="K349" s="15">
        <f t="shared" si="52"/>
        <v>0</v>
      </c>
      <c r="L349" s="16">
        <v>12368.39</v>
      </c>
      <c r="M349" s="16">
        <v>11131.55</v>
      </c>
      <c r="N349" s="16">
        <v>8657.8700000000008</v>
      </c>
      <c r="O349" s="16">
        <v>6184.2</v>
      </c>
      <c r="P349" s="16">
        <v>3710.52</v>
      </c>
      <c r="Q349" s="16">
        <v>488.77</v>
      </c>
      <c r="R349" s="16">
        <v>2100</v>
      </c>
      <c r="S349" s="16">
        <v>200</v>
      </c>
      <c r="T349" s="22">
        <v>84</v>
      </c>
      <c r="U349" s="35">
        <f t="shared" si="53"/>
        <v>0</v>
      </c>
      <c r="V349" s="15">
        <f t="shared" si="47"/>
        <v>0</v>
      </c>
      <c r="W349" s="15">
        <f t="shared" si="48"/>
        <v>0</v>
      </c>
      <c r="X349" s="15">
        <f t="shared" si="49"/>
        <v>0</v>
      </c>
      <c r="Y349" s="15">
        <f t="shared" si="50"/>
        <v>0</v>
      </c>
      <c r="Z349" s="33">
        <f t="shared" si="51"/>
        <v>0</v>
      </c>
    </row>
    <row r="350" spans="1:26" hidden="1" x14ac:dyDescent="0.25">
      <c r="A350" s="1">
        <v>143</v>
      </c>
      <c r="B350" s="5" t="s">
        <v>204</v>
      </c>
      <c r="C350" s="5" t="s">
        <v>175</v>
      </c>
      <c r="D350" s="1">
        <v>2027</v>
      </c>
      <c r="E350" s="2">
        <v>0</v>
      </c>
      <c r="F350" s="2">
        <v>0</v>
      </c>
      <c r="G350" s="2">
        <v>0</v>
      </c>
      <c r="H350" s="2">
        <v>18</v>
      </c>
      <c r="I350" s="2">
        <v>0</v>
      </c>
      <c r="J350" s="13">
        <v>7</v>
      </c>
      <c r="K350" s="15">
        <f t="shared" si="52"/>
        <v>18</v>
      </c>
      <c r="L350" s="16">
        <v>12368.39</v>
      </c>
      <c r="M350" s="16">
        <v>11131.55</v>
      </c>
      <c r="N350" s="16">
        <v>8657.8700000000008</v>
      </c>
      <c r="O350" s="16">
        <v>6184.2</v>
      </c>
      <c r="P350" s="16">
        <v>3710.52</v>
      </c>
      <c r="Q350" s="16">
        <v>488.77</v>
      </c>
      <c r="R350" s="16">
        <v>2100</v>
      </c>
      <c r="S350" s="16">
        <v>200</v>
      </c>
      <c r="T350" s="28">
        <v>90</v>
      </c>
      <c r="U350" s="35">
        <f t="shared" si="53"/>
        <v>89.99999924832936</v>
      </c>
      <c r="V350" s="15">
        <f t="shared" si="47"/>
        <v>133036.99</v>
      </c>
      <c r="W350" s="15">
        <f t="shared" si="48"/>
        <v>119733.29</v>
      </c>
      <c r="X350" s="15">
        <f t="shared" si="49"/>
        <v>13303.699999999997</v>
      </c>
      <c r="Y350" s="15">
        <f t="shared" si="50"/>
        <v>119733.29</v>
      </c>
      <c r="Z350" s="33">
        <f t="shared" si="51"/>
        <v>89.99999924832936</v>
      </c>
    </row>
    <row r="351" spans="1:26" hidden="1" x14ac:dyDescent="0.25">
      <c r="A351" s="1">
        <v>144</v>
      </c>
      <c r="B351" s="5" t="s">
        <v>204</v>
      </c>
      <c r="C351" s="5" t="s">
        <v>176</v>
      </c>
      <c r="D351" s="1">
        <v>2027</v>
      </c>
      <c r="E351" s="2">
        <v>0</v>
      </c>
      <c r="F351" s="2">
        <v>0</v>
      </c>
      <c r="G351" s="2">
        <v>0</v>
      </c>
      <c r="H351" s="2">
        <v>0</v>
      </c>
      <c r="I351" s="2">
        <v>0</v>
      </c>
      <c r="J351" s="13">
        <v>0</v>
      </c>
      <c r="K351" s="15">
        <f t="shared" si="52"/>
        <v>0</v>
      </c>
      <c r="L351" s="16">
        <v>12368.39</v>
      </c>
      <c r="M351" s="16">
        <v>11131.55</v>
      </c>
      <c r="N351" s="16">
        <v>8657.8700000000008</v>
      </c>
      <c r="O351" s="16">
        <v>6184.2</v>
      </c>
      <c r="P351" s="16">
        <v>3710.52</v>
      </c>
      <c r="Q351" s="16">
        <v>488.77</v>
      </c>
      <c r="R351" s="16">
        <v>2100</v>
      </c>
      <c r="S351" s="16">
        <v>200</v>
      </c>
      <c r="T351" s="28">
        <v>90</v>
      </c>
      <c r="U351" s="35">
        <f t="shared" si="53"/>
        <v>0</v>
      </c>
      <c r="V351" s="15">
        <f t="shared" si="47"/>
        <v>0</v>
      </c>
      <c r="W351" s="15">
        <f t="shared" si="48"/>
        <v>0</v>
      </c>
      <c r="X351" s="15">
        <f t="shared" si="49"/>
        <v>0</v>
      </c>
      <c r="Y351" s="15">
        <f t="shared" si="50"/>
        <v>0</v>
      </c>
      <c r="Z351" s="33">
        <f t="shared" si="51"/>
        <v>0</v>
      </c>
    </row>
    <row r="352" spans="1:26" hidden="1" x14ac:dyDescent="0.25">
      <c r="A352" s="1">
        <v>145</v>
      </c>
      <c r="B352" s="5" t="s">
        <v>204</v>
      </c>
      <c r="C352" s="5" t="s">
        <v>65</v>
      </c>
      <c r="D352" s="1">
        <v>2027</v>
      </c>
      <c r="E352" s="2">
        <v>0</v>
      </c>
      <c r="F352" s="2">
        <v>0</v>
      </c>
      <c r="G352" s="2">
        <v>0</v>
      </c>
      <c r="H352" s="2">
        <v>0</v>
      </c>
      <c r="I352" s="2">
        <v>6</v>
      </c>
      <c r="J352" s="13">
        <v>9</v>
      </c>
      <c r="K352" s="15">
        <f t="shared" si="52"/>
        <v>6</v>
      </c>
      <c r="L352" s="16">
        <v>12368.39</v>
      </c>
      <c r="M352" s="16">
        <v>11131.55</v>
      </c>
      <c r="N352" s="16">
        <v>8657.8700000000008</v>
      </c>
      <c r="O352" s="16">
        <v>6184.2</v>
      </c>
      <c r="P352" s="16">
        <v>3710.52</v>
      </c>
      <c r="Q352" s="16">
        <v>488.77</v>
      </c>
      <c r="R352" s="16">
        <v>2100</v>
      </c>
      <c r="S352" s="16">
        <v>200</v>
      </c>
      <c r="T352" s="28">
        <v>87</v>
      </c>
      <c r="U352" s="35">
        <f t="shared" si="53"/>
        <v>86.999992515298203</v>
      </c>
      <c r="V352" s="15">
        <f t="shared" si="47"/>
        <v>46762.05</v>
      </c>
      <c r="W352" s="15">
        <f t="shared" si="48"/>
        <v>40682.980000000003</v>
      </c>
      <c r="X352" s="15">
        <f t="shared" si="49"/>
        <v>6079.07</v>
      </c>
      <c r="Y352" s="15">
        <f t="shared" si="50"/>
        <v>40682.980000000003</v>
      </c>
      <c r="Z352" s="33">
        <f t="shared" si="51"/>
        <v>86.999992515298203</v>
      </c>
    </row>
    <row r="353" spans="1:26" hidden="1" x14ac:dyDescent="0.25">
      <c r="A353" s="1">
        <v>146</v>
      </c>
      <c r="B353" s="5" t="s">
        <v>204</v>
      </c>
      <c r="C353" s="5" t="s">
        <v>54</v>
      </c>
      <c r="D353" s="1">
        <v>2027</v>
      </c>
      <c r="E353" s="2">
        <v>0</v>
      </c>
      <c r="F353" s="2">
        <v>0</v>
      </c>
      <c r="G353" s="2">
        <v>0</v>
      </c>
      <c r="H353" s="2">
        <v>0</v>
      </c>
      <c r="I353" s="2">
        <v>0</v>
      </c>
      <c r="J353" s="13">
        <v>0</v>
      </c>
      <c r="K353" s="15">
        <f t="shared" si="52"/>
        <v>0</v>
      </c>
      <c r="L353" s="16">
        <v>12368.39</v>
      </c>
      <c r="M353" s="16">
        <v>11131.55</v>
      </c>
      <c r="N353" s="16">
        <v>8657.8700000000008</v>
      </c>
      <c r="O353" s="16">
        <v>6184.2</v>
      </c>
      <c r="P353" s="16">
        <v>3710.52</v>
      </c>
      <c r="Q353" s="16">
        <v>488.77</v>
      </c>
      <c r="R353" s="16">
        <v>2100</v>
      </c>
      <c r="S353" s="16">
        <v>200</v>
      </c>
      <c r="T353" s="28">
        <v>89</v>
      </c>
      <c r="U353" s="35">
        <f t="shared" si="53"/>
        <v>0</v>
      </c>
      <c r="V353" s="15">
        <f t="shared" si="47"/>
        <v>0</v>
      </c>
      <c r="W353" s="15">
        <f t="shared" si="48"/>
        <v>0</v>
      </c>
      <c r="X353" s="15">
        <f t="shared" si="49"/>
        <v>0</v>
      </c>
      <c r="Y353" s="15">
        <f t="shared" si="50"/>
        <v>0</v>
      </c>
      <c r="Z353" s="33">
        <f t="shared" si="51"/>
        <v>0</v>
      </c>
    </row>
    <row r="354" spans="1:26" hidden="1" x14ac:dyDescent="0.25">
      <c r="A354" s="1">
        <v>147</v>
      </c>
      <c r="B354" s="5" t="s">
        <v>204</v>
      </c>
      <c r="C354" s="5" t="s">
        <v>174</v>
      </c>
      <c r="D354" s="1">
        <v>2027</v>
      </c>
      <c r="E354" s="2">
        <v>0</v>
      </c>
      <c r="F354" s="2">
        <v>0</v>
      </c>
      <c r="G354" s="2">
        <v>0</v>
      </c>
      <c r="H354" s="2">
        <v>0</v>
      </c>
      <c r="I354" s="2">
        <v>0</v>
      </c>
      <c r="J354" s="13">
        <v>0</v>
      </c>
      <c r="K354" s="15">
        <f t="shared" si="52"/>
        <v>0</v>
      </c>
      <c r="L354" s="16">
        <v>12368.39</v>
      </c>
      <c r="M354" s="16">
        <v>11131.55</v>
      </c>
      <c r="N354" s="16">
        <v>8657.8700000000008</v>
      </c>
      <c r="O354" s="16">
        <v>6184.2</v>
      </c>
      <c r="P354" s="16">
        <v>3710.52</v>
      </c>
      <c r="Q354" s="16">
        <v>488.77</v>
      </c>
      <c r="R354" s="16">
        <v>2100</v>
      </c>
      <c r="S354" s="16">
        <v>200</v>
      </c>
      <c r="T354" s="28">
        <v>91</v>
      </c>
      <c r="U354" s="35">
        <f t="shared" si="53"/>
        <v>0</v>
      </c>
      <c r="V354" s="15">
        <f t="shared" si="47"/>
        <v>0</v>
      </c>
      <c r="W354" s="15">
        <f t="shared" si="48"/>
        <v>0</v>
      </c>
      <c r="X354" s="15">
        <f t="shared" si="49"/>
        <v>0</v>
      </c>
      <c r="Y354" s="15">
        <f t="shared" si="50"/>
        <v>0</v>
      </c>
      <c r="Z354" s="33">
        <f t="shared" si="51"/>
        <v>0</v>
      </c>
    </row>
    <row r="355" spans="1:26" hidden="1" x14ac:dyDescent="0.25">
      <c r="A355" s="1">
        <v>148</v>
      </c>
      <c r="B355" s="5" t="s">
        <v>204</v>
      </c>
      <c r="C355" s="5" t="s">
        <v>83</v>
      </c>
      <c r="D355" s="1">
        <v>2027</v>
      </c>
      <c r="E355" s="2">
        <v>0</v>
      </c>
      <c r="F355" s="2">
        <v>0</v>
      </c>
      <c r="G355" s="2">
        <v>0</v>
      </c>
      <c r="H355" s="2">
        <v>0</v>
      </c>
      <c r="I355" s="2">
        <v>14.99</v>
      </c>
      <c r="J355" s="13">
        <v>21</v>
      </c>
      <c r="K355" s="15">
        <f t="shared" si="52"/>
        <v>14.99</v>
      </c>
      <c r="L355" s="16">
        <v>12368.39</v>
      </c>
      <c r="M355" s="16">
        <v>11131.55</v>
      </c>
      <c r="N355" s="16">
        <v>8657.8700000000008</v>
      </c>
      <c r="O355" s="16">
        <v>6184.2</v>
      </c>
      <c r="P355" s="16">
        <v>3710.52</v>
      </c>
      <c r="Q355" s="16">
        <v>488.77</v>
      </c>
      <c r="R355" s="16">
        <v>2100</v>
      </c>
      <c r="S355" s="16">
        <v>200</v>
      </c>
      <c r="T355" s="28">
        <v>88</v>
      </c>
      <c r="U355" s="35">
        <f t="shared" si="53"/>
        <v>87.999993981387973</v>
      </c>
      <c r="V355" s="15">
        <f t="shared" si="47"/>
        <v>112982.86</v>
      </c>
      <c r="W355" s="15">
        <f t="shared" si="48"/>
        <v>99424.91</v>
      </c>
      <c r="X355" s="15">
        <f t="shared" si="49"/>
        <v>13557.949999999997</v>
      </c>
      <c r="Y355" s="15">
        <f t="shared" si="50"/>
        <v>99424.92</v>
      </c>
      <c r="Z355" s="33">
        <f t="shared" si="51"/>
        <v>88.000002832288018</v>
      </c>
    </row>
    <row r="356" spans="1:26" hidden="1" x14ac:dyDescent="0.25">
      <c r="A356" s="1">
        <v>149</v>
      </c>
      <c r="B356" s="5" t="s">
        <v>204</v>
      </c>
      <c r="C356" s="5" t="s">
        <v>177</v>
      </c>
      <c r="D356" s="1">
        <v>2027</v>
      </c>
      <c r="E356" s="2">
        <v>0</v>
      </c>
      <c r="F356" s="2">
        <v>0</v>
      </c>
      <c r="G356" s="2">
        <v>0</v>
      </c>
      <c r="H356" s="2">
        <v>0</v>
      </c>
      <c r="I356" s="2">
        <v>0</v>
      </c>
      <c r="J356" s="13">
        <v>0</v>
      </c>
      <c r="K356" s="15">
        <f t="shared" si="52"/>
        <v>0</v>
      </c>
      <c r="L356" s="16">
        <v>12368.39</v>
      </c>
      <c r="M356" s="16">
        <v>11131.55</v>
      </c>
      <c r="N356" s="16">
        <v>8657.8700000000008</v>
      </c>
      <c r="O356" s="16">
        <v>6184.2</v>
      </c>
      <c r="P356" s="16">
        <v>3710.52</v>
      </c>
      <c r="Q356" s="16">
        <v>488.77</v>
      </c>
      <c r="R356" s="16">
        <v>2100</v>
      </c>
      <c r="S356" s="16">
        <v>200</v>
      </c>
      <c r="T356" s="28">
        <v>89</v>
      </c>
      <c r="U356" s="35">
        <f t="shared" si="53"/>
        <v>0</v>
      </c>
      <c r="V356" s="15">
        <f t="shared" si="47"/>
        <v>0</v>
      </c>
      <c r="W356" s="15">
        <f t="shared" si="48"/>
        <v>0</v>
      </c>
      <c r="X356" s="15">
        <f t="shared" si="49"/>
        <v>0</v>
      </c>
      <c r="Y356" s="15">
        <f t="shared" si="50"/>
        <v>0</v>
      </c>
      <c r="Z356" s="33">
        <f t="shared" si="51"/>
        <v>0</v>
      </c>
    </row>
    <row r="357" spans="1:26" hidden="1" x14ac:dyDescent="0.25">
      <c r="A357" s="1">
        <v>150</v>
      </c>
      <c r="B357" s="5" t="s">
        <v>100</v>
      </c>
      <c r="C357" s="5" t="s">
        <v>100</v>
      </c>
      <c r="D357" s="1">
        <v>2027</v>
      </c>
      <c r="E357" s="2">
        <v>0</v>
      </c>
      <c r="F357" s="2">
        <v>0</v>
      </c>
      <c r="G357" s="2">
        <v>0</v>
      </c>
      <c r="H357" s="2">
        <v>0</v>
      </c>
      <c r="I357" s="2">
        <v>0</v>
      </c>
      <c r="J357" s="13">
        <v>0</v>
      </c>
      <c r="K357" s="15">
        <f t="shared" si="52"/>
        <v>0</v>
      </c>
      <c r="L357" s="16">
        <v>12368.39</v>
      </c>
      <c r="M357" s="16">
        <v>11131.55</v>
      </c>
      <c r="N357" s="16">
        <v>8657.8700000000008</v>
      </c>
      <c r="O357" s="16">
        <v>6184.2</v>
      </c>
      <c r="P357" s="16">
        <v>3710.52</v>
      </c>
      <c r="Q357" s="16">
        <v>488.77</v>
      </c>
      <c r="R357" s="16">
        <v>2100</v>
      </c>
      <c r="S357" s="16">
        <v>200</v>
      </c>
      <c r="T357" s="29">
        <v>80</v>
      </c>
      <c r="U357" s="35">
        <f t="shared" si="53"/>
        <v>0</v>
      </c>
      <c r="V357" s="15">
        <f t="shared" si="47"/>
        <v>0</v>
      </c>
      <c r="W357" s="15">
        <f t="shared" si="48"/>
        <v>0</v>
      </c>
      <c r="X357" s="15">
        <f t="shared" si="49"/>
        <v>0</v>
      </c>
      <c r="Y357" s="15">
        <f t="shared" si="50"/>
        <v>0</v>
      </c>
      <c r="Z357" s="33">
        <f t="shared" si="51"/>
        <v>0</v>
      </c>
    </row>
    <row r="358" spans="1:26" hidden="1" x14ac:dyDescent="0.25">
      <c r="A358" s="1">
        <v>151</v>
      </c>
      <c r="B358" s="5" t="s">
        <v>205</v>
      </c>
      <c r="C358" s="5" t="s">
        <v>74</v>
      </c>
      <c r="D358" s="1">
        <v>2027</v>
      </c>
      <c r="E358" s="2">
        <v>0</v>
      </c>
      <c r="F358" s="2">
        <v>0</v>
      </c>
      <c r="G358" s="2">
        <v>0</v>
      </c>
      <c r="H358" s="2">
        <v>0</v>
      </c>
      <c r="I358" s="2">
        <v>7.5</v>
      </c>
      <c r="J358" s="13">
        <v>3</v>
      </c>
      <c r="K358" s="15">
        <f t="shared" si="52"/>
        <v>7.5</v>
      </c>
      <c r="L358" s="16">
        <v>12368.39</v>
      </c>
      <c r="M358" s="16">
        <v>11131.55</v>
      </c>
      <c r="N358" s="16">
        <v>8657.8700000000008</v>
      </c>
      <c r="O358" s="16">
        <v>6184.2</v>
      </c>
      <c r="P358" s="16">
        <v>3710.52</v>
      </c>
      <c r="Q358" s="16">
        <v>488.77</v>
      </c>
      <c r="R358" s="16">
        <v>2100</v>
      </c>
      <c r="S358" s="16">
        <v>200</v>
      </c>
      <c r="T358" s="27">
        <v>88</v>
      </c>
      <c r="U358" s="35">
        <f t="shared" si="53"/>
        <v>87.99998706032396</v>
      </c>
      <c r="V358" s="15">
        <f t="shared" si="47"/>
        <v>37095.21</v>
      </c>
      <c r="W358" s="15">
        <f t="shared" si="48"/>
        <v>32643.78</v>
      </c>
      <c r="X358" s="15">
        <f t="shared" si="49"/>
        <v>4451.43</v>
      </c>
      <c r="Y358" s="15">
        <f t="shared" si="50"/>
        <v>32643.78</v>
      </c>
      <c r="Z358" s="34">
        <f t="shared" si="51"/>
        <v>87.99998706032396</v>
      </c>
    </row>
    <row r="359" spans="1:26" hidden="1" x14ac:dyDescent="0.25">
      <c r="A359" s="1">
        <v>152</v>
      </c>
      <c r="B359" s="5" t="s">
        <v>205</v>
      </c>
      <c r="C359" s="5" t="s">
        <v>179</v>
      </c>
      <c r="D359" s="1">
        <v>2027</v>
      </c>
      <c r="E359" s="2">
        <v>0</v>
      </c>
      <c r="F359" s="2">
        <v>0</v>
      </c>
      <c r="G359" s="2">
        <v>0</v>
      </c>
      <c r="H359" s="2">
        <v>0</v>
      </c>
      <c r="I359" s="2">
        <v>0</v>
      </c>
      <c r="J359" s="13">
        <v>0</v>
      </c>
      <c r="K359" s="15">
        <f t="shared" si="52"/>
        <v>0</v>
      </c>
      <c r="L359" s="16">
        <v>12368.39</v>
      </c>
      <c r="M359" s="16">
        <v>11131.55</v>
      </c>
      <c r="N359" s="16">
        <v>8657.8700000000008</v>
      </c>
      <c r="O359" s="16">
        <v>6184.2</v>
      </c>
      <c r="P359" s="16">
        <v>3710.52</v>
      </c>
      <c r="Q359" s="16">
        <v>488.77</v>
      </c>
      <c r="R359" s="16">
        <v>2100</v>
      </c>
      <c r="S359" s="16">
        <v>200</v>
      </c>
      <c r="T359" s="27">
        <v>85</v>
      </c>
      <c r="U359" s="35">
        <f t="shared" si="53"/>
        <v>0</v>
      </c>
      <c r="V359" s="15">
        <f t="shared" si="47"/>
        <v>0</v>
      </c>
      <c r="W359" s="15">
        <f t="shared" si="48"/>
        <v>0</v>
      </c>
      <c r="X359" s="15">
        <f t="shared" si="49"/>
        <v>0</v>
      </c>
      <c r="Y359" s="15">
        <f t="shared" si="50"/>
        <v>0</v>
      </c>
      <c r="Z359" s="33">
        <f t="shared" si="51"/>
        <v>0</v>
      </c>
    </row>
    <row r="360" spans="1:26" hidden="1" x14ac:dyDescent="0.25">
      <c r="A360" s="1">
        <v>153</v>
      </c>
      <c r="B360" s="5" t="s">
        <v>205</v>
      </c>
      <c r="C360" s="5" t="s">
        <v>180</v>
      </c>
      <c r="D360" s="1">
        <v>2027</v>
      </c>
      <c r="E360" s="2">
        <v>0</v>
      </c>
      <c r="F360" s="2">
        <v>0</v>
      </c>
      <c r="G360" s="2">
        <v>0</v>
      </c>
      <c r="H360" s="2">
        <v>5</v>
      </c>
      <c r="I360" s="2">
        <v>0</v>
      </c>
      <c r="J360" s="13">
        <v>3</v>
      </c>
      <c r="K360" s="15">
        <f t="shared" si="52"/>
        <v>5</v>
      </c>
      <c r="L360" s="16">
        <v>12368.39</v>
      </c>
      <c r="M360" s="16">
        <v>11131.55</v>
      </c>
      <c r="N360" s="16">
        <v>8657.8700000000008</v>
      </c>
      <c r="O360" s="16">
        <v>6184.2</v>
      </c>
      <c r="P360" s="16">
        <v>3710.52</v>
      </c>
      <c r="Q360" s="16">
        <v>488.77</v>
      </c>
      <c r="R360" s="16">
        <v>2100</v>
      </c>
      <c r="S360" s="16">
        <v>200</v>
      </c>
      <c r="T360" s="27">
        <v>87</v>
      </c>
      <c r="U360" s="35">
        <f t="shared" si="53"/>
        <v>86.999975558938104</v>
      </c>
      <c r="V360" s="15">
        <f t="shared" si="47"/>
        <v>39687.31</v>
      </c>
      <c r="W360" s="15">
        <f t="shared" si="48"/>
        <v>34527.949999999997</v>
      </c>
      <c r="X360" s="15">
        <f t="shared" si="49"/>
        <v>5159.3600000000006</v>
      </c>
      <c r="Y360" s="15">
        <f t="shared" si="50"/>
        <v>34527.96</v>
      </c>
      <c r="Z360" s="33">
        <f t="shared" si="51"/>
        <v>87.000000755909142</v>
      </c>
    </row>
    <row r="361" spans="1:26" hidden="1" x14ac:dyDescent="0.25">
      <c r="A361" s="1">
        <v>154</v>
      </c>
      <c r="B361" s="5" t="s">
        <v>205</v>
      </c>
      <c r="C361" s="5" t="s">
        <v>181</v>
      </c>
      <c r="D361" s="1">
        <v>2027</v>
      </c>
      <c r="E361" s="2">
        <v>0</v>
      </c>
      <c r="F361" s="2">
        <v>0</v>
      </c>
      <c r="G361" s="2">
        <v>0</v>
      </c>
      <c r="H361" s="2">
        <v>0</v>
      </c>
      <c r="I361" s="2">
        <v>0</v>
      </c>
      <c r="J361" s="13">
        <v>0</v>
      </c>
      <c r="K361" s="15">
        <f t="shared" si="52"/>
        <v>0</v>
      </c>
      <c r="L361" s="16">
        <v>12368.39</v>
      </c>
      <c r="M361" s="16">
        <v>11131.55</v>
      </c>
      <c r="N361" s="16">
        <v>8657.8700000000008</v>
      </c>
      <c r="O361" s="16">
        <v>6184.2</v>
      </c>
      <c r="P361" s="16">
        <v>3710.52</v>
      </c>
      <c r="Q361" s="16">
        <v>488.77</v>
      </c>
      <c r="R361" s="16">
        <v>2100</v>
      </c>
      <c r="S361" s="16">
        <v>200</v>
      </c>
      <c r="T361" s="27">
        <v>87</v>
      </c>
      <c r="U361" s="35">
        <f t="shared" si="53"/>
        <v>0</v>
      </c>
      <c r="V361" s="15">
        <f t="shared" si="47"/>
        <v>0</v>
      </c>
      <c r="W361" s="15">
        <f t="shared" si="48"/>
        <v>0</v>
      </c>
      <c r="X361" s="15">
        <f t="shared" si="49"/>
        <v>0</v>
      </c>
      <c r="Y361" s="15">
        <f t="shared" si="50"/>
        <v>0</v>
      </c>
      <c r="Z361" s="33">
        <f t="shared" si="51"/>
        <v>0</v>
      </c>
    </row>
    <row r="362" spans="1:26" hidden="1" x14ac:dyDescent="0.25">
      <c r="A362" s="1">
        <v>155</v>
      </c>
      <c r="B362" s="5" t="s">
        <v>205</v>
      </c>
      <c r="C362" s="5" t="s">
        <v>182</v>
      </c>
      <c r="D362" s="1">
        <v>2027</v>
      </c>
      <c r="E362" s="2">
        <v>0</v>
      </c>
      <c r="F362" s="2">
        <v>0</v>
      </c>
      <c r="G362" s="2">
        <v>8</v>
      </c>
      <c r="H362" s="2">
        <v>0</v>
      </c>
      <c r="I362" s="2">
        <v>7</v>
      </c>
      <c r="J362" s="13">
        <v>2</v>
      </c>
      <c r="K362" s="15">
        <f t="shared" si="52"/>
        <v>15</v>
      </c>
      <c r="L362" s="16">
        <v>12368.39</v>
      </c>
      <c r="M362" s="16">
        <v>11131.55</v>
      </c>
      <c r="N362" s="16">
        <v>8657.8700000000008</v>
      </c>
      <c r="O362" s="16">
        <v>6184.2</v>
      </c>
      <c r="P362" s="16">
        <v>3710.52</v>
      </c>
      <c r="Q362" s="16">
        <v>488.77</v>
      </c>
      <c r="R362" s="16">
        <v>2100</v>
      </c>
      <c r="S362" s="16">
        <v>200</v>
      </c>
      <c r="T362" s="27">
        <v>87</v>
      </c>
      <c r="U362" s="35">
        <f t="shared" si="53"/>
        <v>86.999998259425652</v>
      </c>
      <c r="V362" s="15">
        <f t="shared" si="47"/>
        <v>103414.14</v>
      </c>
      <c r="W362" s="15">
        <f t="shared" si="48"/>
        <v>89970.3</v>
      </c>
      <c r="X362" s="15">
        <f t="shared" si="49"/>
        <v>13443.839999999997</v>
      </c>
      <c r="Y362" s="15">
        <f t="shared" si="50"/>
        <v>89970.3</v>
      </c>
      <c r="Z362" s="34">
        <f t="shared" si="51"/>
        <v>86.999998259425652</v>
      </c>
    </row>
    <row r="363" spans="1:26" hidden="1" x14ac:dyDescent="0.25">
      <c r="A363" s="1">
        <v>156</v>
      </c>
      <c r="B363" s="5" t="s">
        <v>205</v>
      </c>
      <c r="C363" s="5" t="s">
        <v>183</v>
      </c>
      <c r="D363" s="1">
        <v>2027</v>
      </c>
      <c r="E363" s="2">
        <v>0</v>
      </c>
      <c r="F363" s="2">
        <v>0</v>
      </c>
      <c r="G363" s="2">
        <v>0</v>
      </c>
      <c r="H363" s="2">
        <v>0</v>
      </c>
      <c r="I363" s="2">
        <v>0</v>
      </c>
      <c r="J363" s="13">
        <v>0</v>
      </c>
      <c r="K363" s="15">
        <f t="shared" si="52"/>
        <v>0</v>
      </c>
      <c r="L363" s="16">
        <v>12368.39</v>
      </c>
      <c r="M363" s="16">
        <v>11131.55</v>
      </c>
      <c r="N363" s="16">
        <v>8657.8700000000008</v>
      </c>
      <c r="O363" s="16">
        <v>6184.2</v>
      </c>
      <c r="P363" s="16">
        <v>3710.52</v>
      </c>
      <c r="Q363" s="16">
        <v>488.77</v>
      </c>
      <c r="R363" s="16">
        <v>2100</v>
      </c>
      <c r="S363" s="16">
        <v>200</v>
      </c>
      <c r="T363" s="27">
        <v>87</v>
      </c>
      <c r="U363" s="35">
        <f t="shared" si="53"/>
        <v>0</v>
      </c>
      <c r="V363" s="15">
        <f t="shared" si="47"/>
        <v>0</v>
      </c>
      <c r="W363" s="15">
        <f t="shared" si="48"/>
        <v>0</v>
      </c>
      <c r="X363" s="15">
        <f t="shared" si="49"/>
        <v>0</v>
      </c>
      <c r="Y363" s="15">
        <f t="shared" si="50"/>
        <v>0</v>
      </c>
      <c r="Z363" s="33">
        <f t="shared" si="51"/>
        <v>0</v>
      </c>
    </row>
    <row r="364" spans="1:26" hidden="1" x14ac:dyDescent="0.25">
      <c r="A364" s="1">
        <v>157</v>
      </c>
      <c r="B364" s="5" t="s">
        <v>205</v>
      </c>
      <c r="C364" s="5" t="s">
        <v>178</v>
      </c>
      <c r="D364" s="1">
        <v>2027</v>
      </c>
      <c r="E364" s="2">
        <v>0</v>
      </c>
      <c r="F364" s="2">
        <v>0</v>
      </c>
      <c r="G364" s="2">
        <v>0</v>
      </c>
      <c r="H364" s="2">
        <v>0</v>
      </c>
      <c r="I364" s="2">
        <v>0</v>
      </c>
      <c r="J364" s="13">
        <v>0</v>
      </c>
      <c r="K364" s="15">
        <f t="shared" si="52"/>
        <v>0</v>
      </c>
      <c r="L364" s="16">
        <v>12368.39</v>
      </c>
      <c r="M364" s="16">
        <v>11131.55</v>
      </c>
      <c r="N364" s="16">
        <v>8657.8700000000008</v>
      </c>
      <c r="O364" s="16">
        <v>6184.2</v>
      </c>
      <c r="P364" s="16">
        <v>3710.52</v>
      </c>
      <c r="Q364" s="16">
        <v>488.77</v>
      </c>
      <c r="R364" s="16">
        <v>2100</v>
      </c>
      <c r="S364" s="16">
        <v>200</v>
      </c>
      <c r="T364" s="27">
        <v>92</v>
      </c>
      <c r="U364" s="35">
        <f t="shared" si="53"/>
        <v>0</v>
      </c>
      <c r="V364" s="15">
        <f t="shared" si="47"/>
        <v>0</v>
      </c>
      <c r="W364" s="15">
        <f t="shared" si="48"/>
        <v>0</v>
      </c>
      <c r="X364" s="15">
        <f t="shared" si="49"/>
        <v>0</v>
      </c>
      <c r="Y364" s="15">
        <f t="shared" si="50"/>
        <v>0</v>
      </c>
      <c r="Z364" s="33">
        <f t="shared" si="51"/>
        <v>0</v>
      </c>
    </row>
    <row r="365" spans="1:26" hidden="1" x14ac:dyDescent="0.25">
      <c r="A365" s="1">
        <v>158</v>
      </c>
      <c r="B365" s="5" t="s">
        <v>205</v>
      </c>
      <c r="C365" s="5" t="s">
        <v>184</v>
      </c>
      <c r="D365" s="1">
        <v>2027</v>
      </c>
      <c r="E365" s="2">
        <v>20</v>
      </c>
      <c r="F365" s="2">
        <v>30</v>
      </c>
      <c r="G365" s="2">
        <v>30</v>
      </c>
      <c r="H365" s="2">
        <v>40</v>
      </c>
      <c r="I365" s="2">
        <v>0</v>
      </c>
      <c r="J365" s="13">
        <v>16</v>
      </c>
      <c r="K365" s="15">
        <f t="shared" si="52"/>
        <v>120</v>
      </c>
      <c r="L365" s="16">
        <v>12368.39</v>
      </c>
      <c r="M365" s="16">
        <v>11131.55</v>
      </c>
      <c r="N365" s="16">
        <v>8657.8700000000008</v>
      </c>
      <c r="O365" s="16">
        <v>6184.2</v>
      </c>
      <c r="P365" s="16">
        <v>3710.52</v>
      </c>
      <c r="Q365" s="16">
        <v>488.77</v>
      </c>
      <c r="R365" s="16">
        <v>2100</v>
      </c>
      <c r="S365" s="16">
        <v>200</v>
      </c>
      <c r="T365" s="27">
        <v>88</v>
      </c>
      <c r="U365" s="35">
        <f t="shared" si="53"/>
        <v>87.999999687997985</v>
      </c>
      <c r="V365" s="15">
        <f t="shared" si="47"/>
        <v>1153838.72</v>
      </c>
      <c r="W365" s="15">
        <f t="shared" si="48"/>
        <v>1015378.07</v>
      </c>
      <c r="X365" s="15">
        <f t="shared" si="49"/>
        <v>138460.65000000002</v>
      </c>
      <c r="Y365" s="15">
        <f t="shared" si="50"/>
        <v>1015378.07</v>
      </c>
      <c r="Z365" s="34">
        <f t="shared" si="51"/>
        <v>87.999999687997985</v>
      </c>
    </row>
    <row r="366" spans="1:26" hidden="1" x14ac:dyDescent="0.25">
      <c r="A366" s="1">
        <v>159</v>
      </c>
      <c r="B366" s="5" t="s">
        <v>205</v>
      </c>
      <c r="C366" s="5" t="s">
        <v>185</v>
      </c>
      <c r="D366" s="1">
        <v>2027</v>
      </c>
      <c r="E366" s="2">
        <v>0</v>
      </c>
      <c r="F366" s="2">
        <v>0</v>
      </c>
      <c r="G366" s="2">
        <v>21.94</v>
      </c>
      <c r="H366" s="2">
        <v>35.33</v>
      </c>
      <c r="I366" s="2">
        <v>13.42</v>
      </c>
      <c r="J366" s="13">
        <v>4</v>
      </c>
      <c r="K366" s="15">
        <f t="shared" si="52"/>
        <v>70.69</v>
      </c>
      <c r="L366" s="16">
        <v>12368.39</v>
      </c>
      <c r="M366" s="16">
        <v>11131.55</v>
      </c>
      <c r="N366" s="16">
        <v>8657.8700000000008</v>
      </c>
      <c r="O366" s="16">
        <v>6184.2</v>
      </c>
      <c r="P366" s="16">
        <v>3710.52</v>
      </c>
      <c r="Q366" s="16">
        <v>488.77</v>
      </c>
      <c r="R366" s="16">
        <v>2100</v>
      </c>
      <c r="S366" s="16">
        <v>200</v>
      </c>
      <c r="T366" s="27">
        <v>87</v>
      </c>
      <c r="U366" s="35">
        <f t="shared" si="53"/>
        <v>86.99999840490446</v>
      </c>
      <c r="V366" s="15">
        <f t="shared" si="47"/>
        <v>482729.71</v>
      </c>
      <c r="W366" s="15">
        <f t="shared" si="48"/>
        <v>419974.83999999997</v>
      </c>
      <c r="X366" s="15">
        <f t="shared" si="49"/>
        <v>62754.870000000054</v>
      </c>
      <c r="Y366" s="15">
        <f t="shared" si="50"/>
        <v>419974.85</v>
      </c>
      <c r="Z366" s="33">
        <f t="shared" si="51"/>
        <v>87.000000476457089</v>
      </c>
    </row>
    <row r="367" spans="1:26" hidden="1" x14ac:dyDescent="0.25">
      <c r="A367" s="1">
        <v>160</v>
      </c>
      <c r="B367" s="5" t="s">
        <v>188</v>
      </c>
      <c r="C367" s="5" t="s">
        <v>98</v>
      </c>
      <c r="D367" s="1">
        <v>2027</v>
      </c>
      <c r="E367" s="2">
        <v>0.5</v>
      </c>
      <c r="F367" s="2">
        <v>1</v>
      </c>
      <c r="G367" s="2">
        <v>0.5</v>
      </c>
      <c r="H367" s="2">
        <v>0</v>
      </c>
      <c r="I367" s="2">
        <v>2.5</v>
      </c>
      <c r="J367" s="13">
        <v>1</v>
      </c>
      <c r="K367" s="15">
        <f t="shared" si="52"/>
        <v>4.5</v>
      </c>
      <c r="L367" s="16">
        <v>12368.39</v>
      </c>
      <c r="M367" s="16">
        <v>11131.55</v>
      </c>
      <c r="N367" s="16">
        <v>8657.8700000000008</v>
      </c>
      <c r="O367" s="16">
        <v>6184.2</v>
      </c>
      <c r="P367" s="16">
        <v>3710.52</v>
      </c>
      <c r="Q367" s="16">
        <v>488.77</v>
      </c>
      <c r="R367" s="16">
        <v>2100</v>
      </c>
      <c r="S367" s="16">
        <v>200</v>
      </c>
      <c r="T367" s="22">
        <v>79</v>
      </c>
      <c r="U367" s="35">
        <f t="shared" si="53"/>
        <v>78.999992734617379</v>
      </c>
      <c r="V367" s="15">
        <f t="shared" si="47"/>
        <v>34409.75</v>
      </c>
      <c r="W367" s="15">
        <f t="shared" si="48"/>
        <v>27183.7</v>
      </c>
      <c r="X367" s="15">
        <f t="shared" si="49"/>
        <v>7226.0499999999993</v>
      </c>
      <c r="Y367" s="15">
        <f t="shared" si="50"/>
        <v>27183.7</v>
      </c>
      <c r="Z367" s="34">
        <f t="shared" si="51"/>
        <v>78.999992734617379</v>
      </c>
    </row>
    <row r="368" spans="1:26" hidden="1" x14ac:dyDescent="0.25">
      <c r="A368" s="1">
        <v>161</v>
      </c>
      <c r="B368" s="5" t="s">
        <v>188</v>
      </c>
      <c r="C368" s="5" t="s">
        <v>186</v>
      </c>
      <c r="D368" s="1">
        <v>2027</v>
      </c>
      <c r="E368" s="2">
        <v>0</v>
      </c>
      <c r="F368" s="2">
        <v>0</v>
      </c>
      <c r="G368" s="2">
        <v>0</v>
      </c>
      <c r="H368" s="2">
        <v>0</v>
      </c>
      <c r="I368" s="2">
        <v>0</v>
      </c>
      <c r="J368" s="13">
        <v>0</v>
      </c>
      <c r="K368" s="15">
        <f t="shared" si="52"/>
        <v>0</v>
      </c>
      <c r="L368" s="16">
        <v>12368.39</v>
      </c>
      <c r="M368" s="16">
        <v>11131.55</v>
      </c>
      <c r="N368" s="16">
        <v>8657.8700000000008</v>
      </c>
      <c r="O368" s="16">
        <v>6184.2</v>
      </c>
      <c r="P368" s="16">
        <v>3710.52</v>
      </c>
      <c r="Q368" s="16">
        <v>488.77</v>
      </c>
      <c r="R368" s="16">
        <v>2100</v>
      </c>
      <c r="S368" s="16">
        <v>200</v>
      </c>
      <c r="T368" s="22">
        <v>91</v>
      </c>
      <c r="U368" s="35">
        <f t="shared" si="53"/>
        <v>0</v>
      </c>
      <c r="V368" s="15">
        <f t="shared" si="47"/>
        <v>0</v>
      </c>
      <c r="W368" s="15">
        <f t="shared" si="48"/>
        <v>0</v>
      </c>
      <c r="X368" s="15">
        <f t="shared" si="49"/>
        <v>0</v>
      </c>
      <c r="Y368" s="15">
        <f t="shared" si="50"/>
        <v>0</v>
      </c>
      <c r="Z368" s="33">
        <f t="shared" si="51"/>
        <v>0</v>
      </c>
    </row>
    <row r="369" spans="1:26" hidden="1" x14ac:dyDescent="0.25">
      <c r="A369" s="1">
        <v>162</v>
      </c>
      <c r="B369" s="5" t="s">
        <v>188</v>
      </c>
      <c r="C369" s="5" t="s">
        <v>12</v>
      </c>
      <c r="D369" s="1">
        <v>2027</v>
      </c>
      <c r="E369" s="2">
        <v>0</v>
      </c>
      <c r="F369" s="2">
        <v>0</v>
      </c>
      <c r="G369" s="2">
        <v>1.17</v>
      </c>
      <c r="H369" s="2">
        <v>0</v>
      </c>
      <c r="I369" s="2">
        <v>67.83</v>
      </c>
      <c r="J369" s="13">
        <v>15</v>
      </c>
      <c r="K369" s="15">
        <f t="shared" si="52"/>
        <v>69</v>
      </c>
      <c r="L369" s="16">
        <v>12368.39</v>
      </c>
      <c r="M369" s="16">
        <v>11131.55</v>
      </c>
      <c r="N369" s="16">
        <v>8657.8700000000008</v>
      </c>
      <c r="O369" s="16">
        <v>6184.2</v>
      </c>
      <c r="P369" s="16">
        <v>3710.52</v>
      </c>
      <c r="Q369" s="16">
        <v>488.77</v>
      </c>
      <c r="R369" s="16">
        <v>2100</v>
      </c>
      <c r="S369" s="16">
        <v>200</v>
      </c>
      <c r="T369" s="22">
        <v>91</v>
      </c>
      <c r="U369" s="35">
        <f t="shared" si="53"/>
        <v>90.999998314495059</v>
      </c>
      <c r="V369" s="15">
        <f t="shared" si="47"/>
        <v>314445.83</v>
      </c>
      <c r="W369" s="15">
        <f t="shared" si="48"/>
        <v>286145.7</v>
      </c>
      <c r="X369" s="15">
        <f t="shared" si="49"/>
        <v>28300.130000000005</v>
      </c>
      <c r="Y369" s="15">
        <f t="shared" si="50"/>
        <v>286145.71000000002</v>
      </c>
      <c r="Z369" s="34">
        <f t="shared" si="51"/>
        <v>91.000001494693066</v>
      </c>
    </row>
    <row r="370" spans="1:26" hidden="1" x14ac:dyDescent="0.25">
      <c r="A370" s="1">
        <v>163</v>
      </c>
      <c r="B370" s="5" t="s">
        <v>188</v>
      </c>
      <c r="C370" s="5" t="s">
        <v>3</v>
      </c>
      <c r="D370" s="1">
        <v>2027</v>
      </c>
      <c r="E370" s="2">
        <v>0</v>
      </c>
      <c r="F370" s="2">
        <v>0</v>
      </c>
      <c r="G370" s="2">
        <v>0.5</v>
      </c>
      <c r="H370" s="2">
        <v>0</v>
      </c>
      <c r="I370" s="2">
        <v>0</v>
      </c>
      <c r="J370" s="13">
        <v>1</v>
      </c>
      <c r="K370" s="15">
        <f t="shared" si="52"/>
        <v>0.5</v>
      </c>
      <c r="L370" s="16">
        <v>12368.39</v>
      </c>
      <c r="M370" s="16">
        <v>11131.55</v>
      </c>
      <c r="N370" s="16">
        <v>8657.8700000000008</v>
      </c>
      <c r="O370" s="16">
        <v>6184.2</v>
      </c>
      <c r="P370" s="16">
        <v>3710.52</v>
      </c>
      <c r="Q370" s="16">
        <v>488.77</v>
      </c>
      <c r="R370" s="16">
        <v>2100</v>
      </c>
      <c r="S370" s="16">
        <v>200</v>
      </c>
      <c r="T370" s="22">
        <v>92</v>
      </c>
      <c r="U370" s="35">
        <f t="shared" si="53"/>
        <v>91.999954401079549</v>
      </c>
      <c r="V370" s="15">
        <f t="shared" si="47"/>
        <v>7017.71</v>
      </c>
      <c r="W370" s="15">
        <f t="shared" si="48"/>
        <v>6456.29</v>
      </c>
      <c r="X370" s="15">
        <f t="shared" si="49"/>
        <v>561.42000000000007</v>
      </c>
      <c r="Y370" s="15">
        <f t="shared" si="50"/>
        <v>6456.29</v>
      </c>
      <c r="Z370" s="34">
        <f t="shared" si="51"/>
        <v>91.999954401079549</v>
      </c>
    </row>
    <row r="371" spans="1:26" hidden="1" x14ac:dyDescent="0.25">
      <c r="A371" s="1">
        <v>164</v>
      </c>
      <c r="B371" s="5" t="s">
        <v>188</v>
      </c>
      <c r="C371" s="5" t="s">
        <v>187</v>
      </c>
      <c r="D371" s="1">
        <v>2027</v>
      </c>
      <c r="E371" s="2">
        <v>0</v>
      </c>
      <c r="F371" s="2">
        <v>0</v>
      </c>
      <c r="G371" s="2">
        <v>0</v>
      </c>
      <c r="H371" s="2">
        <v>0</v>
      </c>
      <c r="I371" s="2">
        <v>0</v>
      </c>
      <c r="J371" s="13">
        <v>0</v>
      </c>
      <c r="K371" s="15">
        <f t="shared" si="52"/>
        <v>0</v>
      </c>
      <c r="L371" s="16">
        <v>12368.39</v>
      </c>
      <c r="M371" s="16">
        <v>11131.55</v>
      </c>
      <c r="N371" s="16">
        <v>8657.8700000000008</v>
      </c>
      <c r="O371" s="16">
        <v>6184.2</v>
      </c>
      <c r="P371" s="16">
        <v>3710.52</v>
      </c>
      <c r="Q371" s="16">
        <v>488.77</v>
      </c>
      <c r="R371" s="16">
        <v>2100</v>
      </c>
      <c r="S371" s="16">
        <v>200</v>
      </c>
      <c r="T371" s="22">
        <v>93</v>
      </c>
      <c r="U371" s="35">
        <f t="shared" si="53"/>
        <v>0</v>
      </c>
      <c r="V371" s="15">
        <f t="shared" si="47"/>
        <v>0</v>
      </c>
      <c r="W371" s="15">
        <f t="shared" si="48"/>
        <v>0</v>
      </c>
      <c r="X371" s="15">
        <f t="shared" si="49"/>
        <v>0</v>
      </c>
      <c r="Y371" s="15">
        <f t="shared" si="50"/>
        <v>0</v>
      </c>
      <c r="Z371" s="33">
        <f t="shared" si="51"/>
        <v>0</v>
      </c>
    </row>
    <row r="372" spans="1:26" hidden="1" x14ac:dyDescent="0.25">
      <c r="A372" s="1">
        <v>165</v>
      </c>
      <c r="B372" s="5" t="s">
        <v>188</v>
      </c>
      <c r="C372" s="5" t="s">
        <v>63</v>
      </c>
      <c r="D372" s="1">
        <v>2027</v>
      </c>
      <c r="E372" s="2">
        <v>0</v>
      </c>
      <c r="F372" s="2">
        <v>0</v>
      </c>
      <c r="G372" s="2">
        <v>0</v>
      </c>
      <c r="H372" s="2">
        <v>0</v>
      </c>
      <c r="I372" s="2">
        <v>0</v>
      </c>
      <c r="J372" s="13">
        <v>0</v>
      </c>
      <c r="K372" s="15">
        <f t="shared" si="52"/>
        <v>0</v>
      </c>
      <c r="L372" s="16">
        <v>12368.39</v>
      </c>
      <c r="M372" s="16">
        <v>11131.55</v>
      </c>
      <c r="N372" s="16">
        <v>8657.8700000000008</v>
      </c>
      <c r="O372" s="16">
        <v>6184.2</v>
      </c>
      <c r="P372" s="16">
        <v>3710.52</v>
      </c>
      <c r="Q372" s="16">
        <v>488.77</v>
      </c>
      <c r="R372" s="16">
        <v>2100</v>
      </c>
      <c r="S372" s="16">
        <v>200</v>
      </c>
      <c r="T372" s="22">
        <v>90</v>
      </c>
      <c r="U372" s="35">
        <f t="shared" si="53"/>
        <v>0</v>
      </c>
      <c r="V372" s="15">
        <f t="shared" si="47"/>
        <v>0</v>
      </c>
      <c r="W372" s="15">
        <f t="shared" si="48"/>
        <v>0</v>
      </c>
      <c r="X372" s="15">
        <f t="shared" si="49"/>
        <v>0</v>
      </c>
      <c r="Y372" s="15">
        <f t="shared" si="50"/>
        <v>0</v>
      </c>
      <c r="Z372" s="33">
        <f t="shared" si="51"/>
        <v>0</v>
      </c>
    </row>
    <row r="373" spans="1:26" hidden="1" x14ac:dyDescent="0.25">
      <c r="A373" s="1">
        <v>166</v>
      </c>
      <c r="B373" s="5" t="s">
        <v>188</v>
      </c>
      <c r="C373" s="5" t="s">
        <v>20</v>
      </c>
      <c r="D373" s="1">
        <v>2027</v>
      </c>
      <c r="E373" s="2">
        <v>0</v>
      </c>
      <c r="F373" s="2">
        <v>0</v>
      </c>
      <c r="G373" s="2">
        <v>9</v>
      </c>
      <c r="H373" s="2">
        <v>0</v>
      </c>
      <c r="I373" s="2">
        <v>1.7</v>
      </c>
      <c r="J373" s="13">
        <v>2</v>
      </c>
      <c r="K373" s="15">
        <f t="shared" si="52"/>
        <v>10.7</v>
      </c>
      <c r="L373" s="16">
        <v>12368.39</v>
      </c>
      <c r="M373" s="16">
        <v>11131.55</v>
      </c>
      <c r="N373" s="16">
        <v>8657.8700000000008</v>
      </c>
      <c r="O373" s="16">
        <v>6184.2</v>
      </c>
      <c r="P373" s="16">
        <v>3710.52</v>
      </c>
      <c r="Q373" s="16">
        <v>488.77</v>
      </c>
      <c r="R373" s="16">
        <v>2100</v>
      </c>
      <c r="S373" s="16">
        <v>200</v>
      </c>
      <c r="T373" s="22">
        <v>95</v>
      </c>
      <c r="U373" s="35">
        <f t="shared" si="53"/>
        <v>94.999991807419761</v>
      </c>
      <c r="V373" s="15">
        <f t="shared" si="47"/>
        <v>91546.25</v>
      </c>
      <c r="W373" s="15">
        <f t="shared" si="48"/>
        <v>86968.930000000008</v>
      </c>
      <c r="X373" s="15">
        <f t="shared" si="49"/>
        <v>4577.3199999999924</v>
      </c>
      <c r="Y373" s="15">
        <f t="shared" si="50"/>
        <v>86968.94</v>
      </c>
      <c r="Z373" s="33">
        <f t="shared" si="51"/>
        <v>95.000002730860089</v>
      </c>
    </row>
    <row r="374" spans="1:26" hidden="1" x14ac:dyDescent="0.25">
      <c r="A374" s="1">
        <v>167</v>
      </c>
      <c r="B374" s="5" t="s">
        <v>188</v>
      </c>
      <c r="C374" s="5" t="s">
        <v>9</v>
      </c>
      <c r="D374" s="1">
        <v>2027</v>
      </c>
      <c r="E374" s="2">
        <v>0</v>
      </c>
      <c r="F374" s="2">
        <v>0</v>
      </c>
      <c r="G374" s="2">
        <v>0</v>
      </c>
      <c r="H374" s="2">
        <v>26</v>
      </c>
      <c r="I374" s="2">
        <v>0</v>
      </c>
      <c r="J374" s="13">
        <v>7</v>
      </c>
      <c r="K374" s="15">
        <f t="shared" si="52"/>
        <v>26</v>
      </c>
      <c r="L374" s="16">
        <v>12368.39</v>
      </c>
      <c r="M374" s="16">
        <v>11131.55</v>
      </c>
      <c r="N374" s="16">
        <v>8657.8700000000008</v>
      </c>
      <c r="O374" s="16">
        <v>6184.2</v>
      </c>
      <c r="P374" s="16">
        <v>3710.52</v>
      </c>
      <c r="Q374" s="16">
        <v>488.77</v>
      </c>
      <c r="R374" s="16">
        <v>2100</v>
      </c>
      <c r="S374" s="16">
        <v>200</v>
      </c>
      <c r="T374" s="22">
        <v>90</v>
      </c>
      <c r="U374" s="35">
        <f t="shared" si="53"/>
        <v>89.999999456848187</v>
      </c>
      <c r="V374" s="15">
        <f t="shared" si="47"/>
        <v>184110.59</v>
      </c>
      <c r="W374" s="15">
        <f t="shared" si="48"/>
        <v>165699.53</v>
      </c>
      <c r="X374" s="15">
        <f t="shared" si="49"/>
        <v>18411.059999999998</v>
      </c>
      <c r="Y374" s="15">
        <f t="shared" si="50"/>
        <v>165699.53</v>
      </c>
      <c r="Z374" s="34">
        <f t="shared" si="51"/>
        <v>89.999999456848187</v>
      </c>
    </row>
    <row r="375" spans="1:26" hidden="1" x14ac:dyDescent="0.25">
      <c r="A375" s="1">
        <v>168</v>
      </c>
      <c r="B375" s="5" t="s">
        <v>188</v>
      </c>
      <c r="C375" s="5" t="s">
        <v>13</v>
      </c>
      <c r="D375" s="1">
        <v>2027</v>
      </c>
      <c r="E375" s="2">
        <v>0</v>
      </c>
      <c r="F375" s="2">
        <v>0</v>
      </c>
      <c r="G375" s="2">
        <v>0</v>
      </c>
      <c r="H375" s="2">
        <v>0</v>
      </c>
      <c r="I375" s="2">
        <v>0</v>
      </c>
      <c r="J375" s="13">
        <v>0</v>
      </c>
      <c r="K375" s="15">
        <f t="shared" si="52"/>
        <v>0</v>
      </c>
      <c r="L375" s="16">
        <v>12368.39</v>
      </c>
      <c r="M375" s="16">
        <v>11131.55</v>
      </c>
      <c r="N375" s="16">
        <v>8657.8700000000008</v>
      </c>
      <c r="O375" s="16">
        <v>6184.2</v>
      </c>
      <c r="P375" s="16">
        <v>3710.52</v>
      </c>
      <c r="Q375" s="16">
        <v>488.77</v>
      </c>
      <c r="R375" s="16">
        <v>2100</v>
      </c>
      <c r="S375" s="16">
        <v>200</v>
      </c>
      <c r="T375" s="22">
        <v>90</v>
      </c>
      <c r="U375" s="35">
        <f t="shared" si="53"/>
        <v>0</v>
      </c>
      <c r="V375" s="15">
        <f t="shared" si="47"/>
        <v>0</v>
      </c>
      <c r="W375" s="15">
        <f t="shared" si="48"/>
        <v>0</v>
      </c>
      <c r="X375" s="15">
        <f t="shared" si="49"/>
        <v>0</v>
      </c>
      <c r="Y375" s="15">
        <f t="shared" si="50"/>
        <v>0</v>
      </c>
      <c r="Z375" s="34">
        <f t="shared" si="51"/>
        <v>0</v>
      </c>
    </row>
    <row r="376" spans="1:26" hidden="1" x14ac:dyDescent="0.25">
      <c r="A376" s="1">
        <v>169</v>
      </c>
      <c r="B376" s="5" t="s">
        <v>188</v>
      </c>
      <c r="C376" s="5" t="s">
        <v>101</v>
      </c>
      <c r="D376" s="1">
        <v>2027</v>
      </c>
      <c r="E376" s="2">
        <v>0</v>
      </c>
      <c r="F376" s="2">
        <v>0</v>
      </c>
      <c r="G376" s="2">
        <v>0</v>
      </c>
      <c r="H376" s="2">
        <v>0</v>
      </c>
      <c r="I376" s="2">
        <v>0</v>
      </c>
      <c r="J376" s="13">
        <v>0</v>
      </c>
      <c r="K376" s="15">
        <f t="shared" si="52"/>
        <v>0</v>
      </c>
      <c r="L376" s="16">
        <v>12368.39</v>
      </c>
      <c r="M376" s="16">
        <v>11131.55</v>
      </c>
      <c r="N376" s="16">
        <v>8657.8700000000008</v>
      </c>
      <c r="O376" s="16">
        <v>6184.2</v>
      </c>
      <c r="P376" s="16">
        <v>3710.52</v>
      </c>
      <c r="Q376" s="16">
        <v>488.77</v>
      </c>
      <c r="R376" s="16">
        <v>2100</v>
      </c>
      <c r="S376" s="16">
        <v>200</v>
      </c>
      <c r="T376" s="22">
        <v>89</v>
      </c>
      <c r="U376" s="35">
        <f t="shared" si="53"/>
        <v>0</v>
      </c>
      <c r="V376" s="15">
        <f t="shared" si="47"/>
        <v>0</v>
      </c>
      <c r="W376" s="15">
        <f t="shared" si="48"/>
        <v>0</v>
      </c>
      <c r="X376" s="15">
        <f t="shared" si="49"/>
        <v>0</v>
      </c>
      <c r="Y376" s="15">
        <f t="shared" si="50"/>
        <v>0</v>
      </c>
      <c r="Z376" s="33">
        <f t="shared" si="51"/>
        <v>0</v>
      </c>
    </row>
    <row r="377" spans="1:26" hidden="1" x14ac:dyDescent="0.25">
      <c r="A377" s="1">
        <v>170</v>
      </c>
      <c r="B377" s="5" t="s">
        <v>188</v>
      </c>
      <c r="C377" s="5" t="s">
        <v>87</v>
      </c>
      <c r="D377" s="1">
        <v>2027</v>
      </c>
      <c r="E377" s="2">
        <v>0</v>
      </c>
      <c r="F377" s="2">
        <v>0</v>
      </c>
      <c r="G377" s="2">
        <v>0</v>
      </c>
      <c r="H377" s="2">
        <v>4</v>
      </c>
      <c r="I377" s="2">
        <v>9.35</v>
      </c>
      <c r="J377" s="13">
        <v>3</v>
      </c>
      <c r="K377" s="15">
        <f t="shared" si="52"/>
        <v>13.35</v>
      </c>
      <c r="L377" s="16">
        <v>12368.39</v>
      </c>
      <c r="M377" s="16">
        <v>11131.55</v>
      </c>
      <c r="N377" s="16">
        <v>8657.8700000000008</v>
      </c>
      <c r="O377" s="16">
        <v>6184.2</v>
      </c>
      <c r="P377" s="16">
        <v>3710.52</v>
      </c>
      <c r="Q377" s="16">
        <v>488.77</v>
      </c>
      <c r="R377" s="16">
        <v>2100</v>
      </c>
      <c r="S377" s="16">
        <v>200</v>
      </c>
      <c r="T377" s="22">
        <v>71</v>
      </c>
      <c r="U377" s="35">
        <f t="shared" si="53"/>
        <v>70.999994704183564</v>
      </c>
      <c r="V377" s="15">
        <f t="shared" si="47"/>
        <v>69866.47</v>
      </c>
      <c r="W377" s="15">
        <f t="shared" si="48"/>
        <v>49605.19</v>
      </c>
      <c r="X377" s="15">
        <f t="shared" si="49"/>
        <v>20261.28</v>
      </c>
      <c r="Y377" s="15">
        <f t="shared" si="50"/>
        <v>49605.19</v>
      </c>
      <c r="Z377" s="33">
        <f t="shared" si="51"/>
        <v>70.999994704183564</v>
      </c>
    </row>
    <row r="378" spans="1:26" hidden="1" x14ac:dyDescent="0.25">
      <c r="A378" s="1">
        <v>171</v>
      </c>
      <c r="B378" s="5" t="s">
        <v>188</v>
      </c>
      <c r="C378" s="5" t="s">
        <v>86</v>
      </c>
      <c r="D378" s="1">
        <v>2027</v>
      </c>
      <c r="E378" s="2">
        <v>15</v>
      </c>
      <c r="F378" s="2">
        <v>0</v>
      </c>
      <c r="G378" s="2">
        <v>20</v>
      </c>
      <c r="H378" s="2">
        <v>10</v>
      </c>
      <c r="I378" s="2">
        <v>5</v>
      </c>
      <c r="J378" s="13">
        <v>6</v>
      </c>
      <c r="K378" s="15">
        <f t="shared" si="52"/>
        <v>50</v>
      </c>
      <c r="L378" s="16">
        <v>12368.39</v>
      </c>
      <c r="M378" s="16">
        <v>11131.55</v>
      </c>
      <c r="N378" s="16">
        <v>8657.8700000000008</v>
      </c>
      <c r="O378" s="16">
        <v>6184.2</v>
      </c>
      <c r="P378" s="16">
        <v>3710.52</v>
      </c>
      <c r="Q378" s="16">
        <v>488.77</v>
      </c>
      <c r="R378" s="16">
        <v>2100</v>
      </c>
      <c r="S378" s="16">
        <v>200</v>
      </c>
      <c r="T378" s="22">
        <v>88</v>
      </c>
      <c r="U378" s="35">
        <f t="shared" si="53"/>
        <v>87.999999225157381</v>
      </c>
      <c r="V378" s="15">
        <f t="shared" si="47"/>
        <v>464610.47</v>
      </c>
      <c r="W378" s="15">
        <f t="shared" si="48"/>
        <v>408857.21</v>
      </c>
      <c r="X378" s="15">
        <f t="shared" si="49"/>
        <v>55753.259999999951</v>
      </c>
      <c r="Y378" s="15">
        <f t="shared" si="50"/>
        <v>408857.21</v>
      </c>
      <c r="Z378" s="34">
        <f t="shared" si="51"/>
        <v>87.999999225157381</v>
      </c>
    </row>
    <row r="379" spans="1:26" hidden="1" x14ac:dyDescent="0.25">
      <c r="A379" s="1">
        <v>172</v>
      </c>
      <c r="B379" s="5" t="s">
        <v>188</v>
      </c>
      <c r="C379" s="5" t="s">
        <v>10</v>
      </c>
      <c r="D379" s="1">
        <v>2027</v>
      </c>
      <c r="E379" s="2">
        <v>0</v>
      </c>
      <c r="F379" s="2">
        <v>0</v>
      </c>
      <c r="G379" s="2">
        <v>0</v>
      </c>
      <c r="H379" s="2">
        <v>0</v>
      </c>
      <c r="I379" s="2">
        <v>0</v>
      </c>
      <c r="J379" s="13">
        <v>0</v>
      </c>
      <c r="K379" s="15">
        <f t="shared" si="52"/>
        <v>0</v>
      </c>
      <c r="L379" s="16">
        <v>12368.39</v>
      </c>
      <c r="M379" s="16">
        <v>11131.55</v>
      </c>
      <c r="N379" s="16">
        <v>8657.8700000000008</v>
      </c>
      <c r="O379" s="16">
        <v>6184.2</v>
      </c>
      <c r="P379" s="16">
        <v>3710.52</v>
      </c>
      <c r="Q379" s="16">
        <v>488.77</v>
      </c>
      <c r="R379" s="16">
        <v>2100</v>
      </c>
      <c r="S379" s="16">
        <v>200</v>
      </c>
      <c r="T379" s="22">
        <v>88</v>
      </c>
      <c r="U379" s="35">
        <f t="shared" si="53"/>
        <v>0</v>
      </c>
      <c r="V379" s="15">
        <f t="shared" si="47"/>
        <v>0</v>
      </c>
      <c r="W379" s="15">
        <f t="shared" si="48"/>
        <v>0</v>
      </c>
      <c r="X379" s="15">
        <f t="shared" si="49"/>
        <v>0</v>
      </c>
      <c r="Y379" s="15">
        <f t="shared" si="50"/>
        <v>0</v>
      </c>
      <c r="Z379" s="33">
        <f t="shared" si="51"/>
        <v>0</v>
      </c>
    </row>
    <row r="380" spans="1:26" hidden="1" x14ac:dyDescent="0.25">
      <c r="A380" s="1">
        <v>1</v>
      </c>
      <c r="B380" s="5" t="s">
        <v>189</v>
      </c>
      <c r="C380" s="5" t="s">
        <v>97</v>
      </c>
      <c r="D380" s="1">
        <v>2028</v>
      </c>
      <c r="E380" s="2">
        <v>0</v>
      </c>
      <c r="F380" s="2">
        <v>0</v>
      </c>
      <c r="G380" s="2">
        <v>0</v>
      </c>
      <c r="H380" s="2">
        <v>0</v>
      </c>
      <c r="I380" s="2">
        <v>0</v>
      </c>
      <c r="J380" s="13">
        <v>0</v>
      </c>
      <c r="K380" s="15">
        <f t="shared" si="52"/>
        <v>0</v>
      </c>
      <c r="L380" s="16">
        <v>12368.39</v>
      </c>
      <c r="M380" s="16">
        <v>11131.55</v>
      </c>
      <c r="N380" s="16">
        <v>8657.8700000000008</v>
      </c>
      <c r="O380" s="16">
        <v>6184.2</v>
      </c>
      <c r="P380" s="16">
        <v>3710.52</v>
      </c>
      <c r="Q380" s="16">
        <v>488.77</v>
      </c>
      <c r="R380" s="16">
        <v>2100</v>
      </c>
      <c r="S380" s="16">
        <v>200</v>
      </c>
      <c r="T380" s="17">
        <v>92</v>
      </c>
      <c r="U380" s="35">
        <f t="shared" si="53"/>
        <v>0</v>
      </c>
      <c r="V380" s="15">
        <f t="shared" si="47"/>
        <v>0</v>
      </c>
      <c r="W380" s="15">
        <f t="shared" si="48"/>
        <v>0</v>
      </c>
      <c r="X380" s="15">
        <f t="shared" si="49"/>
        <v>0</v>
      </c>
      <c r="Y380" s="15">
        <f t="shared" si="50"/>
        <v>0</v>
      </c>
      <c r="Z380" s="33">
        <f t="shared" si="51"/>
        <v>0</v>
      </c>
    </row>
    <row r="381" spans="1:26" hidden="1" x14ac:dyDescent="0.25">
      <c r="A381" s="1">
        <v>2</v>
      </c>
      <c r="B381" s="5" t="s">
        <v>189</v>
      </c>
      <c r="C381" s="5" t="s">
        <v>15</v>
      </c>
      <c r="D381" s="1">
        <v>2028</v>
      </c>
      <c r="E381" s="2">
        <v>0</v>
      </c>
      <c r="F381" s="2">
        <v>0</v>
      </c>
      <c r="G381" s="2">
        <v>0</v>
      </c>
      <c r="H381" s="2">
        <v>0</v>
      </c>
      <c r="I381" s="2">
        <v>0</v>
      </c>
      <c r="J381" s="13">
        <v>0</v>
      </c>
      <c r="K381" s="15">
        <f t="shared" si="52"/>
        <v>0</v>
      </c>
      <c r="L381" s="16">
        <v>12368.39</v>
      </c>
      <c r="M381" s="16">
        <v>11131.55</v>
      </c>
      <c r="N381" s="16">
        <v>8657.8700000000008</v>
      </c>
      <c r="O381" s="16">
        <v>6184.2</v>
      </c>
      <c r="P381" s="16">
        <v>3710.52</v>
      </c>
      <c r="Q381" s="16">
        <v>488.77</v>
      </c>
      <c r="R381" s="16">
        <v>2100</v>
      </c>
      <c r="S381" s="16">
        <v>200</v>
      </c>
      <c r="T381" s="17">
        <v>92</v>
      </c>
      <c r="U381" s="35">
        <f t="shared" si="53"/>
        <v>0</v>
      </c>
      <c r="V381" s="15">
        <f t="shared" si="47"/>
        <v>0</v>
      </c>
      <c r="W381" s="15">
        <f t="shared" si="48"/>
        <v>0</v>
      </c>
      <c r="X381" s="15">
        <f t="shared" si="49"/>
        <v>0</v>
      </c>
      <c r="Y381" s="15">
        <f t="shared" si="50"/>
        <v>0</v>
      </c>
      <c r="Z381" s="33">
        <f t="shared" si="51"/>
        <v>0</v>
      </c>
    </row>
    <row r="382" spans="1:26" hidden="1" x14ac:dyDescent="0.25">
      <c r="A382" s="1">
        <v>3</v>
      </c>
      <c r="B382" s="5" t="s">
        <v>189</v>
      </c>
      <c r="C382" s="5" t="s">
        <v>74</v>
      </c>
      <c r="D382" s="1">
        <v>2028</v>
      </c>
      <c r="E382" s="2">
        <v>0</v>
      </c>
      <c r="F382" s="2">
        <v>0</v>
      </c>
      <c r="G382" s="2">
        <v>0</v>
      </c>
      <c r="H382" s="2">
        <v>0</v>
      </c>
      <c r="I382" s="2">
        <v>0</v>
      </c>
      <c r="J382" s="13">
        <v>0</v>
      </c>
      <c r="K382" s="15">
        <f t="shared" si="52"/>
        <v>0</v>
      </c>
      <c r="L382" s="16">
        <v>12368.39</v>
      </c>
      <c r="M382" s="16">
        <v>11131.55</v>
      </c>
      <c r="N382" s="16">
        <v>8657.8700000000008</v>
      </c>
      <c r="O382" s="16">
        <v>6184.2</v>
      </c>
      <c r="P382" s="16">
        <v>3710.52</v>
      </c>
      <c r="Q382" s="16">
        <v>488.77</v>
      </c>
      <c r="R382" s="16">
        <v>2100</v>
      </c>
      <c r="S382" s="16">
        <v>200</v>
      </c>
      <c r="T382" s="17">
        <v>92</v>
      </c>
      <c r="U382" s="35">
        <f t="shared" si="53"/>
        <v>0</v>
      </c>
      <c r="V382" s="15">
        <f t="shared" si="47"/>
        <v>0</v>
      </c>
      <c r="W382" s="15">
        <f t="shared" si="48"/>
        <v>0</v>
      </c>
      <c r="X382" s="15">
        <f t="shared" si="49"/>
        <v>0</v>
      </c>
      <c r="Y382" s="15">
        <f t="shared" si="50"/>
        <v>0</v>
      </c>
      <c r="Z382" s="33">
        <f t="shared" si="51"/>
        <v>0</v>
      </c>
    </row>
    <row r="383" spans="1:26" hidden="1" x14ac:dyDescent="0.25">
      <c r="A383" s="1">
        <v>4</v>
      </c>
      <c r="B383" s="5" t="s">
        <v>189</v>
      </c>
      <c r="C383" s="5" t="s">
        <v>77</v>
      </c>
      <c r="D383" s="1">
        <v>2028</v>
      </c>
      <c r="E383" s="2">
        <v>0</v>
      </c>
      <c r="F383" s="2">
        <v>0</v>
      </c>
      <c r="G383" s="2">
        <v>0</v>
      </c>
      <c r="H383" s="2">
        <v>0</v>
      </c>
      <c r="I383" s="2">
        <v>0</v>
      </c>
      <c r="J383" s="13">
        <v>0</v>
      </c>
      <c r="K383" s="15">
        <f t="shared" si="52"/>
        <v>0</v>
      </c>
      <c r="L383" s="16">
        <v>12368.39</v>
      </c>
      <c r="M383" s="16">
        <v>11131.55</v>
      </c>
      <c r="N383" s="16">
        <v>8657.8700000000008</v>
      </c>
      <c r="O383" s="16">
        <v>6184.2</v>
      </c>
      <c r="P383" s="16">
        <v>3710.52</v>
      </c>
      <c r="Q383" s="16">
        <v>488.77</v>
      </c>
      <c r="R383" s="16">
        <v>2100</v>
      </c>
      <c r="S383" s="16">
        <v>200</v>
      </c>
      <c r="T383" s="17">
        <v>92</v>
      </c>
      <c r="U383" s="35">
        <f t="shared" si="53"/>
        <v>0</v>
      </c>
      <c r="V383" s="15">
        <f t="shared" si="47"/>
        <v>0</v>
      </c>
      <c r="W383" s="15">
        <f t="shared" si="48"/>
        <v>0</v>
      </c>
      <c r="X383" s="15">
        <f t="shared" si="49"/>
        <v>0</v>
      </c>
      <c r="Y383" s="15">
        <f t="shared" si="50"/>
        <v>0</v>
      </c>
      <c r="Z383" s="34">
        <f t="shared" si="51"/>
        <v>0</v>
      </c>
    </row>
    <row r="384" spans="1:26" hidden="1" x14ac:dyDescent="0.25">
      <c r="A384" s="1">
        <v>5</v>
      </c>
      <c r="B384" s="5" t="s">
        <v>189</v>
      </c>
      <c r="C384" s="5" t="s">
        <v>118</v>
      </c>
      <c r="D384" s="1">
        <v>2028</v>
      </c>
      <c r="E384" s="2">
        <v>0</v>
      </c>
      <c r="F384" s="2">
        <v>0</v>
      </c>
      <c r="G384" s="2">
        <v>0</v>
      </c>
      <c r="H384" s="2">
        <v>0</v>
      </c>
      <c r="I384" s="2">
        <v>0</v>
      </c>
      <c r="J384" s="13">
        <v>0</v>
      </c>
      <c r="K384" s="15">
        <f t="shared" si="52"/>
        <v>0</v>
      </c>
      <c r="L384" s="16">
        <v>12368.39</v>
      </c>
      <c r="M384" s="16">
        <v>11131.55</v>
      </c>
      <c r="N384" s="16">
        <v>8657.8700000000008</v>
      </c>
      <c r="O384" s="16">
        <v>6184.2</v>
      </c>
      <c r="P384" s="16">
        <v>3710.52</v>
      </c>
      <c r="Q384" s="16">
        <v>488.77</v>
      </c>
      <c r="R384" s="16">
        <v>2100</v>
      </c>
      <c r="S384" s="16">
        <v>200</v>
      </c>
      <c r="T384" s="17">
        <v>90</v>
      </c>
      <c r="U384" s="35">
        <f t="shared" si="53"/>
        <v>0</v>
      </c>
      <c r="V384" s="15">
        <f t="shared" si="47"/>
        <v>0</v>
      </c>
      <c r="W384" s="15">
        <f t="shared" si="48"/>
        <v>0</v>
      </c>
      <c r="X384" s="15">
        <f t="shared" si="49"/>
        <v>0</v>
      </c>
      <c r="Y384" s="15">
        <f t="shared" si="50"/>
        <v>0</v>
      </c>
      <c r="Z384" s="33">
        <f t="shared" si="51"/>
        <v>0</v>
      </c>
    </row>
    <row r="385" spans="1:26" hidden="1" x14ac:dyDescent="0.25">
      <c r="A385" s="1">
        <v>6</v>
      </c>
      <c r="B385" s="5" t="s">
        <v>189</v>
      </c>
      <c r="C385" s="5" t="s">
        <v>119</v>
      </c>
      <c r="D385" s="1">
        <v>2028</v>
      </c>
      <c r="E385" s="2">
        <v>0</v>
      </c>
      <c r="F385" s="2">
        <v>0</v>
      </c>
      <c r="G385" s="2">
        <v>0</v>
      </c>
      <c r="H385" s="2">
        <v>0</v>
      </c>
      <c r="I385" s="2">
        <v>0</v>
      </c>
      <c r="J385" s="13">
        <v>0</v>
      </c>
      <c r="K385" s="15">
        <f t="shared" si="52"/>
        <v>0</v>
      </c>
      <c r="L385" s="16">
        <v>12368.39</v>
      </c>
      <c r="M385" s="16">
        <v>11131.55</v>
      </c>
      <c r="N385" s="16">
        <v>8657.8700000000008</v>
      </c>
      <c r="O385" s="16">
        <v>6184.2</v>
      </c>
      <c r="P385" s="16">
        <v>3710.52</v>
      </c>
      <c r="Q385" s="16">
        <v>488.77</v>
      </c>
      <c r="R385" s="16">
        <v>2100</v>
      </c>
      <c r="S385" s="16">
        <v>200</v>
      </c>
      <c r="T385" s="17">
        <v>91</v>
      </c>
      <c r="U385" s="35">
        <f t="shared" si="53"/>
        <v>0</v>
      </c>
      <c r="V385" s="15">
        <f t="shared" si="47"/>
        <v>0</v>
      </c>
      <c r="W385" s="15">
        <f t="shared" si="48"/>
        <v>0</v>
      </c>
      <c r="X385" s="15">
        <f t="shared" si="49"/>
        <v>0</v>
      </c>
      <c r="Y385" s="15">
        <f t="shared" si="50"/>
        <v>0</v>
      </c>
      <c r="Z385" s="34">
        <f t="shared" si="51"/>
        <v>0</v>
      </c>
    </row>
    <row r="386" spans="1:26" hidden="1" x14ac:dyDescent="0.25">
      <c r="A386" s="1">
        <v>7</v>
      </c>
      <c r="B386" s="5" t="s">
        <v>189</v>
      </c>
      <c r="C386" s="5" t="s">
        <v>80</v>
      </c>
      <c r="D386" s="1">
        <v>2028</v>
      </c>
      <c r="E386" s="2">
        <v>0</v>
      </c>
      <c r="F386" s="2">
        <v>0</v>
      </c>
      <c r="G386" s="2">
        <v>0</v>
      </c>
      <c r="H386" s="2">
        <v>0</v>
      </c>
      <c r="I386" s="2">
        <v>0</v>
      </c>
      <c r="J386" s="13">
        <v>0</v>
      </c>
      <c r="K386" s="15">
        <f t="shared" si="52"/>
        <v>0</v>
      </c>
      <c r="L386" s="16">
        <v>12368.39</v>
      </c>
      <c r="M386" s="16">
        <v>11131.55</v>
      </c>
      <c r="N386" s="16">
        <v>8657.8700000000008</v>
      </c>
      <c r="O386" s="16">
        <v>6184.2</v>
      </c>
      <c r="P386" s="16">
        <v>3710.52</v>
      </c>
      <c r="Q386" s="16">
        <v>488.77</v>
      </c>
      <c r="R386" s="16">
        <v>2100</v>
      </c>
      <c r="S386" s="16">
        <v>200</v>
      </c>
      <c r="T386" s="17">
        <v>91</v>
      </c>
      <c r="U386" s="35">
        <f t="shared" si="53"/>
        <v>0</v>
      </c>
      <c r="V386" s="15">
        <f t="shared" si="47"/>
        <v>0</v>
      </c>
      <c r="W386" s="15">
        <f t="shared" si="48"/>
        <v>0</v>
      </c>
      <c r="X386" s="15">
        <f t="shared" si="49"/>
        <v>0</v>
      </c>
      <c r="Y386" s="15">
        <f t="shared" si="50"/>
        <v>0</v>
      </c>
      <c r="Z386" s="34">
        <f t="shared" si="51"/>
        <v>0</v>
      </c>
    </row>
    <row r="387" spans="1:26" hidden="1" x14ac:dyDescent="0.25">
      <c r="A387" s="1">
        <v>8</v>
      </c>
      <c r="B387" s="5" t="s">
        <v>190</v>
      </c>
      <c r="C387" s="5" t="s">
        <v>73</v>
      </c>
      <c r="D387" s="1">
        <v>2028</v>
      </c>
      <c r="E387" s="2">
        <v>0</v>
      </c>
      <c r="F387" s="2">
        <v>0</v>
      </c>
      <c r="G387" s="2">
        <v>0</v>
      </c>
      <c r="H387" s="2">
        <v>0</v>
      </c>
      <c r="I387" s="2">
        <v>0</v>
      </c>
      <c r="J387" s="13">
        <v>0</v>
      </c>
      <c r="K387" s="15">
        <f t="shared" si="52"/>
        <v>0</v>
      </c>
      <c r="L387" s="16">
        <v>12368.39</v>
      </c>
      <c r="M387" s="16">
        <v>11131.55</v>
      </c>
      <c r="N387" s="16">
        <v>8657.8700000000008</v>
      </c>
      <c r="O387" s="16">
        <v>6184.2</v>
      </c>
      <c r="P387" s="16">
        <v>3710.52</v>
      </c>
      <c r="Q387" s="16">
        <v>488.77</v>
      </c>
      <c r="R387" s="16">
        <v>2100</v>
      </c>
      <c r="S387" s="16">
        <v>200</v>
      </c>
      <c r="T387" s="18">
        <v>92</v>
      </c>
      <c r="U387" s="35">
        <f t="shared" si="53"/>
        <v>0</v>
      </c>
      <c r="V387" s="15">
        <f t="shared" ref="V387:V450" si="54">ROUND(((E387*L387+F387*M387+G387*N387+H387*O387+I387*P387)+Q387*J387+R387*J387+S387*(E387+F387+G387+H387+I387)),2)</f>
        <v>0</v>
      </c>
      <c r="W387" s="15">
        <f t="shared" ref="W387:W450" si="55">IF((Z387&gt;T387),Y387-0.01,Y387)</f>
        <v>0</v>
      </c>
      <c r="X387" s="15">
        <f t="shared" ref="X387:X450" si="56">V387-W387</f>
        <v>0</v>
      </c>
      <c r="Y387" s="15">
        <f t="shared" ref="Y387:Y450" si="57">ROUND((V387*T387/100),2)</f>
        <v>0</v>
      </c>
      <c r="Z387" s="33">
        <f t="shared" ref="Z387:Z450" si="58">IF((V387=0),0,Y387/V387*100)</f>
        <v>0</v>
      </c>
    </row>
    <row r="388" spans="1:26" x14ac:dyDescent="0.25">
      <c r="A388" s="1">
        <v>9</v>
      </c>
      <c r="B388" s="5" t="s">
        <v>190</v>
      </c>
      <c r="C388" s="5" t="s">
        <v>62</v>
      </c>
      <c r="D388" s="1">
        <v>2028</v>
      </c>
      <c r="E388" s="2">
        <v>0</v>
      </c>
      <c r="F388" s="2">
        <v>0</v>
      </c>
      <c r="G388" s="2">
        <v>0</v>
      </c>
      <c r="H388" s="2">
        <v>0</v>
      </c>
      <c r="I388" s="2">
        <v>0</v>
      </c>
      <c r="J388" s="13">
        <v>0</v>
      </c>
      <c r="K388" s="15">
        <f t="shared" si="52"/>
        <v>0</v>
      </c>
      <c r="L388" s="16">
        <v>12368.39</v>
      </c>
      <c r="M388" s="16">
        <v>11131.55</v>
      </c>
      <c r="N388" s="16">
        <v>8657.8700000000008</v>
      </c>
      <c r="O388" s="16">
        <v>6184.2</v>
      </c>
      <c r="P388" s="16">
        <v>3710.52</v>
      </c>
      <c r="Q388" s="16">
        <v>488.77</v>
      </c>
      <c r="R388" s="16">
        <v>2100</v>
      </c>
      <c r="S388" s="16">
        <v>200</v>
      </c>
      <c r="T388" s="18">
        <v>92</v>
      </c>
      <c r="U388" s="35">
        <f t="shared" si="53"/>
        <v>0</v>
      </c>
      <c r="V388" s="15">
        <f t="shared" si="54"/>
        <v>0</v>
      </c>
      <c r="W388" s="15">
        <f t="shared" si="55"/>
        <v>0</v>
      </c>
      <c r="X388" s="15">
        <f t="shared" si="56"/>
        <v>0</v>
      </c>
      <c r="Y388" s="15">
        <f t="shared" si="57"/>
        <v>0</v>
      </c>
      <c r="Z388" s="34">
        <f t="shared" si="58"/>
        <v>0</v>
      </c>
    </row>
    <row r="389" spans="1:26" hidden="1" x14ac:dyDescent="0.25">
      <c r="A389" s="1">
        <v>10</v>
      </c>
      <c r="B389" s="5" t="s">
        <v>190</v>
      </c>
      <c r="C389" s="5" t="s">
        <v>120</v>
      </c>
      <c r="D389" s="1">
        <v>2028</v>
      </c>
      <c r="E389" s="2">
        <v>0</v>
      </c>
      <c r="F389" s="2">
        <v>0</v>
      </c>
      <c r="G389" s="2">
        <v>0</v>
      </c>
      <c r="H389" s="2">
        <v>0</v>
      </c>
      <c r="I389" s="2">
        <v>0</v>
      </c>
      <c r="J389" s="13">
        <v>0</v>
      </c>
      <c r="K389" s="15">
        <f t="shared" ref="K389:K452" si="59">E389+F389+G389+H389+I389</f>
        <v>0</v>
      </c>
      <c r="L389" s="16">
        <v>12368.39</v>
      </c>
      <c r="M389" s="16">
        <v>11131.55</v>
      </c>
      <c r="N389" s="16">
        <v>8657.8700000000008</v>
      </c>
      <c r="O389" s="16">
        <v>6184.2</v>
      </c>
      <c r="P389" s="16">
        <v>3710.52</v>
      </c>
      <c r="Q389" s="16">
        <v>488.77</v>
      </c>
      <c r="R389" s="16">
        <v>2100</v>
      </c>
      <c r="S389" s="16">
        <v>200</v>
      </c>
      <c r="T389" s="18">
        <v>91</v>
      </c>
      <c r="U389" s="35">
        <f t="shared" si="53"/>
        <v>0</v>
      </c>
      <c r="V389" s="15">
        <f t="shared" si="54"/>
        <v>0</v>
      </c>
      <c r="W389" s="15">
        <f t="shared" si="55"/>
        <v>0</v>
      </c>
      <c r="X389" s="15">
        <f t="shared" si="56"/>
        <v>0</v>
      </c>
      <c r="Y389" s="15">
        <f t="shared" si="57"/>
        <v>0</v>
      </c>
      <c r="Z389" s="34">
        <f t="shared" si="58"/>
        <v>0</v>
      </c>
    </row>
    <row r="390" spans="1:26" hidden="1" x14ac:dyDescent="0.25">
      <c r="A390" s="1">
        <v>11</v>
      </c>
      <c r="B390" s="5" t="s">
        <v>190</v>
      </c>
      <c r="C390" s="5" t="s">
        <v>35</v>
      </c>
      <c r="D390" s="1">
        <v>2028</v>
      </c>
      <c r="E390" s="2">
        <v>0</v>
      </c>
      <c r="F390" s="2">
        <v>0</v>
      </c>
      <c r="G390" s="2">
        <v>0</v>
      </c>
      <c r="H390" s="2">
        <v>0</v>
      </c>
      <c r="I390" s="2">
        <v>0</v>
      </c>
      <c r="J390" s="13">
        <v>0</v>
      </c>
      <c r="K390" s="15">
        <f t="shared" si="59"/>
        <v>0</v>
      </c>
      <c r="L390" s="16">
        <v>12368.39</v>
      </c>
      <c r="M390" s="16">
        <v>11131.55</v>
      </c>
      <c r="N390" s="16">
        <v>8657.8700000000008</v>
      </c>
      <c r="O390" s="16">
        <v>6184.2</v>
      </c>
      <c r="P390" s="16">
        <v>3710.52</v>
      </c>
      <c r="Q390" s="16">
        <v>488.77</v>
      </c>
      <c r="R390" s="16">
        <v>2100</v>
      </c>
      <c r="S390" s="16">
        <v>200</v>
      </c>
      <c r="T390" s="18">
        <v>92</v>
      </c>
      <c r="U390" s="35">
        <f t="shared" si="53"/>
        <v>0</v>
      </c>
      <c r="V390" s="15">
        <f t="shared" si="54"/>
        <v>0</v>
      </c>
      <c r="W390" s="15">
        <f t="shared" si="55"/>
        <v>0</v>
      </c>
      <c r="X390" s="15">
        <f t="shared" si="56"/>
        <v>0</v>
      </c>
      <c r="Y390" s="15">
        <f t="shared" si="57"/>
        <v>0</v>
      </c>
      <c r="Z390" s="34">
        <f t="shared" si="58"/>
        <v>0</v>
      </c>
    </row>
    <row r="391" spans="1:26" hidden="1" x14ac:dyDescent="0.25">
      <c r="A391" s="1">
        <v>12</v>
      </c>
      <c r="B391" s="5" t="s">
        <v>190</v>
      </c>
      <c r="C391" s="5" t="s">
        <v>69</v>
      </c>
      <c r="D391" s="1">
        <v>2028</v>
      </c>
      <c r="E391" s="2">
        <v>0</v>
      </c>
      <c r="F391" s="2">
        <v>0</v>
      </c>
      <c r="G391" s="2">
        <v>0</v>
      </c>
      <c r="H391" s="2">
        <v>0</v>
      </c>
      <c r="I391" s="2">
        <v>0</v>
      </c>
      <c r="J391" s="13">
        <v>0</v>
      </c>
      <c r="K391" s="15">
        <f t="shared" si="59"/>
        <v>0</v>
      </c>
      <c r="L391" s="16">
        <v>12368.39</v>
      </c>
      <c r="M391" s="16">
        <v>11131.55</v>
      </c>
      <c r="N391" s="16">
        <v>8657.8700000000008</v>
      </c>
      <c r="O391" s="16">
        <v>6184.2</v>
      </c>
      <c r="P391" s="16">
        <v>3710.52</v>
      </c>
      <c r="Q391" s="16">
        <v>488.77</v>
      </c>
      <c r="R391" s="16">
        <v>2100</v>
      </c>
      <c r="S391" s="16">
        <v>200</v>
      </c>
      <c r="T391" s="18">
        <v>93</v>
      </c>
      <c r="U391" s="35">
        <f t="shared" si="53"/>
        <v>0</v>
      </c>
      <c r="V391" s="15">
        <f t="shared" si="54"/>
        <v>0</v>
      </c>
      <c r="W391" s="15">
        <f t="shared" si="55"/>
        <v>0</v>
      </c>
      <c r="X391" s="15">
        <f t="shared" si="56"/>
        <v>0</v>
      </c>
      <c r="Y391" s="15">
        <f t="shared" si="57"/>
        <v>0</v>
      </c>
      <c r="Z391" s="33">
        <f t="shared" si="58"/>
        <v>0</v>
      </c>
    </row>
    <row r="392" spans="1:26" hidden="1" x14ac:dyDescent="0.25">
      <c r="A392" s="1">
        <v>13</v>
      </c>
      <c r="B392" s="5" t="s">
        <v>190</v>
      </c>
      <c r="C392" s="5" t="s">
        <v>32</v>
      </c>
      <c r="D392" s="1">
        <v>2028</v>
      </c>
      <c r="E392" s="2">
        <v>0</v>
      </c>
      <c r="F392" s="2">
        <v>0</v>
      </c>
      <c r="G392" s="2">
        <v>0</v>
      </c>
      <c r="H392" s="2">
        <v>0</v>
      </c>
      <c r="I392" s="2">
        <v>0</v>
      </c>
      <c r="J392" s="13">
        <v>0</v>
      </c>
      <c r="K392" s="15">
        <f t="shared" si="59"/>
        <v>0</v>
      </c>
      <c r="L392" s="16">
        <v>12368.39</v>
      </c>
      <c r="M392" s="16">
        <v>11131.55</v>
      </c>
      <c r="N392" s="16">
        <v>8657.8700000000008</v>
      </c>
      <c r="O392" s="16">
        <v>6184.2</v>
      </c>
      <c r="P392" s="16">
        <v>3710.52</v>
      </c>
      <c r="Q392" s="16">
        <v>488.77</v>
      </c>
      <c r="R392" s="16">
        <v>2100</v>
      </c>
      <c r="S392" s="16">
        <v>200</v>
      </c>
      <c r="T392" s="18">
        <v>91</v>
      </c>
      <c r="U392" s="35">
        <f t="shared" si="53"/>
        <v>0</v>
      </c>
      <c r="V392" s="15">
        <f t="shared" si="54"/>
        <v>0</v>
      </c>
      <c r="W392" s="15">
        <f t="shared" si="55"/>
        <v>0</v>
      </c>
      <c r="X392" s="15">
        <f t="shared" si="56"/>
        <v>0</v>
      </c>
      <c r="Y392" s="15">
        <f t="shared" si="57"/>
        <v>0</v>
      </c>
      <c r="Z392" s="34">
        <f t="shared" si="58"/>
        <v>0</v>
      </c>
    </row>
    <row r="393" spans="1:26" hidden="1" x14ac:dyDescent="0.25">
      <c r="A393" s="1">
        <v>14</v>
      </c>
      <c r="B393" s="5" t="s">
        <v>190</v>
      </c>
      <c r="C393" s="5" t="s">
        <v>92</v>
      </c>
      <c r="D393" s="1">
        <v>2028</v>
      </c>
      <c r="E393" s="2">
        <v>0</v>
      </c>
      <c r="F393" s="2">
        <v>0</v>
      </c>
      <c r="G393" s="2">
        <v>0</v>
      </c>
      <c r="H393" s="2">
        <v>0</v>
      </c>
      <c r="I393" s="2">
        <v>0</v>
      </c>
      <c r="J393" s="13">
        <v>0</v>
      </c>
      <c r="K393" s="15">
        <f t="shared" si="59"/>
        <v>0</v>
      </c>
      <c r="L393" s="16">
        <v>12368.39</v>
      </c>
      <c r="M393" s="16">
        <v>11131.55</v>
      </c>
      <c r="N393" s="16">
        <v>8657.8700000000008</v>
      </c>
      <c r="O393" s="16">
        <v>6184.2</v>
      </c>
      <c r="P393" s="16">
        <v>3710.52</v>
      </c>
      <c r="Q393" s="16">
        <v>488.77</v>
      </c>
      <c r="R393" s="16">
        <v>2100</v>
      </c>
      <c r="S393" s="16">
        <v>200</v>
      </c>
      <c r="T393" s="18">
        <v>92</v>
      </c>
      <c r="U393" s="35">
        <f t="shared" ref="U393:U456" si="60">IF((V393=0),0,W393/V393*100)</f>
        <v>0</v>
      </c>
      <c r="V393" s="15">
        <f t="shared" si="54"/>
        <v>0</v>
      </c>
      <c r="W393" s="15">
        <f t="shared" si="55"/>
        <v>0</v>
      </c>
      <c r="X393" s="15">
        <f t="shared" si="56"/>
        <v>0</v>
      </c>
      <c r="Y393" s="15">
        <f t="shared" si="57"/>
        <v>0</v>
      </c>
      <c r="Z393" s="33">
        <f t="shared" si="58"/>
        <v>0</v>
      </c>
    </row>
    <row r="394" spans="1:26" hidden="1" x14ac:dyDescent="0.25">
      <c r="A394" s="1">
        <v>15</v>
      </c>
      <c r="B394" s="5" t="s">
        <v>191</v>
      </c>
      <c r="C394" s="5" t="s">
        <v>79</v>
      </c>
      <c r="D394" s="1">
        <v>2028</v>
      </c>
      <c r="E394" s="2">
        <v>0</v>
      </c>
      <c r="F394" s="2">
        <v>0</v>
      </c>
      <c r="G394" s="2">
        <v>0</v>
      </c>
      <c r="H394" s="2">
        <v>0</v>
      </c>
      <c r="I394" s="2">
        <v>0</v>
      </c>
      <c r="J394" s="13">
        <v>0</v>
      </c>
      <c r="K394" s="15">
        <f t="shared" si="59"/>
        <v>0</v>
      </c>
      <c r="L394" s="16">
        <v>12368.39</v>
      </c>
      <c r="M394" s="16">
        <v>11131.55</v>
      </c>
      <c r="N394" s="16">
        <v>8657.8700000000008</v>
      </c>
      <c r="O394" s="16">
        <v>6184.2</v>
      </c>
      <c r="P394" s="16">
        <v>3710.52</v>
      </c>
      <c r="Q394" s="16">
        <v>488.77</v>
      </c>
      <c r="R394" s="16">
        <v>2100</v>
      </c>
      <c r="S394" s="16">
        <v>200</v>
      </c>
      <c r="T394" s="19">
        <v>88</v>
      </c>
      <c r="U394" s="35">
        <f t="shared" si="60"/>
        <v>0</v>
      </c>
      <c r="V394" s="15">
        <f t="shared" si="54"/>
        <v>0</v>
      </c>
      <c r="W394" s="15">
        <f t="shared" si="55"/>
        <v>0</v>
      </c>
      <c r="X394" s="15">
        <f t="shared" si="56"/>
        <v>0</v>
      </c>
      <c r="Y394" s="15">
        <f t="shared" si="57"/>
        <v>0</v>
      </c>
      <c r="Z394" s="33">
        <f t="shared" si="58"/>
        <v>0</v>
      </c>
    </row>
    <row r="395" spans="1:26" hidden="1" x14ac:dyDescent="0.25">
      <c r="A395" s="1">
        <v>16</v>
      </c>
      <c r="B395" s="5" t="s">
        <v>191</v>
      </c>
      <c r="C395" s="5" t="s">
        <v>121</v>
      </c>
      <c r="D395" s="1">
        <v>2028</v>
      </c>
      <c r="E395" s="2">
        <v>0</v>
      </c>
      <c r="F395" s="2">
        <v>0</v>
      </c>
      <c r="G395" s="2">
        <v>0</v>
      </c>
      <c r="H395" s="2">
        <v>0</v>
      </c>
      <c r="I395" s="2">
        <v>0</v>
      </c>
      <c r="J395" s="13">
        <v>0</v>
      </c>
      <c r="K395" s="15">
        <f t="shared" si="59"/>
        <v>0</v>
      </c>
      <c r="L395" s="16">
        <v>12368.39</v>
      </c>
      <c r="M395" s="16">
        <v>11131.55</v>
      </c>
      <c r="N395" s="16">
        <v>8657.8700000000008</v>
      </c>
      <c r="O395" s="16">
        <v>6184.2</v>
      </c>
      <c r="P395" s="16">
        <v>3710.52</v>
      </c>
      <c r="Q395" s="16">
        <v>488.77</v>
      </c>
      <c r="R395" s="16">
        <v>2100</v>
      </c>
      <c r="S395" s="16">
        <v>200</v>
      </c>
      <c r="T395" s="19">
        <v>88</v>
      </c>
      <c r="U395" s="35">
        <f t="shared" si="60"/>
        <v>0</v>
      </c>
      <c r="V395" s="15">
        <f t="shared" si="54"/>
        <v>0</v>
      </c>
      <c r="W395" s="15">
        <f t="shared" si="55"/>
        <v>0</v>
      </c>
      <c r="X395" s="15">
        <f t="shared" si="56"/>
        <v>0</v>
      </c>
      <c r="Y395" s="15">
        <f t="shared" si="57"/>
        <v>0</v>
      </c>
      <c r="Z395" s="34">
        <f t="shared" si="58"/>
        <v>0</v>
      </c>
    </row>
    <row r="396" spans="1:26" hidden="1" x14ac:dyDescent="0.25">
      <c r="A396" s="1">
        <v>17</v>
      </c>
      <c r="B396" s="5" t="s">
        <v>191</v>
      </c>
      <c r="C396" s="5" t="s">
        <v>34</v>
      </c>
      <c r="D396" s="1">
        <v>2028</v>
      </c>
      <c r="E396" s="2">
        <v>0</v>
      </c>
      <c r="F396" s="2">
        <v>0</v>
      </c>
      <c r="G396" s="2">
        <v>0</v>
      </c>
      <c r="H396" s="2">
        <v>0</v>
      </c>
      <c r="I396" s="2">
        <v>0</v>
      </c>
      <c r="J396" s="13">
        <v>0</v>
      </c>
      <c r="K396" s="15">
        <f t="shared" si="59"/>
        <v>0</v>
      </c>
      <c r="L396" s="16">
        <v>12368.39</v>
      </c>
      <c r="M396" s="16">
        <v>11131.55</v>
      </c>
      <c r="N396" s="16">
        <v>8657.8700000000008</v>
      </c>
      <c r="O396" s="16">
        <v>6184.2</v>
      </c>
      <c r="P396" s="16">
        <v>3710.52</v>
      </c>
      <c r="Q396" s="16">
        <v>488.77</v>
      </c>
      <c r="R396" s="16">
        <v>2100</v>
      </c>
      <c r="S396" s="16">
        <v>200</v>
      </c>
      <c r="T396" s="19">
        <v>92</v>
      </c>
      <c r="U396" s="35">
        <f t="shared" si="60"/>
        <v>0</v>
      </c>
      <c r="V396" s="15">
        <f t="shared" si="54"/>
        <v>0</v>
      </c>
      <c r="W396" s="15">
        <f t="shared" si="55"/>
        <v>0</v>
      </c>
      <c r="X396" s="15">
        <f t="shared" si="56"/>
        <v>0</v>
      </c>
      <c r="Y396" s="15">
        <f t="shared" si="57"/>
        <v>0</v>
      </c>
      <c r="Z396" s="34">
        <f t="shared" si="58"/>
        <v>0</v>
      </c>
    </row>
    <row r="397" spans="1:26" hidden="1" x14ac:dyDescent="0.25">
      <c r="A397" s="1">
        <v>18</v>
      </c>
      <c r="B397" s="5" t="s">
        <v>191</v>
      </c>
      <c r="C397" s="5" t="s">
        <v>123</v>
      </c>
      <c r="D397" s="1">
        <v>2028</v>
      </c>
      <c r="E397" s="2">
        <v>0</v>
      </c>
      <c r="F397" s="2">
        <v>0</v>
      </c>
      <c r="G397" s="2">
        <v>0</v>
      </c>
      <c r="H397" s="2">
        <v>0</v>
      </c>
      <c r="I397" s="2">
        <v>0</v>
      </c>
      <c r="J397" s="13">
        <v>0</v>
      </c>
      <c r="K397" s="15">
        <f t="shared" si="59"/>
        <v>0</v>
      </c>
      <c r="L397" s="16">
        <v>12368.39</v>
      </c>
      <c r="M397" s="16">
        <v>11131.55</v>
      </c>
      <c r="N397" s="16">
        <v>8657.8700000000008</v>
      </c>
      <c r="O397" s="16">
        <v>6184.2</v>
      </c>
      <c r="P397" s="16">
        <v>3710.52</v>
      </c>
      <c r="Q397" s="16">
        <v>488.77</v>
      </c>
      <c r="R397" s="16">
        <v>2100</v>
      </c>
      <c r="S397" s="16">
        <v>200</v>
      </c>
      <c r="T397" s="19">
        <v>90</v>
      </c>
      <c r="U397" s="35">
        <f t="shared" si="60"/>
        <v>0</v>
      </c>
      <c r="V397" s="15">
        <f t="shared" si="54"/>
        <v>0</v>
      </c>
      <c r="W397" s="15">
        <f t="shared" si="55"/>
        <v>0</v>
      </c>
      <c r="X397" s="15">
        <f t="shared" si="56"/>
        <v>0</v>
      </c>
      <c r="Y397" s="15">
        <f t="shared" si="57"/>
        <v>0</v>
      </c>
      <c r="Z397" s="33">
        <f t="shared" si="58"/>
        <v>0</v>
      </c>
    </row>
    <row r="398" spans="1:26" hidden="1" x14ac:dyDescent="0.25">
      <c r="A398" s="1">
        <v>19</v>
      </c>
      <c r="B398" s="5" t="s">
        <v>191</v>
      </c>
      <c r="C398" s="5" t="s">
        <v>6</v>
      </c>
      <c r="D398" s="1">
        <v>2028</v>
      </c>
      <c r="E398" s="2">
        <v>0</v>
      </c>
      <c r="F398" s="2">
        <v>0</v>
      </c>
      <c r="G398" s="2">
        <v>0</v>
      </c>
      <c r="H398" s="2">
        <v>0</v>
      </c>
      <c r="I398" s="2">
        <v>0</v>
      </c>
      <c r="J398" s="13">
        <v>0</v>
      </c>
      <c r="K398" s="15">
        <f t="shared" si="59"/>
        <v>0</v>
      </c>
      <c r="L398" s="16">
        <v>12368.39</v>
      </c>
      <c r="M398" s="16">
        <v>11131.55</v>
      </c>
      <c r="N398" s="16">
        <v>8657.8700000000008</v>
      </c>
      <c r="O398" s="16">
        <v>6184.2</v>
      </c>
      <c r="P398" s="16">
        <v>3710.52</v>
      </c>
      <c r="Q398" s="16">
        <v>488.77</v>
      </c>
      <c r="R398" s="16">
        <v>2100</v>
      </c>
      <c r="S398" s="16">
        <v>200</v>
      </c>
      <c r="T398" s="19">
        <v>89</v>
      </c>
      <c r="U398" s="35">
        <f t="shared" si="60"/>
        <v>0</v>
      </c>
      <c r="V398" s="15">
        <f t="shared" si="54"/>
        <v>0</v>
      </c>
      <c r="W398" s="15">
        <f t="shared" si="55"/>
        <v>0</v>
      </c>
      <c r="X398" s="15">
        <f t="shared" si="56"/>
        <v>0</v>
      </c>
      <c r="Y398" s="15">
        <f t="shared" si="57"/>
        <v>0</v>
      </c>
      <c r="Z398" s="33">
        <f t="shared" si="58"/>
        <v>0</v>
      </c>
    </row>
    <row r="399" spans="1:26" hidden="1" x14ac:dyDescent="0.25">
      <c r="A399" s="1">
        <v>20</v>
      </c>
      <c r="B399" s="5" t="s">
        <v>191</v>
      </c>
      <c r="C399" s="5" t="s">
        <v>124</v>
      </c>
      <c r="D399" s="1">
        <v>2028</v>
      </c>
      <c r="E399" s="2">
        <v>0</v>
      </c>
      <c r="F399" s="2">
        <v>0</v>
      </c>
      <c r="G399" s="2">
        <v>0</v>
      </c>
      <c r="H399" s="2">
        <v>0</v>
      </c>
      <c r="I399" s="2">
        <v>0</v>
      </c>
      <c r="J399" s="13">
        <v>0</v>
      </c>
      <c r="K399" s="15">
        <f t="shared" si="59"/>
        <v>0</v>
      </c>
      <c r="L399" s="16">
        <v>12368.39</v>
      </c>
      <c r="M399" s="16">
        <v>11131.55</v>
      </c>
      <c r="N399" s="16">
        <v>8657.8700000000008</v>
      </c>
      <c r="O399" s="16">
        <v>6184.2</v>
      </c>
      <c r="P399" s="16">
        <v>3710.52</v>
      </c>
      <c r="Q399" s="16">
        <v>488.77</v>
      </c>
      <c r="R399" s="16">
        <v>2100</v>
      </c>
      <c r="S399" s="16">
        <v>200</v>
      </c>
      <c r="T399" s="19">
        <v>91</v>
      </c>
      <c r="U399" s="35">
        <f t="shared" si="60"/>
        <v>0</v>
      </c>
      <c r="V399" s="15">
        <f t="shared" si="54"/>
        <v>0</v>
      </c>
      <c r="W399" s="15">
        <f t="shared" si="55"/>
        <v>0</v>
      </c>
      <c r="X399" s="15">
        <f t="shared" si="56"/>
        <v>0</v>
      </c>
      <c r="Y399" s="15">
        <f t="shared" si="57"/>
        <v>0</v>
      </c>
      <c r="Z399" s="33">
        <f t="shared" si="58"/>
        <v>0</v>
      </c>
    </row>
    <row r="400" spans="1:26" hidden="1" x14ac:dyDescent="0.25">
      <c r="A400" s="1">
        <v>21</v>
      </c>
      <c r="B400" s="5" t="s">
        <v>191</v>
      </c>
      <c r="C400" s="5" t="s">
        <v>122</v>
      </c>
      <c r="D400" s="1">
        <v>2028</v>
      </c>
      <c r="E400" s="2">
        <v>0</v>
      </c>
      <c r="F400" s="2">
        <v>0</v>
      </c>
      <c r="G400" s="2">
        <v>0</v>
      </c>
      <c r="H400" s="2">
        <v>0</v>
      </c>
      <c r="I400" s="2">
        <v>0</v>
      </c>
      <c r="J400" s="13">
        <v>0</v>
      </c>
      <c r="K400" s="15">
        <f t="shared" si="59"/>
        <v>0</v>
      </c>
      <c r="L400" s="16">
        <v>12368.39</v>
      </c>
      <c r="M400" s="16">
        <v>11131.55</v>
      </c>
      <c r="N400" s="16">
        <v>8657.8700000000008</v>
      </c>
      <c r="O400" s="16">
        <v>6184.2</v>
      </c>
      <c r="P400" s="16">
        <v>3710.52</v>
      </c>
      <c r="Q400" s="16">
        <v>488.77</v>
      </c>
      <c r="R400" s="16">
        <v>2100</v>
      </c>
      <c r="S400" s="16">
        <v>200</v>
      </c>
      <c r="T400" s="19">
        <v>89</v>
      </c>
      <c r="U400" s="35">
        <f t="shared" si="60"/>
        <v>0</v>
      </c>
      <c r="V400" s="15">
        <f t="shared" si="54"/>
        <v>0</v>
      </c>
      <c r="W400" s="15">
        <f t="shared" si="55"/>
        <v>0</v>
      </c>
      <c r="X400" s="15">
        <f t="shared" si="56"/>
        <v>0</v>
      </c>
      <c r="Y400" s="15">
        <f t="shared" si="57"/>
        <v>0</v>
      </c>
      <c r="Z400" s="33">
        <f t="shared" si="58"/>
        <v>0</v>
      </c>
    </row>
    <row r="401" spans="1:26" hidden="1" x14ac:dyDescent="0.25">
      <c r="A401" s="1">
        <v>22</v>
      </c>
      <c r="B401" s="5" t="s">
        <v>191</v>
      </c>
      <c r="C401" s="5" t="s">
        <v>30</v>
      </c>
      <c r="D401" s="1">
        <v>2028</v>
      </c>
      <c r="E401" s="2">
        <v>0</v>
      </c>
      <c r="F401" s="2">
        <v>0</v>
      </c>
      <c r="G401" s="2">
        <v>0</v>
      </c>
      <c r="H401" s="2">
        <v>0</v>
      </c>
      <c r="I401" s="2">
        <v>0</v>
      </c>
      <c r="J401" s="13">
        <v>0</v>
      </c>
      <c r="K401" s="15">
        <f t="shared" si="59"/>
        <v>0</v>
      </c>
      <c r="L401" s="16">
        <v>12368.39</v>
      </c>
      <c r="M401" s="16">
        <v>11131.55</v>
      </c>
      <c r="N401" s="16">
        <v>8657.8700000000008</v>
      </c>
      <c r="O401" s="16">
        <v>6184.2</v>
      </c>
      <c r="P401" s="16">
        <v>3710.52</v>
      </c>
      <c r="Q401" s="16">
        <v>488.77</v>
      </c>
      <c r="R401" s="16">
        <v>2100</v>
      </c>
      <c r="S401" s="16">
        <v>200</v>
      </c>
      <c r="T401" s="19">
        <v>91</v>
      </c>
      <c r="U401" s="35">
        <f t="shared" si="60"/>
        <v>0</v>
      </c>
      <c r="V401" s="15">
        <f t="shared" si="54"/>
        <v>0</v>
      </c>
      <c r="W401" s="15">
        <f t="shared" si="55"/>
        <v>0</v>
      </c>
      <c r="X401" s="15">
        <f t="shared" si="56"/>
        <v>0</v>
      </c>
      <c r="Y401" s="15">
        <f t="shared" si="57"/>
        <v>0</v>
      </c>
      <c r="Z401" s="33">
        <f t="shared" si="58"/>
        <v>0</v>
      </c>
    </row>
    <row r="402" spans="1:26" hidden="1" x14ac:dyDescent="0.25">
      <c r="A402" s="1">
        <v>23</v>
      </c>
      <c r="B402" s="5" t="s">
        <v>191</v>
      </c>
      <c r="C402" s="5" t="s">
        <v>60</v>
      </c>
      <c r="D402" s="1">
        <v>2028</v>
      </c>
      <c r="E402" s="2">
        <v>0</v>
      </c>
      <c r="F402" s="2">
        <v>0</v>
      </c>
      <c r="G402" s="2">
        <v>0</v>
      </c>
      <c r="H402" s="2">
        <v>0</v>
      </c>
      <c r="I402" s="2">
        <v>0</v>
      </c>
      <c r="J402" s="13">
        <v>0</v>
      </c>
      <c r="K402" s="15">
        <f t="shared" si="59"/>
        <v>0</v>
      </c>
      <c r="L402" s="16">
        <v>12368.39</v>
      </c>
      <c r="M402" s="16">
        <v>11131.55</v>
      </c>
      <c r="N402" s="16">
        <v>8657.8700000000008</v>
      </c>
      <c r="O402" s="16">
        <v>6184.2</v>
      </c>
      <c r="P402" s="16">
        <v>3710.52</v>
      </c>
      <c r="Q402" s="16">
        <v>488.77</v>
      </c>
      <c r="R402" s="16">
        <v>2100</v>
      </c>
      <c r="S402" s="16">
        <v>200</v>
      </c>
      <c r="T402" s="19">
        <v>90</v>
      </c>
      <c r="U402" s="35">
        <f t="shared" si="60"/>
        <v>0</v>
      </c>
      <c r="V402" s="15">
        <f t="shared" si="54"/>
        <v>0</v>
      </c>
      <c r="W402" s="15">
        <f t="shared" si="55"/>
        <v>0</v>
      </c>
      <c r="X402" s="15">
        <f t="shared" si="56"/>
        <v>0</v>
      </c>
      <c r="Y402" s="15">
        <f t="shared" si="57"/>
        <v>0</v>
      </c>
      <c r="Z402" s="33">
        <f t="shared" si="58"/>
        <v>0</v>
      </c>
    </row>
    <row r="403" spans="1:26" hidden="1" x14ac:dyDescent="0.25">
      <c r="A403" s="1">
        <v>24</v>
      </c>
      <c r="B403" s="5" t="s">
        <v>191</v>
      </c>
      <c r="C403" s="5" t="s">
        <v>125</v>
      </c>
      <c r="D403" s="1">
        <v>2028</v>
      </c>
      <c r="E403" s="2">
        <v>0</v>
      </c>
      <c r="F403" s="2">
        <v>0</v>
      </c>
      <c r="G403" s="2">
        <v>0</v>
      </c>
      <c r="H403" s="2">
        <v>0</v>
      </c>
      <c r="I403" s="2">
        <v>0</v>
      </c>
      <c r="J403" s="13">
        <v>0</v>
      </c>
      <c r="K403" s="15">
        <f t="shared" si="59"/>
        <v>0</v>
      </c>
      <c r="L403" s="16">
        <v>12368.39</v>
      </c>
      <c r="M403" s="16">
        <v>11131.55</v>
      </c>
      <c r="N403" s="16">
        <v>8657.8700000000008</v>
      </c>
      <c r="O403" s="16">
        <v>6184.2</v>
      </c>
      <c r="P403" s="16">
        <v>3710.52</v>
      </c>
      <c r="Q403" s="16">
        <v>488.77</v>
      </c>
      <c r="R403" s="16">
        <v>2100</v>
      </c>
      <c r="S403" s="16">
        <v>200</v>
      </c>
      <c r="T403" s="19">
        <v>91</v>
      </c>
      <c r="U403" s="35">
        <f t="shared" si="60"/>
        <v>0</v>
      </c>
      <c r="V403" s="15">
        <f t="shared" si="54"/>
        <v>0</v>
      </c>
      <c r="W403" s="15">
        <f t="shared" si="55"/>
        <v>0</v>
      </c>
      <c r="X403" s="15">
        <f t="shared" si="56"/>
        <v>0</v>
      </c>
      <c r="Y403" s="15">
        <f t="shared" si="57"/>
        <v>0</v>
      </c>
      <c r="Z403" s="33">
        <f t="shared" si="58"/>
        <v>0</v>
      </c>
    </row>
    <row r="404" spans="1:26" hidden="1" x14ac:dyDescent="0.25">
      <c r="A404" s="1">
        <v>25</v>
      </c>
      <c r="B404" s="5" t="s">
        <v>191</v>
      </c>
      <c r="C404" s="5" t="s">
        <v>126</v>
      </c>
      <c r="D404" s="1">
        <v>2028</v>
      </c>
      <c r="E404" s="2">
        <v>0</v>
      </c>
      <c r="F404" s="2">
        <v>0</v>
      </c>
      <c r="G404" s="2">
        <v>0</v>
      </c>
      <c r="H404" s="2">
        <v>0</v>
      </c>
      <c r="I404" s="2">
        <v>0</v>
      </c>
      <c r="J404" s="13">
        <v>0</v>
      </c>
      <c r="K404" s="15">
        <f t="shared" si="59"/>
        <v>0</v>
      </c>
      <c r="L404" s="16">
        <v>12368.39</v>
      </c>
      <c r="M404" s="16">
        <v>11131.55</v>
      </c>
      <c r="N404" s="16">
        <v>8657.8700000000008</v>
      </c>
      <c r="O404" s="16">
        <v>6184.2</v>
      </c>
      <c r="P404" s="16">
        <v>3710.52</v>
      </c>
      <c r="Q404" s="16">
        <v>488.77</v>
      </c>
      <c r="R404" s="16">
        <v>2100</v>
      </c>
      <c r="S404" s="16">
        <v>200</v>
      </c>
      <c r="T404" s="19">
        <v>91</v>
      </c>
      <c r="U404" s="35">
        <f t="shared" si="60"/>
        <v>0</v>
      </c>
      <c r="V404" s="15">
        <f t="shared" si="54"/>
        <v>0</v>
      </c>
      <c r="W404" s="15">
        <f t="shared" si="55"/>
        <v>0</v>
      </c>
      <c r="X404" s="15">
        <f t="shared" si="56"/>
        <v>0</v>
      </c>
      <c r="Y404" s="15">
        <f t="shared" si="57"/>
        <v>0</v>
      </c>
      <c r="Z404" s="33">
        <f t="shared" si="58"/>
        <v>0</v>
      </c>
    </row>
    <row r="405" spans="1:26" hidden="1" x14ac:dyDescent="0.25">
      <c r="A405" s="1">
        <v>26</v>
      </c>
      <c r="B405" s="5" t="s">
        <v>191</v>
      </c>
      <c r="C405" s="5" t="s">
        <v>44</v>
      </c>
      <c r="D405" s="1">
        <v>2028</v>
      </c>
      <c r="E405" s="2">
        <v>0</v>
      </c>
      <c r="F405" s="2">
        <v>0</v>
      </c>
      <c r="G405" s="2">
        <v>0</v>
      </c>
      <c r="H405" s="2">
        <v>0</v>
      </c>
      <c r="I405" s="2">
        <v>0</v>
      </c>
      <c r="J405" s="13">
        <v>0</v>
      </c>
      <c r="K405" s="15">
        <f t="shared" si="59"/>
        <v>0</v>
      </c>
      <c r="L405" s="16">
        <v>12368.39</v>
      </c>
      <c r="M405" s="16">
        <v>11131.55</v>
      </c>
      <c r="N405" s="16">
        <v>8657.8700000000008</v>
      </c>
      <c r="O405" s="16">
        <v>6184.2</v>
      </c>
      <c r="P405" s="16">
        <v>3710.52</v>
      </c>
      <c r="Q405" s="16">
        <v>488.77</v>
      </c>
      <c r="R405" s="16">
        <v>2100</v>
      </c>
      <c r="S405" s="16">
        <v>200</v>
      </c>
      <c r="T405" s="19">
        <v>91</v>
      </c>
      <c r="U405" s="35">
        <f t="shared" si="60"/>
        <v>0</v>
      </c>
      <c r="V405" s="15">
        <f t="shared" si="54"/>
        <v>0</v>
      </c>
      <c r="W405" s="15">
        <f t="shared" si="55"/>
        <v>0</v>
      </c>
      <c r="X405" s="15">
        <f t="shared" si="56"/>
        <v>0</v>
      </c>
      <c r="Y405" s="15">
        <f t="shared" si="57"/>
        <v>0</v>
      </c>
      <c r="Z405" s="33">
        <f t="shared" si="58"/>
        <v>0</v>
      </c>
    </row>
    <row r="406" spans="1:26" hidden="1" x14ac:dyDescent="0.25">
      <c r="A406" s="1">
        <v>27</v>
      </c>
      <c r="B406" s="5" t="s">
        <v>191</v>
      </c>
      <c r="C406" s="5" t="s">
        <v>99</v>
      </c>
      <c r="D406" s="1">
        <v>2028</v>
      </c>
      <c r="E406" s="2">
        <v>0</v>
      </c>
      <c r="F406" s="2">
        <v>0</v>
      </c>
      <c r="G406" s="2">
        <v>0</v>
      </c>
      <c r="H406" s="2">
        <v>0</v>
      </c>
      <c r="I406" s="2">
        <v>0</v>
      </c>
      <c r="J406" s="13">
        <v>0</v>
      </c>
      <c r="K406" s="15">
        <f t="shared" si="59"/>
        <v>0</v>
      </c>
      <c r="L406" s="16">
        <v>12368.39</v>
      </c>
      <c r="M406" s="16">
        <v>11131.55</v>
      </c>
      <c r="N406" s="16">
        <v>8657.8700000000008</v>
      </c>
      <c r="O406" s="16">
        <v>6184.2</v>
      </c>
      <c r="P406" s="16">
        <v>3710.52</v>
      </c>
      <c r="Q406" s="16">
        <v>488.77</v>
      </c>
      <c r="R406" s="16">
        <v>2100</v>
      </c>
      <c r="S406" s="16">
        <v>200</v>
      </c>
      <c r="T406" s="19">
        <v>90</v>
      </c>
      <c r="U406" s="35">
        <f t="shared" si="60"/>
        <v>0</v>
      </c>
      <c r="V406" s="15">
        <f t="shared" si="54"/>
        <v>0</v>
      </c>
      <c r="W406" s="15">
        <f t="shared" si="55"/>
        <v>0</v>
      </c>
      <c r="X406" s="15">
        <f t="shared" si="56"/>
        <v>0</v>
      </c>
      <c r="Y406" s="15">
        <f t="shared" si="57"/>
        <v>0</v>
      </c>
      <c r="Z406" s="33">
        <f t="shared" si="58"/>
        <v>0</v>
      </c>
    </row>
    <row r="407" spans="1:26" hidden="1" x14ac:dyDescent="0.25">
      <c r="A407" s="1">
        <v>28</v>
      </c>
      <c r="B407" s="5" t="s">
        <v>191</v>
      </c>
      <c r="C407" s="5" t="s">
        <v>127</v>
      </c>
      <c r="D407" s="1">
        <v>2028</v>
      </c>
      <c r="E407" s="2">
        <v>0</v>
      </c>
      <c r="F407" s="2">
        <v>0</v>
      </c>
      <c r="G407" s="2">
        <v>0</v>
      </c>
      <c r="H407" s="2">
        <v>0</v>
      </c>
      <c r="I407" s="2">
        <v>0</v>
      </c>
      <c r="J407" s="13">
        <v>0</v>
      </c>
      <c r="K407" s="15">
        <f t="shared" si="59"/>
        <v>0</v>
      </c>
      <c r="L407" s="16">
        <v>12368.39</v>
      </c>
      <c r="M407" s="16">
        <v>11131.55</v>
      </c>
      <c r="N407" s="16">
        <v>8657.8700000000008</v>
      </c>
      <c r="O407" s="16">
        <v>6184.2</v>
      </c>
      <c r="P407" s="16">
        <v>3710.52</v>
      </c>
      <c r="Q407" s="16">
        <v>488.77</v>
      </c>
      <c r="R407" s="16">
        <v>2100</v>
      </c>
      <c r="S407" s="16">
        <v>200</v>
      </c>
      <c r="T407" s="19">
        <v>92</v>
      </c>
      <c r="U407" s="35">
        <f t="shared" si="60"/>
        <v>0</v>
      </c>
      <c r="V407" s="15">
        <f t="shared" si="54"/>
        <v>0</v>
      </c>
      <c r="W407" s="15">
        <f t="shared" si="55"/>
        <v>0</v>
      </c>
      <c r="X407" s="15">
        <f t="shared" si="56"/>
        <v>0</v>
      </c>
      <c r="Y407" s="15">
        <f t="shared" si="57"/>
        <v>0</v>
      </c>
      <c r="Z407" s="33">
        <f t="shared" si="58"/>
        <v>0</v>
      </c>
    </row>
    <row r="408" spans="1:26" hidden="1" x14ac:dyDescent="0.25">
      <c r="A408" s="1">
        <v>29</v>
      </c>
      <c r="B408" s="5" t="s">
        <v>191</v>
      </c>
      <c r="C408" s="5" t="s">
        <v>90</v>
      </c>
      <c r="D408" s="1">
        <v>2028</v>
      </c>
      <c r="E408" s="2">
        <v>0</v>
      </c>
      <c r="F408" s="2">
        <v>0</v>
      </c>
      <c r="G408" s="2">
        <v>0</v>
      </c>
      <c r="H408" s="2">
        <v>0</v>
      </c>
      <c r="I408" s="2">
        <v>0</v>
      </c>
      <c r="J408" s="13">
        <v>0</v>
      </c>
      <c r="K408" s="15">
        <f t="shared" si="59"/>
        <v>0</v>
      </c>
      <c r="L408" s="16">
        <v>12368.39</v>
      </c>
      <c r="M408" s="16">
        <v>11131.55</v>
      </c>
      <c r="N408" s="16">
        <v>8657.8700000000008</v>
      </c>
      <c r="O408" s="16">
        <v>6184.2</v>
      </c>
      <c r="P408" s="16">
        <v>3710.52</v>
      </c>
      <c r="Q408" s="16">
        <v>488.77</v>
      </c>
      <c r="R408" s="16">
        <v>2100</v>
      </c>
      <c r="S408" s="16">
        <v>200</v>
      </c>
      <c r="T408" s="19">
        <v>89</v>
      </c>
      <c r="U408" s="35">
        <f t="shared" si="60"/>
        <v>0</v>
      </c>
      <c r="V408" s="15">
        <f t="shared" si="54"/>
        <v>0</v>
      </c>
      <c r="W408" s="15">
        <f t="shared" si="55"/>
        <v>0</v>
      </c>
      <c r="X408" s="15">
        <f t="shared" si="56"/>
        <v>0</v>
      </c>
      <c r="Y408" s="15">
        <f t="shared" si="57"/>
        <v>0</v>
      </c>
      <c r="Z408" s="33">
        <f t="shared" si="58"/>
        <v>0</v>
      </c>
    </row>
    <row r="409" spans="1:26" hidden="1" x14ac:dyDescent="0.25">
      <c r="A409" s="1">
        <v>30</v>
      </c>
      <c r="B409" s="5" t="s">
        <v>192</v>
      </c>
      <c r="C409" s="5" t="s">
        <v>132</v>
      </c>
      <c r="D409" s="1">
        <v>2028</v>
      </c>
      <c r="E409" s="2">
        <v>0</v>
      </c>
      <c r="F409" s="2">
        <v>0</v>
      </c>
      <c r="G409" s="2">
        <v>0</v>
      </c>
      <c r="H409" s="2">
        <v>0</v>
      </c>
      <c r="I409" s="2">
        <v>0</v>
      </c>
      <c r="J409" s="13">
        <v>0</v>
      </c>
      <c r="K409" s="15">
        <f t="shared" si="59"/>
        <v>0</v>
      </c>
      <c r="L409" s="16">
        <v>12368.39</v>
      </c>
      <c r="M409" s="16">
        <v>11131.55</v>
      </c>
      <c r="N409" s="16">
        <v>8657.8700000000008</v>
      </c>
      <c r="O409" s="16">
        <v>6184.2</v>
      </c>
      <c r="P409" s="16">
        <v>3710.52</v>
      </c>
      <c r="Q409" s="16">
        <v>488.77</v>
      </c>
      <c r="R409" s="16">
        <v>2100</v>
      </c>
      <c r="S409" s="16">
        <v>200</v>
      </c>
      <c r="T409" s="20">
        <v>90</v>
      </c>
      <c r="U409" s="35">
        <f t="shared" si="60"/>
        <v>0</v>
      </c>
      <c r="V409" s="15">
        <f t="shared" si="54"/>
        <v>0</v>
      </c>
      <c r="W409" s="15">
        <f t="shared" si="55"/>
        <v>0</v>
      </c>
      <c r="X409" s="15">
        <f t="shared" si="56"/>
        <v>0</v>
      </c>
      <c r="Y409" s="15">
        <f t="shared" si="57"/>
        <v>0</v>
      </c>
      <c r="Z409" s="33">
        <f t="shared" si="58"/>
        <v>0</v>
      </c>
    </row>
    <row r="410" spans="1:26" hidden="1" x14ac:dyDescent="0.25">
      <c r="A410" s="1">
        <v>31</v>
      </c>
      <c r="B410" s="5" t="s">
        <v>192</v>
      </c>
      <c r="C410" s="5" t="s">
        <v>41</v>
      </c>
      <c r="D410" s="1">
        <v>2028</v>
      </c>
      <c r="E410" s="2">
        <v>0</v>
      </c>
      <c r="F410" s="2">
        <v>0</v>
      </c>
      <c r="G410" s="2">
        <v>0</v>
      </c>
      <c r="H410" s="2">
        <v>0</v>
      </c>
      <c r="I410" s="2">
        <v>0</v>
      </c>
      <c r="J410" s="13">
        <v>0</v>
      </c>
      <c r="K410" s="15">
        <f t="shared" si="59"/>
        <v>0</v>
      </c>
      <c r="L410" s="16">
        <v>12368.39</v>
      </c>
      <c r="M410" s="16">
        <v>11131.55</v>
      </c>
      <c r="N410" s="16">
        <v>8657.8700000000008</v>
      </c>
      <c r="O410" s="16">
        <v>6184.2</v>
      </c>
      <c r="P410" s="16">
        <v>3710.52</v>
      </c>
      <c r="Q410" s="16">
        <v>488.77</v>
      </c>
      <c r="R410" s="16">
        <v>2100</v>
      </c>
      <c r="S410" s="16">
        <v>200</v>
      </c>
      <c r="T410" s="20">
        <v>88</v>
      </c>
      <c r="U410" s="35">
        <f t="shared" si="60"/>
        <v>0</v>
      </c>
      <c r="V410" s="15">
        <f t="shared" si="54"/>
        <v>0</v>
      </c>
      <c r="W410" s="15">
        <f t="shared" si="55"/>
        <v>0</v>
      </c>
      <c r="X410" s="15">
        <f t="shared" si="56"/>
        <v>0</v>
      </c>
      <c r="Y410" s="15">
        <f t="shared" si="57"/>
        <v>0</v>
      </c>
      <c r="Z410" s="33">
        <f t="shared" si="58"/>
        <v>0</v>
      </c>
    </row>
    <row r="411" spans="1:26" hidden="1" x14ac:dyDescent="0.25">
      <c r="A411" s="1">
        <v>32</v>
      </c>
      <c r="B411" s="5" t="s">
        <v>192</v>
      </c>
      <c r="C411" s="5" t="s">
        <v>108</v>
      </c>
      <c r="D411" s="1">
        <v>2028</v>
      </c>
      <c r="E411" s="2">
        <v>0</v>
      </c>
      <c r="F411" s="2">
        <v>0</v>
      </c>
      <c r="G411" s="2">
        <v>0</v>
      </c>
      <c r="H411" s="2">
        <v>0</v>
      </c>
      <c r="I411" s="2">
        <v>0</v>
      </c>
      <c r="J411" s="13">
        <v>0</v>
      </c>
      <c r="K411" s="15">
        <f t="shared" si="59"/>
        <v>0</v>
      </c>
      <c r="L411" s="16">
        <v>12368.39</v>
      </c>
      <c r="M411" s="16">
        <v>11131.55</v>
      </c>
      <c r="N411" s="16">
        <v>8657.8700000000008</v>
      </c>
      <c r="O411" s="16">
        <v>6184.2</v>
      </c>
      <c r="P411" s="16">
        <v>3710.52</v>
      </c>
      <c r="Q411" s="16">
        <v>488.77</v>
      </c>
      <c r="R411" s="16">
        <v>2100</v>
      </c>
      <c r="S411" s="16">
        <v>200</v>
      </c>
      <c r="T411" s="20">
        <v>86</v>
      </c>
      <c r="U411" s="35">
        <f t="shared" si="60"/>
        <v>0</v>
      </c>
      <c r="V411" s="15">
        <f t="shared" si="54"/>
        <v>0</v>
      </c>
      <c r="W411" s="15">
        <f t="shared" si="55"/>
        <v>0</v>
      </c>
      <c r="X411" s="15">
        <f t="shared" si="56"/>
        <v>0</v>
      </c>
      <c r="Y411" s="15">
        <f t="shared" si="57"/>
        <v>0</v>
      </c>
      <c r="Z411" s="33">
        <f t="shared" si="58"/>
        <v>0</v>
      </c>
    </row>
    <row r="412" spans="1:26" hidden="1" x14ac:dyDescent="0.25">
      <c r="A412" s="1">
        <v>33</v>
      </c>
      <c r="B412" s="5" t="s">
        <v>192</v>
      </c>
      <c r="C412" s="5" t="s">
        <v>93</v>
      </c>
      <c r="D412" s="1">
        <v>2028</v>
      </c>
      <c r="E412" s="2">
        <v>0</v>
      </c>
      <c r="F412" s="2">
        <v>0</v>
      </c>
      <c r="G412" s="2">
        <v>0</v>
      </c>
      <c r="H412" s="2">
        <v>0</v>
      </c>
      <c r="I412" s="2">
        <v>0</v>
      </c>
      <c r="J412" s="13">
        <v>0</v>
      </c>
      <c r="K412" s="15">
        <f t="shared" si="59"/>
        <v>0</v>
      </c>
      <c r="L412" s="16">
        <v>12368.39</v>
      </c>
      <c r="M412" s="16">
        <v>11131.55</v>
      </c>
      <c r="N412" s="16">
        <v>8657.8700000000008</v>
      </c>
      <c r="O412" s="16">
        <v>6184.2</v>
      </c>
      <c r="P412" s="16">
        <v>3710.52</v>
      </c>
      <c r="Q412" s="16">
        <v>488.77</v>
      </c>
      <c r="R412" s="16">
        <v>2100</v>
      </c>
      <c r="S412" s="16">
        <v>200</v>
      </c>
      <c r="T412" s="20">
        <v>92</v>
      </c>
      <c r="U412" s="35">
        <f t="shared" si="60"/>
        <v>0</v>
      </c>
      <c r="V412" s="15">
        <f t="shared" si="54"/>
        <v>0</v>
      </c>
      <c r="W412" s="15">
        <f t="shared" si="55"/>
        <v>0</v>
      </c>
      <c r="X412" s="15">
        <f t="shared" si="56"/>
        <v>0</v>
      </c>
      <c r="Y412" s="15">
        <f t="shared" si="57"/>
        <v>0</v>
      </c>
      <c r="Z412" s="33">
        <f t="shared" si="58"/>
        <v>0</v>
      </c>
    </row>
    <row r="413" spans="1:26" hidden="1" x14ac:dyDescent="0.25">
      <c r="A413" s="1">
        <v>34</v>
      </c>
      <c r="B413" s="5" t="s">
        <v>192</v>
      </c>
      <c r="C413" s="5" t="s">
        <v>128</v>
      </c>
      <c r="D413" s="1">
        <v>2028</v>
      </c>
      <c r="E413" s="2">
        <v>0</v>
      </c>
      <c r="F413" s="2">
        <v>0</v>
      </c>
      <c r="G413" s="2">
        <v>0</v>
      </c>
      <c r="H413" s="2">
        <v>0</v>
      </c>
      <c r="I413" s="2">
        <v>0</v>
      </c>
      <c r="J413" s="13">
        <v>0</v>
      </c>
      <c r="K413" s="15">
        <f t="shared" si="59"/>
        <v>0</v>
      </c>
      <c r="L413" s="16">
        <v>12368.39</v>
      </c>
      <c r="M413" s="16">
        <v>11131.55</v>
      </c>
      <c r="N413" s="16">
        <v>8657.8700000000008</v>
      </c>
      <c r="O413" s="16">
        <v>6184.2</v>
      </c>
      <c r="P413" s="16">
        <v>3710.52</v>
      </c>
      <c r="Q413" s="16">
        <v>488.77</v>
      </c>
      <c r="R413" s="16">
        <v>2100</v>
      </c>
      <c r="S413" s="16">
        <v>200</v>
      </c>
      <c r="T413" s="20">
        <v>92</v>
      </c>
      <c r="U413" s="35">
        <f t="shared" si="60"/>
        <v>0</v>
      </c>
      <c r="V413" s="15">
        <f t="shared" si="54"/>
        <v>0</v>
      </c>
      <c r="W413" s="15">
        <f t="shared" si="55"/>
        <v>0</v>
      </c>
      <c r="X413" s="15">
        <f t="shared" si="56"/>
        <v>0</v>
      </c>
      <c r="Y413" s="15">
        <f t="shared" si="57"/>
        <v>0</v>
      </c>
      <c r="Z413" s="33">
        <f t="shared" si="58"/>
        <v>0</v>
      </c>
    </row>
    <row r="414" spans="1:26" hidden="1" x14ac:dyDescent="0.25">
      <c r="A414" s="1">
        <v>35</v>
      </c>
      <c r="B414" s="5" t="s">
        <v>192</v>
      </c>
      <c r="C414" s="5" t="s">
        <v>67</v>
      </c>
      <c r="D414" s="1">
        <v>2028</v>
      </c>
      <c r="E414" s="2">
        <v>0</v>
      </c>
      <c r="F414" s="2">
        <v>0</v>
      </c>
      <c r="G414" s="2">
        <v>0</v>
      </c>
      <c r="H414" s="2">
        <v>0</v>
      </c>
      <c r="I414" s="2">
        <v>0</v>
      </c>
      <c r="J414" s="13">
        <v>0</v>
      </c>
      <c r="K414" s="15">
        <f t="shared" si="59"/>
        <v>0</v>
      </c>
      <c r="L414" s="16">
        <v>12368.39</v>
      </c>
      <c r="M414" s="16">
        <v>11131.55</v>
      </c>
      <c r="N414" s="16">
        <v>8657.8700000000008</v>
      </c>
      <c r="O414" s="16">
        <v>6184.2</v>
      </c>
      <c r="P414" s="16">
        <v>3710.52</v>
      </c>
      <c r="Q414" s="16">
        <v>488.77</v>
      </c>
      <c r="R414" s="16">
        <v>2100</v>
      </c>
      <c r="S414" s="16">
        <v>200</v>
      </c>
      <c r="T414" s="20">
        <v>88</v>
      </c>
      <c r="U414" s="35">
        <f t="shared" si="60"/>
        <v>0</v>
      </c>
      <c r="V414" s="15">
        <f t="shared" si="54"/>
        <v>0</v>
      </c>
      <c r="W414" s="15">
        <f t="shared" si="55"/>
        <v>0</v>
      </c>
      <c r="X414" s="15">
        <f t="shared" si="56"/>
        <v>0</v>
      </c>
      <c r="Y414" s="15">
        <f t="shared" si="57"/>
        <v>0</v>
      </c>
      <c r="Z414" s="33">
        <f t="shared" si="58"/>
        <v>0</v>
      </c>
    </row>
    <row r="415" spans="1:26" hidden="1" x14ac:dyDescent="0.25">
      <c r="A415" s="1">
        <v>36</v>
      </c>
      <c r="B415" s="5" t="s">
        <v>192</v>
      </c>
      <c r="C415" s="5" t="s">
        <v>129</v>
      </c>
      <c r="D415" s="1">
        <v>2028</v>
      </c>
      <c r="E415" s="2">
        <v>0</v>
      </c>
      <c r="F415" s="2">
        <v>0</v>
      </c>
      <c r="G415" s="2">
        <v>0</v>
      </c>
      <c r="H415" s="2">
        <v>0</v>
      </c>
      <c r="I415" s="2">
        <v>0</v>
      </c>
      <c r="J415" s="13">
        <v>0</v>
      </c>
      <c r="K415" s="15">
        <f t="shared" si="59"/>
        <v>0</v>
      </c>
      <c r="L415" s="16">
        <v>12368.39</v>
      </c>
      <c r="M415" s="16">
        <v>11131.55</v>
      </c>
      <c r="N415" s="16">
        <v>8657.8700000000008</v>
      </c>
      <c r="O415" s="16">
        <v>6184.2</v>
      </c>
      <c r="P415" s="16">
        <v>3710.52</v>
      </c>
      <c r="Q415" s="16">
        <v>488.77</v>
      </c>
      <c r="R415" s="16">
        <v>2100</v>
      </c>
      <c r="S415" s="16">
        <v>200</v>
      </c>
      <c r="T415" s="20">
        <v>84</v>
      </c>
      <c r="U415" s="35">
        <f t="shared" si="60"/>
        <v>0</v>
      </c>
      <c r="V415" s="15">
        <f t="shared" si="54"/>
        <v>0</v>
      </c>
      <c r="W415" s="15">
        <f t="shared" si="55"/>
        <v>0</v>
      </c>
      <c r="X415" s="15">
        <f t="shared" si="56"/>
        <v>0</v>
      </c>
      <c r="Y415" s="15">
        <f t="shared" si="57"/>
        <v>0</v>
      </c>
      <c r="Z415" s="33">
        <f t="shared" si="58"/>
        <v>0</v>
      </c>
    </row>
    <row r="416" spans="1:26" hidden="1" x14ac:dyDescent="0.25">
      <c r="A416" s="1">
        <v>37</v>
      </c>
      <c r="B416" s="5" t="s">
        <v>192</v>
      </c>
      <c r="C416" s="5" t="s">
        <v>31</v>
      </c>
      <c r="D416" s="1">
        <v>2028</v>
      </c>
      <c r="E416" s="2">
        <v>0</v>
      </c>
      <c r="F416" s="2">
        <v>0</v>
      </c>
      <c r="G416" s="2">
        <v>0</v>
      </c>
      <c r="H416" s="2">
        <v>0</v>
      </c>
      <c r="I416" s="2">
        <v>0</v>
      </c>
      <c r="J416" s="13">
        <v>0</v>
      </c>
      <c r="K416" s="15">
        <f t="shared" si="59"/>
        <v>0</v>
      </c>
      <c r="L416" s="16">
        <v>12368.39</v>
      </c>
      <c r="M416" s="16">
        <v>11131.55</v>
      </c>
      <c r="N416" s="16">
        <v>8657.8700000000008</v>
      </c>
      <c r="O416" s="16">
        <v>6184.2</v>
      </c>
      <c r="P416" s="16">
        <v>3710.52</v>
      </c>
      <c r="Q416" s="16">
        <v>488.77</v>
      </c>
      <c r="R416" s="16">
        <v>2100</v>
      </c>
      <c r="S416" s="16">
        <v>200</v>
      </c>
      <c r="T416" s="20">
        <v>91</v>
      </c>
      <c r="U416" s="35">
        <f t="shared" si="60"/>
        <v>0</v>
      </c>
      <c r="V416" s="15">
        <f t="shared" si="54"/>
        <v>0</v>
      </c>
      <c r="W416" s="15">
        <f t="shared" si="55"/>
        <v>0</v>
      </c>
      <c r="X416" s="15">
        <f t="shared" si="56"/>
        <v>0</v>
      </c>
      <c r="Y416" s="15">
        <f t="shared" si="57"/>
        <v>0</v>
      </c>
      <c r="Z416" s="33">
        <f t="shared" si="58"/>
        <v>0</v>
      </c>
    </row>
    <row r="417" spans="1:26" hidden="1" x14ac:dyDescent="0.25">
      <c r="A417" s="1">
        <v>38</v>
      </c>
      <c r="B417" s="5" t="s">
        <v>192</v>
      </c>
      <c r="C417" s="5" t="s">
        <v>1</v>
      </c>
      <c r="D417" s="1">
        <v>2028</v>
      </c>
      <c r="E417" s="2">
        <v>0</v>
      </c>
      <c r="F417" s="2">
        <v>0</v>
      </c>
      <c r="G417" s="2">
        <v>0</v>
      </c>
      <c r="H417" s="2">
        <v>0</v>
      </c>
      <c r="I417" s="2">
        <v>0</v>
      </c>
      <c r="J417" s="13">
        <v>0</v>
      </c>
      <c r="K417" s="15">
        <f t="shared" si="59"/>
        <v>0</v>
      </c>
      <c r="L417" s="16">
        <v>12368.39</v>
      </c>
      <c r="M417" s="16">
        <v>11131.55</v>
      </c>
      <c r="N417" s="16">
        <v>8657.8700000000008</v>
      </c>
      <c r="O417" s="16">
        <v>6184.2</v>
      </c>
      <c r="P417" s="16">
        <v>3710.52</v>
      </c>
      <c r="Q417" s="16">
        <v>488.77</v>
      </c>
      <c r="R417" s="16">
        <v>2100</v>
      </c>
      <c r="S417" s="16">
        <v>200</v>
      </c>
      <c r="T417" s="20">
        <v>90</v>
      </c>
      <c r="U417" s="35">
        <f t="shared" si="60"/>
        <v>0</v>
      </c>
      <c r="V417" s="15">
        <f t="shared" si="54"/>
        <v>0</v>
      </c>
      <c r="W417" s="15">
        <f t="shared" si="55"/>
        <v>0</v>
      </c>
      <c r="X417" s="15">
        <f t="shared" si="56"/>
        <v>0</v>
      </c>
      <c r="Y417" s="15">
        <f t="shared" si="57"/>
        <v>0</v>
      </c>
      <c r="Z417" s="33">
        <f t="shared" si="58"/>
        <v>0</v>
      </c>
    </row>
    <row r="418" spans="1:26" hidden="1" x14ac:dyDescent="0.25">
      <c r="A418" s="1">
        <v>39</v>
      </c>
      <c r="B418" s="5" t="s">
        <v>192</v>
      </c>
      <c r="C418" s="5" t="s">
        <v>111</v>
      </c>
      <c r="D418" s="1">
        <v>2028</v>
      </c>
      <c r="E418" s="2">
        <v>0</v>
      </c>
      <c r="F418" s="2">
        <v>0</v>
      </c>
      <c r="G418" s="2">
        <v>0</v>
      </c>
      <c r="H418" s="2">
        <v>0</v>
      </c>
      <c r="I418" s="2">
        <v>0</v>
      </c>
      <c r="J418" s="13">
        <v>0</v>
      </c>
      <c r="K418" s="15">
        <f t="shared" si="59"/>
        <v>0</v>
      </c>
      <c r="L418" s="16">
        <v>12368.39</v>
      </c>
      <c r="M418" s="16">
        <v>11131.55</v>
      </c>
      <c r="N418" s="16">
        <v>8657.8700000000008</v>
      </c>
      <c r="O418" s="16">
        <v>6184.2</v>
      </c>
      <c r="P418" s="16">
        <v>3710.52</v>
      </c>
      <c r="Q418" s="16">
        <v>488.77</v>
      </c>
      <c r="R418" s="16">
        <v>2100</v>
      </c>
      <c r="S418" s="16">
        <v>200</v>
      </c>
      <c r="T418" s="20">
        <v>88</v>
      </c>
      <c r="U418" s="35">
        <f t="shared" si="60"/>
        <v>0</v>
      </c>
      <c r="V418" s="15">
        <f t="shared" si="54"/>
        <v>0</v>
      </c>
      <c r="W418" s="15">
        <f t="shared" si="55"/>
        <v>0</v>
      </c>
      <c r="X418" s="15">
        <f t="shared" si="56"/>
        <v>0</v>
      </c>
      <c r="Y418" s="15">
        <f t="shared" si="57"/>
        <v>0</v>
      </c>
      <c r="Z418" s="33">
        <f t="shared" si="58"/>
        <v>0</v>
      </c>
    </row>
    <row r="419" spans="1:26" hidden="1" x14ac:dyDescent="0.25">
      <c r="A419" s="1">
        <v>40</v>
      </c>
      <c r="B419" s="5" t="s">
        <v>192</v>
      </c>
      <c r="C419" s="5" t="s">
        <v>14</v>
      </c>
      <c r="D419" s="1">
        <v>2028</v>
      </c>
      <c r="E419" s="2">
        <v>0</v>
      </c>
      <c r="F419" s="2">
        <v>0</v>
      </c>
      <c r="G419" s="2">
        <v>0</v>
      </c>
      <c r="H419" s="2">
        <v>0</v>
      </c>
      <c r="I419" s="2">
        <v>0</v>
      </c>
      <c r="J419" s="13">
        <v>0</v>
      </c>
      <c r="K419" s="15">
        <f t="shared" si="59"/>
        <v>0</v>
      </c>
      <c r="L419" s="16">
        <v>12368.39</v>
      </c>
      <c r="M419" s="16">
        <v>11131.55</v>
      </c>
      <c r="N419" s="16">
        <v>8657.8700000000008</v>
      </c>
      <c r="O419" s="16">
        <v>6184.2</v>
      </c>
      <c r="P419" s="16">
        <v>3710.52</v>
      </c>
      <c r="Q419" s="16">
        <v>488.77</v>
      </c>
      <c r="R419" s="16">
        <v>2100</v>
      </c>
      <c r="S419" s="16">
        <v>200</v>
      </c>
      <c r="T419" s="20">
        <v>94</v>
      </c>
      <c r="U419" s="35">
        <f t="shared" si="60"/>
        <v>0</v>
      </c>
      <c r="V419" s="15">
        <f t="shared" si="54"/>
        <v>0</v>
      </c>
      <c r="W419" s="15">
        <f t="shared" si="55"/>
        <v>0</v>
      </c>
      <c r="X419" s="15">
        <f t="shared" si="56"/>
        <v>0</v>
      </c>
      <c r="Y419" s="15">
        <f t="shared" si="57"/>
        <v>0</v>
      </c>
      <c r="Z419" s="33">
        <f t="shared" si="58"/>
        <v>0</v>
      </c>
    </row>
    <row r="420" spans="1:26" hidden="1" x14ac:dyDescent="0.25">
      <c r="A420" s="1">
        <v>41</v>
      </c>
      <c r="B420" s="5" t="s">
        <v>192</v>
      </c>
      <c r="C420" s="5" t="s">
        <v>33</v>
      </c>
      <c r="D420" s="1">
        <v>2028</v>
      </c>
      <c r="E420" s="2">
        <v>0</v>
      </c>
      <c r="F420" s="2">
        <v>0</v>
      </c>
      <c r="G420" s="2">
        <v>0</v>
      </c>
      <c r="H420" s="2">
        <v>0</v>
      </c>
      <c r="I420" s="2">
        <v>0</v>
      </c>
      <c r="J420" s="13">
        <v>0</v>
      </c>
      <c r="K420" s="15">
        <f t="shared" si="59"/>
        <v>0</v>
      </c>
      <c r="L420" s="16">
        <v>12368.39</v>
      </c>
      <c r="M420" s="16">
        <v>11131.55</v>
      </c>
      <c r="N420" s="16">
        <v>8657.8700000000008</v>
      </c>
      <c r="O420" s="16">
        <v>6184.2</v>
      </c>
      <c r="P420" s="16">
        <v>3710.52</v>
      </c>
      <c r="Q420" s="16">
        <v>488.77</v>
      </c>
      <c r="R420" s="16">
        <v>2100</v>
      </c>
      <c r="S420" s="16">
        <v>200</v>
      </c>
      <c r="T420" s="20">
        <v>93</v>
      </c>
      <c r="U420" s="35">
        <f t="shared" si="60"/>
        <v>0</v>
      </c>
      <c r="V420" s="15">
        <f t="shared" si="54"/>
        <v>0</v>
      </c>
      <c r="W420" s="15">
        <f t="shared" si="55"/>
        <v>0</v>
      </c>
      <c r="X420" s="15">
        <f t="shared" si="56"/>
        <v>0</v>
      </c>
      <c r="Y420" s="15">
        <f t="shared" si="57"/>
        <v>0</v>
      </c>
      <c r="Z420" s="33">
        <f t="shared" si="58"/>
        <v>0</v>
      </c>
    </row>
    <row r="421" spans="1:26" hidden="1" x14ac:dyDescent="0.25">
      <c r="A421" s="1">
        <v>42</v>
      </c>
      <c r="B421" s="5" t="s">
        <v>192</v>
      </c>
      <c r="C421" s="5" t="s">
        <v>130</v>
      </c>
      <c r="D421" s="1">
        <v>2028</v>
      </c>
      <c r="E421" s="2">
        <v>0</v>
      </c>
      <c r="F421" s="2">
        <v>0</v>
      </c>
      <c r="G421" s="2">
        <v>0</v>
      </c>
      <c r="H421" s="2">
        <v>0</v>
      </c>
      <c r="I421" s="2">
        <v>0</v>
      </c>
      <c r="J421" s="13">
        <v>0</v>
      </c>
      <c r="K421" s="15">
        <f t="shared" si="59"/>
        <v>0</v>
      </c>
      <c r="L421" s="16">
        <v>12368.39</v>
      </c>
      <c r="M421" s="16">
        <v>11131.55</v>
      </c>
      <c r="N421" s="16">
        <v>8657.8700000000008</v>
      </c>
      <c r="O421" s="16">
        <v>6184.2</v>
      </c>
      <c r="P421" s="16">
        <v>3710.52</v>
      </c>
      <c r="Q421" s="16">
        <v>488.77</v>
      </c>
      <c r="R421" s="16">
        <v>2100</v>
      </c>
      <c r="S421" s="16">
        <v>200</v>
      </c>
      <c r="T421" s="20">
        <v>91</v>
      </c>
      <c r="U421" s="35">
        <f t="shared" si="60"/>
        <v>0</v>
      </c>
      <c r="V421" s="15">
        <f t="shared" si="54"/>
        <v>0</v>
      </c>
      <c r="W421" s="15">
        <f t="shared" si="55"/>
        <v>0</v>
      </c>
      <c r="X421" s="15">
        <f t="shared" si="56"/>
        <v>0</v>
      </c>
      <c r="Y421" s="15">
        <f t="shared" si="57"/>
        <v>0</v>
      </c>
      <c r="Z421" s="33">
        <f t="shared" si="58"/>
        <v>0</v>
      </c>
    </row>
    <row r="422" spans="1:26" hidden="1" x14ac:dyDescent="0.25">
      <c r="A422" s="1">
        <v>43</v>
      </c>
      <c r="B422" s="5" t="s">
        <v>192</v>
      </c>
      <c r="C422" s="5" t="s">
        <v>133</v>
      </c>
      <c r="D422" s="1">
        <v>2028</v>
      </c>
      <c r="E422" s="2">
        <v>0</v>
      </c>
      <c r="F422" s="2">
        <v>0</v>
      </c>
      <c r="G422" s="2">
        <v>0</v>
      </c>
      <c r="H422" s="2">
        <v>0</v>
      </c>
      <c r="I422" s="2">
        <v>0</v>
      </c>
      <c r="J422" s="13">
        <v>0</v>
      </c>
      <c r="K422" s="15">
        <f t="shared" si="59"/>
        <v>0</v>
      </c>
      <c r="L422" s="16">
        <v>12368.39</v>
      </c>
      <c r="M422" s="16">
        <v>11131.55</v>
      </c>
      <c r="N422" s="16">
        <v>8657.8700000000008</v>
      </c>
      <c r="O422" s="16">
        <v>6184.2</v>
      </c>
      <c r="P422" s="16">
        <v>3710.52</v>
      </c>
      <c r="Q422" s="16">
        <v>488.77</v>
      </c>
      <c r="R422" s="16">
        <v>2100</v>
      </c>
      <c r="S422" s="16">
        <v>200</v>
      </c>
      <c r="T422" s="20">
        <v>92</v>
      </c>
      <c r="U422" s="35">
        <f t="shared" si="60"/>
        <v>0</v>
      </c>
      <c r="V422" s="15">
        <f t="shared" si="54"/>
        <v>0</v>
      </c>
      <c r="W422" s="15">
        <f t="shared" si="55"/>
        <v>0</v>
      </c>
      <c r="X422" s="15">
        <f t="shared" si="56"/>
        <v>0</v>
      </c>
      <c r="Y422" s="15">
        <f t="shared" si="57"/>
        <v>0</v>
      </c>
      <c r="Z422" s="33">
        <f t="shared" si="58"/>
        <v>0</v>
      </c>
    </row>
    <row r="423" spans="1:26" hidden="1" x14ac:dyDescent="0.25">
      <c r="A423" s="1">
        <v>44</v>
      </c>
      <c r="B423" s="5" t="s">
        <v>192</v>
      </c>
      <c r="C423" s="5" t="s">
        <v>107</v>
      </c>
      <c r="D423" s="1">
        <v>2028</v>
      </c>
      <c r="E423" s="2">
        <v>0</v>
      </c>
      <c r="F423" s="2">
        <v>0</v>
      </c>
      <c r="G423" s="2">
        <v>0</v>
      </c>
      <c r="H423" s="2">
        <v>0</v>
      </c>
      <c r="I423" s="2">
        <v>0</v>
      </c>
      <c r="J423" s="13">
        <v>0</v>
      </c>
      <c r="K423" s="15">
        <f t="shared" si="59"/>
        <v>0</v>
      </c>
      <c r="L423" s="16">
        <v>12368.39</v>
      </c>
      <c r="M423" s="16">
        <v>11131.55</v>
      </c>
      <c r="N423" s="16">
        <v>8657.8700000000008</v>
      </c>
      <c r="O423" s="16">
        <v>6184.2</v>
      </c>
      <c r="P423" s="16">
        <v>3710.52</v>
      </c>
      <c r="Q423" s="16">
        <v>488.77</v>
      </c>
      <c r="R423" s="16">
        <v>2100</v>
      </c>
      <c r="S423" s="16">
        <v>200</v>
      </c>
      <c r="T423" s="20">
        <v>71</v>
      </c>
      <c r="U423" s="35">
        <f t="shared" si="60"/>
        <v>0</v>
      </c>
      <c r="V423" s="15">
        <f t="shared" si="54"/>
        <v>0</v>
      </c>
      <c r="W423" s="15">
        <f t="shared" si="55"/>
        <v>0</v>
      </c>
      <c r="X423" s="15">
        <f t="shared" si="56"/>
        <v>0</v>
      </c>
      <c r="Y423" s="15">
        <f t="shared" si="57"/>
        <v>0</v>
      </c>
      <c r="Z423" s="33">
        <f t="shared" si="58"/>
        <v>0</v>
      </c>
    </row>
    <row r="424" spans="1:26" hidden="1" x14ac:dyDescent="0.25">
      <c r="A424" s="1">
        <v>45</v>
      </c>
      <c r="B424" s="5" t="s">
        <v>192</v>
      </c>
      <c r="C424" s="5" t="s">
        <v>131</v>
      </c>
      <c r="D424" s="1">
        <v>2028</v>
      </c>
      <c r="E424" s="2">
        <v>0</v>
      </c>
      <c r="F424" s="2">
        <v>0</v>
      </c>
      <c r="G424" s="2">
        <v>0</v>
      </c>
      <c r="H424" s="2">
        <v>0</v>
      </c>
      <c r="I424" s="2">
        <v>0</v>
      </c>
      <c r="J424" s="13">
        <v>0</v>
      </c>
      <c r="K424" s="15">
        <f t="shared" si="59"/>
        <v>0</v>
      </c>
      <c r="L424" s="16">
        <v>12368.39</v>
      </c>
      <c r="M424" s="16">
        <v>11131.55</v>
      </c>
      <c r="N424" s="16">
        <v>8657.8700000000008</v>
      </c>
      <c r="O424" s="16">
        <v>6184.2</v>
      </c>
      <c r="P424" s="16">
        <v>3710.52</v>
      </c>
      <c r="Q424" s="16">
        <v>488.77</v>
      </c>
      <c r="R424" s="16">
        <v>2100</v>
      </c>
      <c r="S424" s="16">
        <v>200</v>
      </c>
      <c r="T424" s="20">
        <v>93</v>
      </c>
      <c r="U424" s="35">
        <f t="shared" si="60"/>
        <v>0</v>
      </c>
      <c r="V424" s="15">
        <f t="shared" si="54"/>
        <v>0</v>
      </c>
      <c r="W424" s="15">
        <f t="shared" si="55"/>
        <v>0</v>
      </c>
      <c r="X424" s="15">
        <f t="shared" si="56"/>
        <v>0</v>
      </c>
      <c r="Y424" s="15">
        <f t="shared" si="57"/>
        <v>0</v>
      </c>
      <c r="Z424" s="33">
        <f t="shared" si="58"/>
        <v>0</v>
      </c>
    </row>
    <row r="425" spans="1:26" hidden="1" x14ac:dyDescent="0.25">
      <c r="A425" s="1">
        <v>46</v>
      </c>
      <c r="B425" s="5" t="s">
        <v>192</v>
      </c>
      <c r="C425" s="5" t="s">
        <v>68</v>
      </c>
      <c r="D425" s="1">
        <v>2028</v>
      </c>
      <c r="E425" s="2">
        <v>0</v>
      </c>
      <c r="F425" s="2">
        <v>0</v>
      </c>
      <c r="G425" s="2">
        <v>0</v>
      </c>
      <c r="H425" s="2">
        <v>0</v>
      </c>
      <c r="I425" s="2">
        <v>0</v>
      </c>
      <c r="J425" s="13">
        <v>0</v>
      </c>
      <c r="K425" s="15">
        <f t="shared" si="59"/>
        <v>0</v>
      </c>
      <c r="L425" s="16">
        <v>12368.39</v>
      </c>
      <c r="M425" s="16">
        <v>11131.55</v>
      </c>
      <c r="N425" s="16">
        <v>8657.8700000000008</v>
      </c>
      <c r="O425" s="16">
        <v>6184.2</v>
      </c>
      <c r="P425" s="16">
        <v>3710.52</v>
      </c>
      <c r="Q425" s="16">
        <v>488.77</v>
      </c>
      <c r="R425" s="16">
        <v>2100</v>
      </c>
      <c r="S425" s="16">
        <v>200</v>
      </c>
      <c r="T425" s="20">
        <v>79</v>
      </c>
      <c r="U425" s="35">
        <f t="shared" si="60"/>
        <v>0</v>
      </c>
      <c r="V425" s="15">
        <f t="shared" si="54"/>
        <v>0</v>
      </c>
      <c r="W425" s="15">
        <f t="shared" si="55"/>
        <v>0</v>
      </c>
      <c r="X425" s="15">
        <f t="shared" si="56"/>
        <v>0</v>
      </c>
      <c r="Y425" s="15">
        <f t="shared" si="57"/>
        <v>0</v>
      </c>
      <c r="Z425" s="33">
        <f t="shared" si="58"/>
        <v>0</v>
      </c>
    </row>
    <row r="426" spans="1:26" hidden="1" x14ac:dyDescent="0.25">
      <c r="A426" s="1">
        <v>47</v>
      </c>
      <c r="B426" s="5" t="s">
        <v>192</v>
      </c>
      <c r="C426" s="5" t="s">
        <v>25</v>
      </c>
      <c r="D426" s="1">
        <v>2028</v>
      </c>
      <c r="E426" s="2">
        <v>0</v>
      </c>
      <c r="F426" s="2">
        <v>0</v>
      </c>
      <c r="G426" s="2">
        <v>0</v>
      </c>
      <c r="H426" s="2">
        <v>0</v>
      </c>
      <c r="I426" s="2">
        <v>0</v>
      </c>
      <c r="J426" s="13">
        <v>0</v>
      </c>
      <c r="K426" s="15">
        <f t="shared" si="59"/>
        <v>0</v>
      </c>
      <c r="L426" s="16">
        <v>12368.39</v>
      </c>
      <c r="M426" s="16">
        <v>11131.55</v>
      </c>
      <c r="N426" s="16">
        <v>8657.8700000000008</v>
      </c>
      <c r="O426" s="16">
        <v>6184.2</v>
      </c>
      <c r="P426" s="16">
        <v>3710.52</v>
      </c>
      <c r="Q426" s="16">
        <v>488.77</v>
      </c>
      <c r="R426" s="16">
        <v>2100</v>
      </c>
      <c r="S426" s="16">
        <v>200</v>
      </c>
      <c r="T426" s="20">
        <v>93</v>
      </c>
      <c r="U426" s="35">
        <f t="shared" si="60"/>
        <v>0</v>
      </c>
      <c r="V426" s="15">
        <f t="shared" si="54"/>
        <v>0</v>
      </c>
      <c r="W426" s="15">
        <f t="shared" si="55"/>
        <v>0</v>
      </c>
      <c r="X426" s="15">
        <f t="shared" si="56"/>
        <v>0</v>
      </c>
      <c r="Y426" s="15">
        <f t="shared" si="57"/>
        <v>0</v>
      </c>
      <c r="Z426" s="33">
        <f t="shared" si="58"/>
        <v>0</v>
      </c>
    </row>
    <row r="427" spans="1:26" hidden="1" x14ac:dyDescent="0.25">
      <c r="A427" s="1">
        <v>48</v>
      </c>
      <c r="B427" s="5" t="s">
        <v>192</v>
      </c>
      <c r="C427" s="5" t="s">
        <v>134</v>
      </c>
      <c r="D427" s="1">
        <v>2028</v>
      </c>
      <c r="E427" s="2">
        <v>0</v>
      </c>
      <c r="F427" s="2">
        <v>0</v>
      </c>
      <c r="G427" s="2">
        <v>0</v>
      </c>
      <c r="H427" s="2">
        <v>0</v>
      </c>
      <c r="I427" s="2">
        <v>0</v>
      </c>
      <c r="J427" s="13">
        <v>0</v>
      </c>
      <c r="K427" s="15">
        <f t="shared" si="59"/>
        <v>0</v>
      </c>
      <c r="L427" s="16">
        <v>12368.39</v>
      </c>
      <c r="M427" s="16">
        <v>11131.55</v>
      </c>
      <c r="N427" s="16">
        <v>8657.8700000000008</v>
      </c>
      <c r="O427" s="16">
        <v>6184.2</v>
      </c>
      <c r="P427" s="16">
        <v>3710.52</v>
      </c>
      <c r="Q427" s="16">
        <v>488.77</v>
      </c>
      <c r="R427" s="16">
        <v>2100</v>
      </c>
      <c r="S427" s="16">
        <v>200</v>
      </c>
      <c r="T427" s="20">
        <v>89</v>
      </c>
      <c r="U427" s="35">
        <f t="shared" si="60"/>
        <v>0</v>
      </c>
      <c r="V427" s="15">
        <f t="shared" si="54"/>
        <v>0</v>
      </c>
      <c r="W427" s="15">
        <f t="shared" si="55"/>
        <v>0</v>
      </c>
      <c r="X427" s="15">
        <f t="shared" si="56"/>
        <v>0</v>
      </c>
      <c r="Y427" s="15">
        <f t="shared" si="57"/>
        <v>0</v>
      </c>
      <c r="Z427" s="33">
        <f t="shared" si="58"/>
        <v>0</v>
      </c>
    </row>
    <row r="428" spans="1:26" hidden="1" x14ac:dyDescent="0.25">
      <c r="A428" s="1">
        <v>49</v>
      </c>
      <c r="B428" s="5" t="s">
        <v>194</v>
      </c>
      <c r="C428" s="5" t="s">
        <v>135</v>
      </c>
      <c r="D428" s="1">
        <v>2028</v>
      </c>
      <c r="E428" s="2">
        <v>0</v>
      </c>
      <c r="F428" s="2">
        <v>0</v>
      </c>
      <c r="G428" s="2">
        <v>0</v>
      </c>
      <c r="H428" s="2">
        <v>0</v>
      </c>
      <c r="I428" s="2">
        <v>0</v>
      </c>
      <c r="J428" s="13">
        <v>0</v>
      </c>
      <c r="K428" s="15">
        <f t="shared" si="59"/>
        <v>0</v>
      </c>
      <c r="L428" s="16">
        <v>12368.39</v>
      </c>
      <c r="M428" s="16">
        <v>11131.55</v>
      </c>
      <c r="N428" s="16">
        <v>8657.8700000000008</v>
      </c>
      <c r="O428" s="16">
        <v>6184.2</v>
      </c>
      <c r="P428" s="16">
        <v>3710.52</v>
      </c>
      <c r="Q428" s="16">
        <v>488.77</v>
      </c>
      <c r="R428" s="16">
        <v>2100</v>
      </c>
      <c r="S428" s="16">
        <v>200</v>
      </c>
      <c r="T428" s="21">
        <v>89</v>
      </c>
      <c r="U428" s="35">
        <f t="shared" si="60"/>
        <v>0</v>
      </c>
      <c r="V428" s="15">
        <f t="shared" si="54"/>
        <v>0</v>
      </c>
      <c r="W428" s="15">
        <f t="shared" si="55"/>
        <v>0</v>
      </c>
      <c r="X428" s="15">
        <f t="shared" si="56"/>
        <v>0</v>
      </c>
      <c r="Y428" s="15">
        <f t="shared" si="57"/>
        <v>0</v>
      </c>
      <c r="Z428" s="33">
        <f t="shared" si="58"/>
        <v>0</v>
      </c>
    </row>
    <row r="429" spans="1:26" hidden="1" x14ac:dyDescent="0.25">
      <c r="A429" s="1">
        <v>50</v>
      </c>
      <c r="B429" s="5" t="s">
        <v>194</v>
      </c>
      <c r="C429" s="5" t="s">
        <v>136</v>
      </c>
      <c r="D429" s="1">
        <v>2028</v>
      </c>
      <c r="E429" s="2">
        <v>0</v>
      </c>
      <c r="F429" s="2">
        <v>0</v>
      </c>
      <c r="G429" s="2">
        <v>0</v>
      </c>
      <c r="H429" s="2">
        <v>0</v>
      </c>
      <c r="I429" s="2">
        <v>0</v>
      </c>
      <c r="J429" s="13">
        <v>0</v>
      </c>
      <c r="K429" s="15">
        <f t="shared" si="59"/>
        <v>0</v>
      </c>
      <c r="L429" s="16">
        <v>12368.39</v>
      </c>
      <c r="M429" s="16">
        <v>11131.55</v>
      </c>
      <c r="N429" s="16">
        <v>8657.8700000000008</v>
      </c>
      <c r="O429" s="16">
        <v>6184.2</v>
      </c>
      <c r="P429" s="16">
        <v>3710.52</v>
      </c>
      <c r="Q429" s="16">
        <v>488.77</v>
      </c>
      <c r="R429" s="16">
        <v>2100</v>
      </c>
      <c r="S429" s="16">
        <v>200</v>
      </c>
      <c r="T429" s="21">
        <v>71</v>
      </c>
      <c r="U429" s="35">
        <f t="shared" si="60"/>
        <v>0</v>
      </c>
      <c r="V429" s="15">
        <f t="shared" si="54"/>
        <v>0</v>
      </c>
      <c r="W429" s="15">
        <f t="shared" si="55"/>
        <v>0</v>
      </c>
      <c r="X429" s="15">
        <f t="shared" si="56"/>
        <v>0</v>
      </c>
      <c r="Y429" s="15">
        <f t="shared" si="57"/>
        <v>0</v>
      </c>
      <c r="Z429" s="33">
        <f t="shared" si="58"/>
        <v>0</v>
      </c>
    </row>
    <row r="430" spans="1:26" hidden="1" x14ac:dyDescent="0.25">
      <c r="A430" s="1">
        <v>51</v>
      </c>
      <c r="B430" s="5" t="s">
        <v>194</v>
      </c>
      <c r="C430" s="5" t="s">
        <v>24</v>
      </c>
      <c r="D430" s="1">
        <v>2028</v>
      </c>
      <c r="E430" s="2">
        <v>0</v>
      </c>
      <c r="F430" s="2">
        <v>0</v>
      </c>
      <c r="G430" s="2">
        <v>0</v>
      </c>
      <c r="H430" s="2">
        <v>0</v>
      </c>
      <c r="I430" s="2">
        <v>0</v>
      </c>
      <c r="J430" s="13">
        <v>0</v>
      </c>
      <c r="K430" s="15">
        <f t="shared" si="59"/>
        <v>0</v>
      </c>
      <c r="L430" s="16">
        <v>12368.39</v>
      </c>
      <c r="M430" s="16">
        <v>11131.55</v>
      </c>
      <c r="N430" s="16">
        <v>8657.8700000000008</v>
      </c>
      <c r="O430" s="16">
        <v>6184.2</v>
      </c>
      <c r="P430" s="16">
        <v>3710.52</v>
      </c>
      <c r="Q430" s="16">
        <v>488.77</v>
      </c>
      <c r="R430" s="16">
        <v>2100</v>
      </c>
      <c r="S430" s="16">
        <v>200</v>
      </c>
      <c r="T430" s="21">
        <v>93</v>
      </c>
      <c r="U430" s="35">
        <f t="shared" si="60"/>
        <v>0</v>
      </c>
      <c r="V430" s="15">
        <f t="shared" si="54"/>
        <v>0</v>
      </c>
      <c r="W430" s="15">
        <f t="shared" si="55"/>
        <v>0</v>
      </c>
      <c r="X430" s="15">
        <f t="shared" si="56"/>
        <v>0</v>
      </c>
      <c r="Y430" s="15">
        <f t="shared" si="57"/>
        <v>0</v>
      </c>
      <c r="Z430" s="33">
        <f t="shared" si="58"/>
        <v>0</v>
      </c>
    </row>
    <row r="431" spans="1:26" hidden="1" x14ac:dyDescent="0.25">
      <c r="A431" s="1">
        <v>52</v>
      </c>
      <c r="B431" s="5" t="s">
        <v>194</v>
      </c>
      <c r="C431" s="5" t="s">
        <v>72</v>
      </c>
      <c r="D431" s="1">
        <v>2028</v>
      </c>
      <c r="E431" s="2">
        <v>0</v>
      </c>
      <c r="F431" s="2">
        <v>0</v>
      </c>
      <c r="G431" s="2">
        <v>0</v>
      </c>
      <c r="H431" s="2">
        <v>0</v>
      </c>
      <c r="I431" s="2">
        <v>0</v>
      </c>
      <c r="J431" s="13">
        <v>0</v>
      </c>
      <c r="K431" s="15">
        <f t="shared" si="59"/>
        <v>0</v>
      </c>
      <c r="L431" s="16">
        <v>12368.39</v>
      </c>
      <c r="M431" s="16">
        <v>11131.55</v>
      </c>
      <c r="N431" s="16">
        <v>8657.8700000000008</v>
      </c>
      <c r="O431" s="16">
        <v>6184.2</v>
      </c>
      <c r="P431" s="16">
        <v>3710.52</v>
      </c>
      <c r="Q431" s="16">
        <v>488.77</v>
      </c>
      <c r="R431" s="16">
        <v>2100</v>
      </c>
      <c r="S431" s="16">
        <v>200</v>
      </c>
      <c r="T431" s="21">
        <v>90</v>
      </c>
      <c r="U431" s="35">
        <f t="shared" si="60"/>
        <v>0</v>
      </c>
      <c r="V431" s="15">
        <f t="shared" si="54"/>
        <v>0</v>
      </c>
      <c r="W431" s="15">
        <f t="shared" si="55"/>
        <v>0</v>
      </c>
      <c r="X431" s="15">
        <f t="shared" si="56"/>
        <v>0</v>
      </c>
      <c r="Y431" s="15">
        <f t="shared" si="57"/>
        <v>0</v>
      </c>
      <c r="Z431" s="33">
        <f t="shared" si="58"/>
        <v>0</v>
      </c>
    </row>
    <row r="432" spans="1:26" hidden="1" x14ac:dyDescent="0.25">
      <c r="A432" s="1">
        <v>53</v>
      </c>
      <c r="B432" s="5" t="s">
        <v>194</v>
      </c>
      <c r="C432" s="5" t="s">
        <v>42</v>
      </c>
      <c r="D432" s="1">
        <v>2028</v>
      </c>
      <c r="E432" s="2">
        <v>0</v>
      </c>
      <c r="F432" s="2">
        <v>0</v>
      </c>
      <c r="G432" s="2">
        <v>0</v>
      </c>
      <c r="H432" s="2">
        <v>0</v>
      </c>
      <c r="I432" s="2">
        <v>0</v>
      </c>
      <c r="J432" s="13">
        <v>0</v>
      </c>
      <c r="K432" s="15">
        <f t="shared" si="59"/>
        <v>0</v>
      </c>
      <c r="L432" s="16">
        <v>12368.39</v>
      </c>
      <c r="M432" s="16">
        <v>11131.55</v>
      </c>
      <c r="N432" s="16">
        <v>8657.8700000000008</v>
      </c>
      <c r="O432" s="16">
        <v>6184.2</v>
      </c>
      <c r="P432" s="16">
        <v>3710.52</v>
      </c>
      <c r="Q432" s="16">
        <v>488.77</v>
      </c>
      <c r="R432" s="16">
        <v>2100</v>
      </c>
      <c r="S432" s="16">
        <v>200</v>
      </c>
      <c r="T432" s="21">
        <v>93</v>
      </c>
      <c r="U432" s="35">
        <f t="shared" si="60"/>
        <v>0</v>
      </c>
      <c r="V432" s="15">
        <f t="shared" si="54"/>
        <v>0</v>
      </c>
      <c r="W432" s="15">
        <f t="shared" si="55"/>
        <v>0</v>
      </c>
      <c r="X432" s="15">
        <f t="shared" si="56"/>
        <v>0</v>
      </c>
      <c r="Y432" s="15">
        <f t="shared" si="57"/>
        <v>0</v>
      </c>
      <c r="Z432" s="33">
        <f t="shared" si="58"/>
        <v>0</v>
      </c>
    </row>
    <row r="433" spans="1:26" hidden="1" x14ac:dyDescent="0.25">
      <c r="A433" s="1">
        <v>54</v>
      </c>
      <c r="B433" s="5" t="s">
        <v>194</v>
      </c>
      <c r="C433" s="5" t="s">
        <v>36</v>
      </c>
      <c r="D433" s="1">
        <v>2028</v>
      </c>
      <c r="E433" s="2">
        <v>0</v>
      </c>
      <c r="F433" s="2">
        <v>0</v>
      </c>
      <c r="G433" s="2">
        <v>0</v>
      </c>
      <c r="H433" s="2">
        <v>0</v>
      </c>
      <c r="I433" s="2">
        <v>0</v>
      </c>
      <c r="J433" s="13">
        <v>0</v>
      </c>
      <c r="K433" s="15">
        <f t="shared" si="59"/>
        <v>0</v>
      </c>
      <c r="L433" s="16">
        <v>12368.39</v>
      </c>
      <c r="M433" s="16">
        <v>11131.55</v>
      </c>
      <c r="N433" s="16">
        <v>8657.8700000000008</v>
      </c>
      <c r="O433" s="16">
        <v>6184.2</v>
      </c>
      <c r="P433" s="16">
        <v>3710.52</v>
      </c>
      <c r="Q433" s="16">
        <v>488.77</v>
      </c>
      <c r="R433" s="16">
        <v>2100</v>
      </c>
      <c r="S433" s="16">
        <v>200</v>
      </c>
      <c r="T433" s="21">
        <v>86</v>
      </c>
      <c r="U433" s="35">
        <f t="shared" si="60"/>
        <v>0</v>
      </c>
      <c r="V433" s="15">
        <f t="shared" si="54"/>
        <v>0</v>
      </c>
      <c r="W433" s="15">
        <f t="shared" si="55"/>
        <v>0</v>
      </c>
      <c r="X433" s="15">
        <f t="shared" si="56"/>
        <v>0</v>
      </c>
      <c r="Y433" s="15">
        <f t="shared" si="57"/>
        <v>0</v>
      </c>
      <c r="Z433" s="33">
        <f t="shared" si="58"/>
        <v>0</v>
      </c>
    </row>
    <row r="434" spans="1:26" hidden="1" x14ac:dyDescent="0.25">
      <c r="A434" s="1">
        <v>55</v>
      </c>
      <c r="B434" s="5" t="s">
        <v>194</v>
      </c>
      <c r="C434" s="5" t="s">
        <v>39</v>
      </c>
      <c r="D434" s="1">
        <v>2028</v>
      </c>
      <c r="E434" s="2">
        <v>0</v>
      </c>
      <c r="F434" s="2">
        <v>0</v>
      </c>
      <c r="G434" s="2">
        <v>0</v>
      </c>
      <c r="H434" s="2">
        <v>0</v>
      </c>
      <c r="I434" s="2">
        <v>0</v>
      </c>
      <c r="J434" s="13">
        <v>0</v>
      </c>
      <c r="K434" s="15">
        <f t="shared" si="59"/>
        <v>0</v>
      </c>
      <c r="L434" s="16">
        <v>12368.39</v>
      </c>
      <c r="M434" s="16">
        <v>11131.55</v>
      </c>
      <c r="N434" s="16">
        <v>8657.8700000000008</v>
      </c>
      <c r="O434" s="16">
        <v>6184.2</v>
      </c>
      <c r="P434" s="16">
        <v>3710.52</v>
      </c>
      <c r="Q434" s="16">
        <v>488.77</v>
      </c>
      <c r="R434" s="16">
        <v>2100</v>
      </c>
      <c r="S434" s="16">
        <v>200</v>
      </c>
      <c r="T434" s="21">
        <v>89</v>
      </c>
      <c r="U434" s="35">
        <f t="shared" si="60"/>
        <v>0</v>
      </c>
      <c r="V434" s="15">
        <f t="shared" si="54"/>
        <v>0</v>
      </c>
      <c r="W434" s="15">
        <f t="shared" si="55"/>
        <v>0</v>
      </c>
      <c r="X434" s="15">
        <f t="shared" si="56"/>
        <v>0</v>
      </c>
      <c r="Y434" s="15">
        <f t="shared" si="57"/>
        <v>0</v>
      </c>
      <c r="Z434" s="33">
        <f t="shared" si="58"/>
        <v>0</v>
      </c>
    </row>
    <row r="435" spans="1:26" hidden="1" x14ac:dyDescent="0.25">
      <c r="A435" s="1">
        <v>56</v>
      </c>
      <c r="B435" s="5" t="s">
        <v>194</v>
      </c>
      <c r="C435" s="5" t="s">
        <v>52</v>
      </c>
      <c r="D435" s="1">
        <v>2028</v>
      </c>
      <c r="E435" s="2">
        <v>0</v>
      </c>
      <c r="F435" s="2">
        <v>0</v>
      </c>
      <c r="G435" s="2">
        <v>0</v>
      </c>
      <c r="H435" s="2">
        <v>0</v>
      </c>
      <c r="I435" s="2">
        <v>0</v>
      </c>
      <c r="J435" s="13">
        <v>0</v>
      </c>
      <c r="K435" s="15">
        <f t="shared" si="59"/>
        <v>0</v>
      </c>
      <c r="L435" s="16">
        <v>12368.39</v>
      </c>
      <c r="M435" s="16">
        <v>11131.55</v>
      </c>
      <c r="N435" s="16">
        <v>8657.8700000000008</v>
      </c>
      <c r="O435" s="16">
        <v>6184.2</v>
      </c>
      <c r="P435" s="16">
        <v>3710.52</v>
      </c>
      <c r="Q435" s="16">
        <v>488.77</v>
      </c>
      <c r="R435" s="16">
        <v>2100</v>
      </c>
      <c r="S435" s="16">
        <v>200</v>
      </c>
      <c r="T435" s="21">
        <v>86</v>
      </c>
      <c r="U435" s="35">
        <f t="shared" si="60"/>
        <v>0</v>
      </c>
      <c r="V435" s="15">
        <f t="shared" si="54"/>
        <v>0</v>
      </c>
      <c r="W435" s="15">
        <f t="shared" si="55"/>
        <v>0</v>
      </c>
      <c r="X435" s="15">
        <f t="shared" si="56"/>
        <v>0</v>
      </c>
      <c r="Y435" s="15">
        <f t="shared" si="57"/>
        <v>0</v>
      </c>
      <c r="Z435" s="33">
        <f t="shared" si="58"/>
        <v>0</v>
      </c>
    </row>
    <row r="436" spans="1:26" hidden="1" x14ac:dyDescent="0.25">
      <c r="A436" s="1">
        <v>57</v>
      </c>
      <c r="B436" s="5" t="s">
        <v>194</v>
      </c>
      <c r="C436" s="5" t="s">
        <v>70</v>
      </c>
      <c r="D436" s="1">
        <v>2028</v>
      </c>
      <c r="E436" s="2">
        <v>0</v>
      </c>
      <c r="F436" s="2">
        <v>0</v>
      </c>
      <c r="G436" s="2">
        <v>0</v>
      </c>
      <c r="H436" s="2">
        <v>0</v>
      </c>
      <c r="I436" s="2">
        <v>0</v>
      </c>
      <c r="J436" s="13">
        <v>0</v>
      </c>
      <c r="K436" s="15">
        <f t="shared" si="59"/>
        <v>0</v>
      </c>
      <c r="L436" s="16">
        <v>12368.39</v>
      </c>
      <c r="M436" s="16">
        <v>11131.55</v>
      </c>
      <c r="N436" s="16">
        <v>8657.8700000000008</v>
      </c>
      <c r="O436" s="16">
        <v>6184.2</v>
      </c>
      <c r="P436" s="16">
        <v>3710.52</v>
      </c>
      <c r="Q436" s="16">
        <v>488.77</v>
      </c>
      <c r="R436" s="16">
        <v>2100</v>
      </c>
      <c r="S436" s="16">
        <v>200</v>
      </c>
      <c r="T436" s="21">
        <v>91</v>
      </c>
      <c r="U436" s="35">
        <f t="shared" si="60"/>
        <v>0</v>
      </c>
      <c r="V436" s="15">
        <f t="shared" si="54"/>
        <v>0</v>
      </c>
      <c r="W436" s="15">
        <f t="shared" si="55"/>
        <v>0</v>
      </c>
      <c r="X436" s="15">
        <f t="shared" si="56"/>
        <v>0</v>
      </c>
      <c r="Y436" s="15">
        <f t="shared" si="57"/>
        <v>0</v>
      </c>
      <c r="Z436" s="33">
        <f t="shared" si="58"/>
        <v>0</v>
      </c>
    </row>
    <row r="437" spans="1:26" hidden="1" x14ac:dyDescent="0.25">
      <c r="A437" s="1">
        <v>58</v>
      </c>
      <c r="B437" s="5" t="s">
        <v>194</v>
      </c>
      <c r="C437" s="5" t="s">
        <v>117</v>
      </c>
      <c r="D437" s="1">
        <v>2028</v>
      </c>
      <c r="E437" s="2">
        <v>0</v>
      </c>
      <c r="F437" s="2">
        <v>0</v>
      </c>
      <c r="G437" s="2">
        <v>0</v>
      </c>
      <c r="H437" s="2">
        <v>0</v>
      </c>
      <c r="I437" s="2">
        <v>0</v>
      </c>
      <c r="J437" s="13">
        <v>0</v>
      </c>
      <c r="K437" s="15">
        <f t="shared" si="59"/>
        <v>0</v>
      </c>
      <c r="L437" s="16">
        <v>12368.39</v>
      </c>
      <c r="M437" s="16">
        <v>11131.55</v>
      </c>
      <c r="N437" s="16">
        <v>8657.8700000000008</v>
      </c>
      <c r="O437" s="16">
        <v>6184.2</v>
      </c>
      <c r="P437" s="16">
        <v>3710.52</v>
      </c>
      <c r="Q437" s="16">
        <v>488.77</v>
      </c>
      <c r="R437" s="16">
        <v>2100</v>
      </c>
      <c r="S437" s="16">
        <v>200</v>
      </c>
      <c r="T437" s="21">
        <v>89</v>
      </c>
      <c r="U437" s="35">
        <f t="shared" si="60"/>
        <v>0</v>
      </c>
      <c r="V437" s="15">
        <f t="shared" si="54"/>
        <v>0</v>
      </c>
      <c r="W437" s="15">
        <f t="shared" si="55"/>
        <v>0</v>
      </c>
      <c r="X437" s="15">
        <f t="shared" si="56"/>
        <v>0</v>
      </c>
      <c r="Y437" s="15">
        <f t="shared" si="57"/>
        <v>0</v>
      </c>
      <c r="Z437" s="33">
        <f t="shared" si="58"/>
        <v>0</v>
      </c>
    </row>
    <row r="438" spans="1:26" hidden="1" x14ac:dyDescent="0.25">
      <c r="A438" s="1">
        <v>59</v>
      </c>
      <c r="B438" s="5" t="s">
        <v>194</v>
      </c>
      <c r="C438" s="5" t="s">
        <v>137</v>
      </c>
      <c r="D438" s="1">
        <v>2028</v>
      </c>
      <c r="E438" s="2">
        <v>0</v>
      </c>
      <c r="F438" s="2">
        <v>0</v>
      </c>
      <c r="G438" s="2">
        <v>0</v>
      </c>
      <c r="H438" s="2">
        <v>0</v>
      </c>
      <c r="I438" s="2">
        <v>0</v>
      </c>
      <c r="J438" s="13">
        <v>0</v>
      </c>
      <c r="K438" s="15">
        <f t="shared" si="59"/>
        <v>0</v>
      </c>
      <c r="L438" s="16">
        <v>12368.39</v>
      </c>
      <c r="M438" s="16">
        <v>11131.55</v>
      </c>
      <c r="N438" s="16">
        <v>8657.8700000000008</v>
      </c>
      <c r="O438" s="16">
        <v>6184.2</v>
      </c>
      <c r="P438" s="16">
        <v>3710.52</v>
      </c>
      <c r="Q438" s="16">
        <v>488.77</v>
      </c>
      <c r="R438" s="16">
        <v>2100</v>
      </c>
      <c r="S438" s="16">
        <v>200</v>
      </c>
      <c r="T438" s="21">
        <v>93</v>
      </c>
      <c r="U438" s="35">
        <f t="shared" si="60"/>
        <v>0</v>
      </c>
      <c r="V438" s="15">
        <f t="shared" si="54"/>
        <v>0</v>
      </c>
      <c r="W438" s="15">
        <f t="shared" si="55"/>
        <v>0</v>
      </c>
      <c r="X438" s="15">
        <f t="shared" si="56"/>
        <v>0</v>
      </c>
      <c r="Y438" s="15">
        <f t="shared" si="57"/>
        <v>0</v>
      </c>
      <c r="Z438" s="34">
        <f t="shared" si="58"/>
        <v>0</v>
      </c>
    </row>
    <row r="439" spans="1:26" hidden="1" x14ac:dyDescent="0.25">
      <c r="A439" s="1">
        <v>60</v>
      </c>
      <c r="B439" s="5" t="s">
        <v>194</v>
      </c>
      <c r="C439" s="5" t="s">
        <v>57</v>
      </c>
      <c r="D439" s="1">
        <v>2028</v>
      </c>
      <c r="E439" s="2">
        <v>0</v>
      </c>
      <c r="F439" s="2">
        <v>0</v>
      </c>
      <c r="G439" s="2">
        <v>0</v>
      </c>
      <c r="H439" s="2">
        <v>0</v>
      </c>
      <c r="I439" s="2">
        <v>0</v>
      </c>
      <c r="J439" s="13">
        <v>0</v>
      </c>
      <c r="K439" s="15">
        <f t="shared" si="59"/>
        <v>0</v>
      </c>
      <c r="L439" s="16">
        <v>12368.39</v>
      </c>
      <c r="M439" s="16">
        <v>11131.55</v>
      </c>
      <c r="N439" s="16">
        <v>8657.8700000000008</v>
      </c>
      <c r="O439" s="16">
        <v>6184.2</v>
      </c>
      <c r="P439" s="16">
        <v>3710.52</v>
      </c>
      <c r="Q439" s="16">
        <v>488.77</v>
      </c>
      <c r="R439" s="16">
        <v>2100</v>
      </c>
      <c r="S439" s="16">
        <v>200</v>
      </c>
      <c r="T439" s="21">
        <v>91</v>
      </c>
      <c r="U439" s="35">
        <f t="shared" si="60"/>
        <v>0</v>
      </c>
      <c r="V439" s="15">
        <f t="shared" si="54"/>
        <v>0</v>
      </c>
      <c r="W439" s="15">
        <f t="shared" si="55"/>
        <v>0</v>
      </c>
      <c r="X439" s="15">
        <f t="shared" si="56"/>
        <v>0</v>
      </c>
      <c r="Y439" s="15">
        <f t="shared" si="57"/>
        <v>0</v>
      </c>
      <c r="Z439" s="33">
        <f t="shared" si="58"/>
        <v>0</v>
      </c>
    </row>
    <row r="440" spans="1:26" hidden="1" x14ac:dyDescent="0.25">
      <c r="A440" s="39" t="s">
        <v>231</v>
      </c>
      <c r="B440" s="5" t="s">
        <v>195</v>
      </c>
      <c r="C440" s="5" t="s">
        <v>22</v>
      </c>
      <c r="D440" s="1">
        <v>2028</v>
      </c>
      <c r="E440" s="2">
        <v>0</v>
      </c>
      <c r="F440" s="2">
        <v>0</v>
      </c>
      <c r="G440" s="2">
        <v>0</v>
      </c>
      <c r="H440" s="2">
        <v>0</v>
      </c>
      <c r="I440" s="2">
        <v>0</v>
      </c>
      <c r="J440" s="13">
        <v>0</v>
      </c>
      <c r="K440" s="15">
        <f t="shared" si="59"/>
        <v>0</v>
      </c>
      <c r="L440" s="16">
        <v>12368.39</v>
      </c>
      <c r="M440" s="16">
        <v>11131.55</v>
      </c>
      <c r="N440" s="16">
        <v>8657.8700000000008</v>
      </c>
      <c r="O440" s="16">
        <v>6184.2</v>
      </c>
      <c r="P440" s="16">
        <v>3710.52</v>
      </c>
      <c r="Q440" s="16">
        <v>488.77</v>
      </c>
      <c r="R440" s="16">
        <v>2100</v>
      </c>
      <c r="S440" s="16">
        <v>200</v>
      </c>
      <c r="T440" s="22">
        <v>75</v>
      </c>
      <c r="U440" s="35">
        <f t="shared" si="60"/>
        <v>0</v>
      </c>
      <c r="V440" s="15">
        <f t="shared" si="54"/>
        <v>0</v>
      </c>
      <c r="W440" s="15">
        <f t="shared" si="55"/>
        <v>0</v>
      </c>
      <c r="X440" s="15">
        <f t="shared" si="56"/>
        <v>0</v>
      </c>
      <c r="Y440" s="15">
        <f t="shared" si="57"/>
        <v>0</v>
      </c>
      <c r="Z440" s="33">
        <f t="shared" si="58"/>
        <v>0</v>
      </c>
    </row>
    <row r="441" spans="1:26" hidden="1" x14ac:dyDescent="0.25">
      <c r="A441" s="39" t="s">
        <v>232</v>
      </c>
      <c r="B441" s="5" t="s">
        <v>195</v>
      </c>
      <c r="C441" s="5" t="s">
        <v>114</v>
      </c>
      <c r="D441" s="1">
        <v>2028</v>
      </c>
      <c r="E441" s="2">
        <v>0</v>
      </c>
      <c r="F441" s="2">
        <v>0</v>
      </c>
      <c r="G441" s="2">
        <v>0</v>
      </c>
      <c r="H441" s="2">
        <v>0</v>
      </c>
      <c r="I441" s="2">
        <v>0</v>
      </c>
      <c r="J441" s="13">
        <v>0</v>
      </c>
      <c r="K441" s="15">
        <f t="shared" si="59"/>
        <v>0</v>
      </c>
      <c r="L441" s="16">
        <v>12368.39</v>
      </c>
      <c r="M441" s="16">
        <v>11131.55</v>
      </c>
      <c r="N441" s="16">
        <v>8657.8700000000008</v>
      </c>
      <c r="O441" s="16">
        <v>6184.2</v>
      </c>
      <c r="P441" s="16">
        <v>3710.52</v>
      </c>
      <c r="Q441" s="16">
        <v>488.77</v>
      </c>
      <c r="R441" s="16">
        <v>2100</v>
      </c>
      <c r="S441" s="16">
        <v>200</v>
      </c>
      <c r="T441" s="22">
        <v>75</v>
      </c>
      <c r="U441" s="35">
        <f t="shared" si="60"/>
        <v>0</v>
      </c>
      <c r="V441" s="15">
        <f t="shared" si="54"/>
        <v>0</v>
      </c>
      <c r="W441" s="15">
        <f t="shared" si="55"/>
        <v>0</v>
      </c>
      <c r="X441" s="15">
        <f t="shared" si="56"/>
        <v>0</v>
      </c>
      <c r="Y441" s="15">
        <f t="shared" si="57"/>
        <v>0</v>
      </c>
      <c r="Z441" s="33">
        <f t="shared" si="58"/>
        <v>0</v>
      </c>
    </row>
    <row r="442" spans="1:26" hidden="1" x14ac:dyDescent="0.25">
      <c r="A442" s="39" t="s">
        <v>233</v>
      </c>
      <c r="B442" s="5" t="s">
        <v>195</v>
      </c>
      <c r="C442" s="5" t="s">
        <v>71</v>
      </c>
      <c r="D442" s="1">
        <v>2028</v>
      </c>
      <c r="E442" s="2">
        <v>0</v>
      </c>
      <c r="F442" s="2">
        <v>0</v>
      </c>
      <c r="G442" s="2">
        <v>0</v>
      </c>
      <c r="H442" s="2">
        <v>0</v>
      </c>
      <c r="I442" s="2">
        <v>0</v>
      </c>
      <c r="J442" s="13">
        <v>0</v>
      </c>
      <c r="K442" s="15">
        <f t="shared" si="59"/>
        <v>0</v>
      </c>
      <c r="L442" s="16">
        <v>12368.39</v>
      </c>
      <c r="M442" s="16">
        <v>11131.55</v>
      </c>
      <c r="N442" s="16">
        <v>8657.8700000000008</v>
      </c>
      <c r="O442" s="16">
        <v>6184.2</v>
      </c>
      <c r="P442" s="16">
        <v>3710.52</v>
      </c>
      <c r="Q442" s="16">
        <v>488.77</v>
      </c>
      <c r="R442" s="16">
        <v>2100</v>
      </c>
      <c r="S442" s="16">
        <v>200</v>
      </c>
      <c r="T442" s="22">
        <v>75</v>
      </c>
      <c r="U442" s="35">
        <f t="shared" si="60"/>
        <v>0</v>
      </c>
      <c r="V442" s="15">
        <f t="shared" si="54"/>
        <v>0</v>
      </c>
      <c r="W442" s="15">
        <f t="shared" si="55"/>
        <v>0</v>
      </c>
      <c r="X442" s="15">
        <f t="shared" si="56"/>
        <v>0</v>
      </c>
      <c r="Y442" s="15">
        <f t="shared" si="57"/>
        <v>0</v>
      </c>
      <c r="Z442" s="34">
        <f t="shared" si="58"/>
        <v>0</v>
      </c>
    </row>
    <row r="443" spans="1:26" hidden="1" x14ac:dyDescent="0.25">
      <c r="A443" s="39" t="s">
        <v>234</v>
      </c>
      <c r="B443" s="5" t="s">
        <v>195</v>
      </c>
      <c r="C443" s="5" t="s">
        <v>56</v>
      </c>
      <c r="D443" s="1">
        <v>2028</v>
      </c>
      <c r="E443" s="2">
        <v>0</v>
      </c>
      <c r="F443" s="2">
        <v>0</v>
      </c>
      <c r="G443" s="2">
        <v>0</v>
      </c>
      <c r="H443" s="2">
        <v>0</v>
      </c>
      <c r="I443" s="2">
        <v>0</v>
      </c>
      <c r="J443" s="13">
        <v>0</v>
      </c>
      <c r="K443" s="15">
        <f t="shared" si="59"/>
        <v>0</v>
      </c>
      <c r="L443" s="16">
        <v>12368.39</v>
      </c>
      <c r="M443" s="16">
        <v>11131.55</v>
      </c>
      <c r="N443" s="16">
        <v>8657.8700000000008</v>
      </c>
      <c r="O443" s="16">
        <v>6184.2</v>
      </c>
      <c r="P443" s="16">
        <v>3710.52</v>
      </c>
      <c r="Q443" s="16">
        <v>488.77</v>
      </c>
      <c r="R443" s="16">
        <v>2100</v>
      </c>
      <c r="S443" s="16">
        <v>200</v>
      </c>
      <c r="T443" s="22">
        <v>75</v>
      </c>
      <c r="U443" s="35">
        <f t="shared" si="60"/>
        <v>0</v>
      </c>
      <c r="V443" s="15">
        <f t="shared" si="54"/>
        <v>0</v>
      </c>
      <c r="W443" s="15">
        <f t="shared" si="55"/>
        <v>0</v>
      </c>
      <c r="X443" s="15">
        <f t="shared" si="56"/>
        <v>0</v>
      </c>
      <c r="Y443" s="15">
        <f t="shared" si="57"/>
        <v>0</v>
      </c>
      <c r="Z443" s="33">
        <f t="shared" si="58"/>
        <v>0</v>
      </c>
    </row>
    <row r="444" spans="1:26" hidden="1" x14ac:dyDescent="0.25">
      <c r="A444" s="39" t="s">
        <v>235</v>
      </c>
      <c r="B444" s="5" t="s">
        <v>195</v>
      </c>
      <c r="C444" s="5" t="s">
        <v>138</v>
      </c>
      <c r="D444" s="1">
        <v>2028</v>
      </c>
      <c r="E444" s="2">
        <v>0</v>
      </c>
      <c r="F444" s="2">
        <v>0</v>
      </c>
      <c r="G444" s="2">
        <v>0</v>
      </c>
      <c r="H444" s="2">
        <v>0</v>
      </c>
      <c r="I444" s="2">
        <v>0</v>
      </c>
      <c r="J444" s="13">
        <v>0</v>
      </c>
      <c r="K444" s="15">
        <f t="shared" si="59"/>
        <v>0</v>
      </c>
      <c r="L444" s="16">
        <v>12368.39</v>
      </c>
      <c r="M444" s="16">
        <v>11131.55</v>
      </c>
      <c r="N444" s="16">
        <v>8657.8700000000008</v>
      </c>
      <c r="O444" s="16">
        <v>6184.2</v>
      </c>
      <c r="P444" s="16">
        <v>3710.52</v>
      </c>
      <c r="Q444" s="16">
        <v>488.77</v>
      </c>
      <c r="R444" s="16">
        <v>2100</v>
      </c>
      <c r="S444" s="16">
        <v>200</v>
      </c>
      <c r="T444" s="22">
        <v>75</v>
      </c>
      <c r="U444" s="35">
        <f t="shared" si="60"/>
        <v>0</v>
      </c>
      <c r="V444" s="15">
        <f t="shared" si="54"/>
        <v>0</v>
      </c>
      <c r="W444" s="15">
        <f t="shared" si="55"/>
        <v>0</v>
      </c>
      <c r="X444" s="15">
        <f t="shared" si="56"/>
        <v>0</v>
      </c>
      <c r="Y444" s="15">
        <f t="shared" si="57"/>
        <v>0</v>
      </c>
      <c r="Z444" s="33">
        <f t="shared" si="58"/>
        <v>0</v>
      </c>
    </row>
    <row r="445" spans="1:26" hidden="1" x14ac:dyDescent="0.25">
      <c r="A445" s="39" t="s">
        <v>236</v>
      </c>
      <c r="B445" s="5" t="s">
        <v>195</v>
      </c>
      <c r="C445" s="5" t="s">
        <v>139</v>
      </c>
      <c r="D445" s="1">
        <v>2028</v>
      </c>
      <c r="E445" s="2">
        <v>0</v>
      </c>
      <c r="F445" s="2">
        <v>0</v>
      </c>
      <c r="G445" s="2">
        <v>0</v>
      </c>
      <c r="H445" s="2">
        <v>0</v>
      </c>
      <c r="I445" s="2">
        <v>0</v>
      </c>
      <c r="J445" s="13">
        <v>0</v>
      </c>
      <c r="K445" s="15">
        <f t="shared" si="59"/>
        <v>0</v>
      </c>
      <c r="L445" s="16">
        <v>12368.39</v>
      </c>
      <c r="M445" s="16">
        <v>11131.55</v>
      </c>
      <c r="N445" s="16">
        <v>8657.8700000000008</v>
      </c>
      <c r="O445" s="16">
        <v>6184.2</v>
      </c>
      <c r="P445" s="16">
        <v>3710.52</v>
      </c>
      <c r="Q445" s="16">
        <v>488.77</v>
      </c>
      <c r="R445" s="16">
        <v>2100</v>
      </c>
      <c r="S445" s="16">
        <v>200</v>
      </c>
      <c r="T445" s="22">
        <v>75</v>
      </c>
      <c r="U445" s="35">
        <f t="shared" si="60"/>
        <v>0</v>
      </c>
      <c r="V445" s="15">
        <f t="shared" si="54"/>
        <v>0</v>
      </c>
      <c r="W445" s="15">
        <f t="shared" si="55"/>
        <v>0</v>
      </c>
      <c r="X445" s="15">
        <f t="shared" si="56"/>
        <v>0</v>
      </c>
      <c r="Y445" s="15">
        <f t="shared" si="57"/>
        <v>0</v>
      </c>
      <c r="Z445" s="33">
        <f t="shared" si="58"/>
        <v>0</v>
      </c>
    </row>
    <row r="446" spans="1:26" hidden="1" x14ac:dyDescent="0.25">
      <c r="A446" s="39" t="s">
        <v>237</v>
      </c>
      <c r="B446" s="5" t="s">
        <v>195</v>
      </c>
      <c r="C446" s="5" t="s">
        <v>38</v>
      </c>
      <c r="D446" s="1">
        <v>2028</v>
      </c>
      <c r="E446" s="2">
        <v>0</v>
      </c>
      <c r="F446" s="2">
        <v>0</v>
      </c>
      <c r="G446" s="2">
        <v>0</v>
      </c>
      <c r="H446" s="2">
        <v>0</v>
      </c>
      <c r="I446" s="2">
        <v>0</v>
      </c>
      <c r="J446" s="13">
        <v>0</v>
      </c>
      <c r="K446" s="15">
        <f t="shared" si="59"/>
        <v>0</v>
      </c>
      <c r="L446" s="16">
        <v>12368.39</v>
      </c>
      <c r="M446" s="16">
        <v>11131.55</v>
      </c>
      <c r="N446" s="16">
        <v>8657.8700000000008</v>
      </c>
      <c r="O446" s="16">
        <v>6184.2</v>
      </c>
      <c r="P446" s="16">
        <v>3710.52</v>
      </c>
      <c r="Q446" s="16">
        <v>488.77</v>
      </c>
      <c r="R446" s="16">
        <v>2100</v>
      </c>
      <c r="S446" s="16">
        <v>200</v>
      </c>
      <c r="T446" s="22">
        <v>75</v>
      </c>
      <c r="U446" s="35">
        <f t="shared" si="60"/>
        <v>0</v>
      </c>
      <c r="V446" s="15">
        <f t="shared" si="54"/>
        <v>0</v>
      </c>
      <c r="W446" s="15">
        <f t="shared" si="55"/>
        <v>0</v>
      </c>
      <c r="X446" s="15">
        <f t="shared" si="56"/>
        <v>0</v>
      </c>
      <c r="Y446" s="15">
        <f t="shared" si="57"/>
        <v>0</v>
      </c>
      <c r="Z446" s="34">
        <f t="shared" si="58"/>
        <v>0</v>
      </c>
    </row>
    <row r="447" spans="1:26" hidden="1" x14ac:dyDescent="0.25">
      <c r="A447" s="39" t="s">
        <v>238</v>
      </c>
      <c r="B447" s="5" t="s">
        <v>195</v>
      </c>
      <c r="C447" s="5" t="s">
        <v>46</v>
      </c>
      <c r="D447" s="1">
        <v>2028</v>
      </c>
      <c r="E447" s="2">
        <v>0</v>
      </c>
      <c r="F447" s="2">
        <v>0</v>
      </c>
      <c r="G447" s="2">
        <v>0</v>
      </c>
      <c r="H447" s="2">
        <v>0</v>
      </c>
      <c r="I447" s="2">
        <v>0</v>
      </c>
      <c r="J447" s="13">
        <v>0</v>
      </c>
      <c r="K447" s="15">
        <f t="shared" si="59"/>
        <v>0</v>
      </c>
      <c r="L447" s="16">
        <v>12368.39</v>
      </c>
      <c r="M447" s="16">
        <v>11131.55</v>
      </c>
      <c r="N447" s="16">
        <v>8657.8700000000008</v>
      </c>
      <c r="O447" s="16">
        <v>6184.2</v>
      </c>
      <c r="P447" s="16">
        <v>3710.52</v>
      </c>
      <c r="Q447" s="16">
        <v>488.77</v>
      </c>
      <c r="R447" s="16">
        <v>2100</v>
      </c>
      <c r="S447" s="16">
        <v>200</v>
      </c>
      <c r="T447" s="22">
        <v>75</v>
      </c>
      <c r="U447" s="35">
        <f t="shared" si="60"/>
        <v>0</v>
      </c>
      <c r="V447" s="15">
        <f t="shared" si="54"/>
        <v>0</v>
      </c>
      <c r="W447" s="15">
        <f t="shared" si="55"/>
        <v>0</v>
      </c>
      <c r="X447" s="15">
        <f t="shared" si="56"/>
        <v>0</v>
      </c>
      <c r="Y447" s="15">
        <f t="shared" si="57"/>
        <v>0</v>
      </c>
      <c r="Z447" s="33">
        <f t="shared" si="58"/>
        <v>0</v>
      </c>
    </row>
    <row r="448" spans="1:26" hidden="1" x14ac:dyDescent="0.25">
      <c r="A448" s="39" t="s">
        <v>239</v>
      </c>
      <c r="B448" s="5" t="s">
        <v>195</v>
      </c>
      <c r="C448" s="5" t="s">
        <v>106</v>
      </c>
      <c r="D448" s="1">
        <v>2028</v>
      </c>
      <c r="E448" s="2">
        <v>0</v>
      </c>
      <c r="F448" s="2">
        <v>0</v>
      </c>
      <c r="G448" s="2">
        <v>0</v>
      </c>
      <c r="H448" s="2">
        <v>0</v>
      </c>
      <c r="I448" s="2">
        <v>0</v>
      </c>
      <c r="J448" s="13">
        <v>0</v>
      </c>
      <c r="K448" s="15">
        <f t="shared" si="59"/>
        <v>0</v>
      </c>
      <c r="L448" s="16">
        <v>12368.39</v>
      </c>
      <c r="M448" s="16">
        <v>11131.55</v>
      </c>
      <c r="N448" s="16">
        <v>8657.8700000000008</v>
      </c>
      <c r="O448" s="16">
        <v>6184.2</v>
      </c>
      <c r="P448" s="16">
        <v>3710.52</v>
      </c>
      <c r="Q448" s="16">
        <v>488.77</v>
      </c>
      <c r="R448" s="16">
        <v>2100</v>
      </c>
      <c r="S448" s="16">
        <v>200</v>
      </c>
      <c r="T448" s="22">
        <v>75</v>
      </c>
      <c r="U448" s="35">
        <f t="shared" si="60"/>
        <v>0</v>
      </c>
      <c r="V448" s="15">
        <f t="shared" si="54"/>
        <v>0</v>
      </c>
      <c r="W448" s="15">
        <f t="shared" si="55"/>
        <v>0</v>
      </c>
      <c r="X448" s="15">
        <f t="shared" si="56"/>
        <v>0</v>
      </c>
      <c r="Y448" s="15">
        <f t="shared" si="57"/>
        <v>0</v>
      </c>
      <c r="Z448" s="33">
        <f t="shared" si="58"/>
        <v>0</v>
      </c>
    </row>
    <row r="449" spans="1:26" hidden="1" x14ac:dyDescent="0.25">
      <c r="A449" s="39" t="s">
        <v>240</v>
      </c>
      <c r="B449" s="5" t="s">
        <v>195</v>
      </c>
      <c r="C449" s="5" t="s">
        <v>43</v>
      </c>
      <c r="D449" s="1">
        <v>2028</v>
      </c>
      <c r="E449" s="2">
        <v>0</v>
      </c>
      <c r="F449" s="2">
        <v>0</v>
      </c>
      <c r="G449" s="2">
        <v>0</v>
      </c>
      <c r="H449" s="2">
        <v>0</v>
      </c>
      <c r="I449" s="2">
        <v>0</v>
      </c>
      <c r="J449" s="13">
        <v>0</v>
      </c>
      <c r="K449" s="15">
        <f t="shared" si="59"/>
        <v>0</v>
      </c>
      <c r="L449" s="16">
        <v>12368.39</v>
      </c>
      <c r="M449" s="16">
        <v>11131.55</v>
      </c>
      <c r="N449" s="16">
        <v>8657.8700000000008</v>
      </c>
      <c r="O449" s="16">
        <v>6184.2</v>
      </c>
      <c r="P449" s="16">
        <v>3710.52</v>
      </c>
      <c r="Q449" s="16">
        <v>488.77</v>
      </c>
      <c r="R449" s="16">
        <v>2100</v>
      </c>
      <c r="S449" s="16">
        <v>200</v>
      </c>
      <c r="T449" s="22">
        <v>75</v>
      </c>
      <c r="U449" s="35">
        <f t="shared" si="60"/>
        <v>0</v>
      </c>
      <c r="V449" s="15">
        <f t="shared" si="54"/>
        <v>0</v>
      </c>
      <c r="W449" s="15">
        <f t="shared" si="55"/>
        <v>0</v>
      </c>
      <c r="X449" s="15">
        <f t="shared" si="56"/>
        <v>0</v>
      </c>
      <c r="Y449" s="15">
        <f t="shared" si="57"/>
        <v>0</v>
      </c>
      <c r="Z449" s="33">
        <f t="shared" si="58"/>
        <v>0</v>
      </c>
    </row>
    <row r="450" spans="1:26" hidden="1" x14ac:dyDescent="0.25">
      <c r="A450" s="39" t="s">
        <v>241</v>
      </c>
      <c r="B450" s="5" t="s">
        <v>195</v>
      </c>
      <c r="C450" s="5" t="s">
        <v>4</v>
      </c>
      <c r="D450" s="1">
        <v>2028</v>
      </c>
      <c r="E450" s="2">
        <v>0</v>
      </c>
      <c r="F450" s="2">
        <v>0</v>
      </c>
      <c r="G450" s="2">
        <v>0</v>
      </c>
      <c r="H450" s="2">
        <v>0</v>
      </c>
      <c r="I450" s="2">
        <v>0</v>
      </c>
      <c r="J450" s="13">
        <v>0</v>
      </c>
      <c r="K450" s="15">
        <f t="shared" si="59"/>
        <v>0</v>
      </c>
      <c r="L450" s="16">
        <v>12368.39</v>
      </c>
      <c r="M450" s="16">
        <v>11131.55</v>
      </c>
      <c r="N450" s="16">
        <v>8657.8700000000008</v>
      </c>
      <c r="O450" s="16">
        <v>6184.2</v>
      </c>
      <c r="P450" s="16">
        <v>3710.52</v>
      </c>
      <c r="Q450" s="16">
        <v>488.77</v>
      </c>
      <c r="R450" s="16">
        <v>2100</v>
      </c>
      <c r="S450" s="16">
        <v>200</v>
      </c>
      <c r="T450" s="22">
        <v>75</v>
      </c>
      <c r="U450" s="35">
        <f t="shared" si="60"/>
        <v>0</v>
      </c>
      <c r="V450" s="15">
        <f t="shared" si="54"/>
        <v>0</v>
      </c>
      <c r="W450" s="15">
        <f t="shared" si="55"/>
        <v>0</v>
      </c>
      <c r="X450" s="15">
        <f t="shared" si="56"/>
        <v>0</v>
      </c>
      <c r="Y450" s="15">
        <f t="shared" si="57"/>
        <v>0</v>
      </c>
      <c r="Z450" s="34">
        <f t="shared" si="58"/>
        <v>0</v>
      </c>
    </row>
    <row r="451" spans="1:26" hidden="1" x14ac:dyDescent="0.25">
      <c r="A451" s="39" t="s">
        <v>242</v>
      </c>
      <c r="B451" s="5" t="s">
        <v>195</v>
      </c>
      <c r="C451" s="5" t="s">
        <v>29</v>
      </c>
      <c r="D451" s="1">
        <v>2028</v>
      </c>
      <c r="E451" s="2">
        <v>0</v>
      </c>
      <c r="F451" s="2">
        <v>0</v>
      </c>
      <c r="G451" s="2">
        <v>0</v>
      </c>
      <c r="H451" s="2">
        <v>0</v>
      </c>
      <c r="I451" s="2">
        <v>0</v>
      </c>
      <c r="J451" s="13">
        <v>0</v>
      </c>
      <c r="K451" s="15">
        <f t="shared" si="59"/>
        <v>0</v>
      </c>
      <c r="L451" s="16">
        <v>12368.39</v>
      </c>
      <c r="M451" s="16">
        <v>11131.55</v>
      </c>
      <c r="N451" s="16">
        <v>8657.8700000000008</v>
      </c>
      <c r="O451" s="16">
        <v>6184.2</v>
      </c>
      <c r="P451" s="16">
        <v>3710.52</v>
      </c>
      <c r="Q451" s="16">
        <v>488.77</v>
      </c>
      <c r="R451" s="16">
        <v>2100</v>
      </c>
      <c r="S451" s="16">
        <v>200</v>
      </c>
      <c r="T451" s="22">
        <v>75</v>
      </c>
      <c r="U451" s="35">
        <f t="shared" si="60"/>
        <v>0</v>
      </c>
      <c r="V451" s="15">
        <f t="shared" ref="V451:V514" si="61">ROUND(((E451*L451+F451*M451+G451*N451+H451*O451+I451*P451)+Q451*J451+R451*J451+S451*(E451+F451+G451+H451+I451)),2)</f>
        <v>0</v>
      </c>
      <c r="W451" s="15">
        <f t="shared" ref="W451:W514" si="62">IF((Z451&gt;T451),Y451-0.01,Y451)</f>
        <v>0</v>
      </c>
      <c r="X451" s="15">
        <f t="shared" ref="X451:X514" si="63">V451-W451</f>
        <v>0</v>
      </c>
      <c r="Y451" s="15">
        <f t="shared" ref="Y451:Y514" si="64">ROUND((V451*T451/100),2)</f>
        <v>0</v>
      </c>
      <c r="Z451" s="33">
        <f t="shared" ref="Z451:Z514" si="65">IF((V451=0),0,Y451/V451*100)</f>
        <v>0</v>
      </c>
    </row>
    <row r="452" spans="1:26" hidden="1" x14ac:dyDescent="0.25">
      <c r="A452" s="39" t="s">
        <v>243</v>
      </c>
      <c r="B452" s="5" t="s">
        <v>195</v>
      </c>
      <c r="C452" s="5" t="s">
        <v>27</v>
      </c>
      <c r="D452" s="1">
        <v>2028</v>
      </c>
      <c r="E452" s="2">
        <v>0</v>
      </c>
      <c r="F452" s="2">
        <v>0</v>
      </c>
      <c r="G452" s="2">
        <v>0</v>
      </c>
      <c r="H452" s="2">
        <v>0</v>
      </c>
      <c r="I452" s="2">
        <v>0</v>
      </c>
      <c r="J452" s="13">
        <v>0</v>
      </c>
      <c r="K452" s="15">
        <f t="shared" si="59"/>
        <v>0</v>
      </c>
      <c r="L452" s="16">
        <v>12368.39</v>
      </c>
      <c r="M452" s="16">
        <v>11131.55</v>
      </c>
      <c r="N452" s="16">
        <v>8657.8700000000008</v>
      </c>
      <c r="O452" s="16">
        <v>6184.2</v>
      </c>
      <c r="P452" s="16">
        <v>3710.52</v>
      </c>
      <c r="Q452" s="16">
        <v>488.77</v>
      </c>
      <c r="R452" s="16">
        <v>2100</v>
      </c>
      <c r="S452" s="16">
        <v>200</v>
      </c>
      <c r="T452" s="22">
        <v>75</v>
      </c>
      <c r="U452" s="35">
        <f t="shared" si="60"/>
        <v>0</v>
      </c>
      <c r="V452" s="15">
        <f t="shared" si="61"/>
        <v>0</v>
      </c>
      <c r="W452" s="15">
        <f t="shared" si="62"/>
        <v>0</v>
      </c>
      <c r="X452" s="15">
        <f t="shared" si="63"/>
        <v>0</v>
      </c>
      <c r="Y452" s="15">
        <f t="shared" si="64"/>
        <v>0</v>
      </c>
      <c r="Z452" s="33">
        <f t="shared" si="65"/>
        <v>0</v>
      </c>
    </row>
    <row r="453" spans="1:26" hidden="1" x14ac:dyDescent="0.25">
      <c r="A453" s="39" t="s">
        <v>244</v>
      </c>
      <c r="B453" s="5" t="s">
        <v>195</v>
      </c>
      <c r="C453" s="5" t="s">
        <v>45</v>
      </c>
      <c r="D453" s="1">
        <v>2028</v>
      </c>
      <c r="E453" s="2">
        <v>0</v>
      </c>
      <c r="F453" s="2">
        <v>0</v>
      </c>
      <c r="G453" s="2">
        <v>0</v>
      </c>
      <c r="H453" s="2">
        <v>0</v>
      </c>
      <c r="I453" s="2">
        <v>0</v>
      </c>
      <c r="J453" s="13">
        <v>0</v>
      </c>
      <c r="K453" s="15">
        <f t="shared" ref="K453:K517" si="66">E453+F453+G453+H453+I453</f>
        <v>0</v>
      </c>
      <c r="L453" s="16">
        <v>12368.39</v>
      </c>
      <c r="M453" s="16">
        <v>11131.55</v>
      </c>
      <c r="N453" s="16">
        <v>8657.8700000000008</v>
      </c>
      <c r="O453" s="16">
        <v>6184.2</v>
      </c>
      <c r="P453" s="16">
        <v>3710.52</v>
      </c>
      <c r="Q453" s="16">
        <v>488.77</v>
      </c>
      <c r="R453" s="16">
        <v>2100</v>
      </c>
      <c r="S453" s="16">
        <v>200</v>
      </c>
      <c r="T453" s="22">
        <v>75</v>
      </c>
      <c r="U453" s="35">
        <f t="shared" si="60"/>
        <v>0</v>
      </c>
      <c r="V453" s="15">
        <f t="shared" si="61"/>
        <v>0</v>
      </c>
      <c r="W453" s="15">
        <f t="shared" si="62"/>
        <v>0</v>
      </c>
      <c r="X453" s="15">
        <f t="shared" si="63"/>
        <v>0</v>
      </c>
      <c r="Y453" s="15">
        <f t="shared" si="64"/>
        <v>0</v>
      </c>
      <c r="Z453" s="33">
        <f t="shared" si="65"/>
        <v>0</v>
      </c>
    </row>
    <row r="454" spans="1:26" hidden="1" x14ac:dyDescent="0.25">
      <c r="A454" s="39" t="s">
        <v>245</v>
      </c>
      <c r="B454" s="5" t="s">
        <v>195</v>
      </c>
      <c r="C454" s="5" t="s">
        <v>28</v>
      </c>
      <c r="D454" s="1">
        <v>2028</v>
      </c>
      <c r="E454" s="2">
        <v>0</v>
      </c>
      <c r="F454" s="2">
        <v>0</v>
      </c>
      <c r="G454" s="2">
        <v>0</v>
      </c>
      <c r="H454" s="2">
        <v>0</v>
      </c>
      <c r="I454" s="2">
        <v>0</v>
      </c>
      <c r="J454" s="13">
        <v>0</v>
      </c>
      <c r="K454" s="15">
        <f t="shared" si="66"/>
        <v>0</v>
      </c>
      <c r="L454" s="16">
        <v>12368.39</v>
      </c>
      <c r="M454" s="16">
        <v>11131.55</v>
      </c>
      <c r="N454" s="16">
        <v>8657.8700000000008</v>
      </c>
      <c r="O454" s="16">
        <v>6184.2</v>
      </c>
      <c r="P454" s="16">
        <v>3710.52</v>
      </c>
      <c r="Q454" s="16">
        <v>488.77</v>
      </c>
      <c r="R454" s="16">
        <v>2100</v>
      </c>
      <c r="S454" s="16">
        <v>200</v>
      </c>
      <c r="T454" s="22">
        <v>75</v>
      </c>
      <c r="U454" s="35">
        <f t="shared" si="60"/>
        <v>0</v>
      </c>
      <c r="V454" s="15">
        <f t="shared" si="61"/>
        <v>0</v>
      </c>
      <c r="W454" s="15">
        <f t="shared" si="62"/>
        <v>0</v>
      </c>
      <c r="X454" s="15">
        <f t="shared" si="63"/>
        <v>0</v>
      </c>
      <c r="Y454" s="15">
        <f t="shared" si="64"/>
        <v>0</v>
      </c>
      <c r="Z454" s="33">
        <f t="shared" si="65"/>
        <v>0</v>
      </c>
    </row>
    <row r="455" spans="1:26" hidden="1" x14ac:dyDescent="0.25">
      <c r="A455" s="39" t="s">
        <v>246</v>
      </c>
      <c r="B455" s="5" t="s">
        <v>195</v>
      </c>
      <c r="C455" s="5" t="s">
        <v>21</v>
      </c>
      <c r="D455" s="1">
        <v>2028</v>
      </c>
      <c r="E455" s="2">
        <v>0</v>
      </c>
      <c r="F455" s="2">
        <v>0</v>
      </c>
      <c r="G455" s="2">
        <v>0</v>
      </c>
      <c r="H455" s="2">
        <v>0</v>
      </c>
      <c r="I455" s="2">
        <v>0</v>
      </c>
      <c r="J455" s="13">
        <v>0</v>
      </c>
      <c r="K455" s="15">
        <f t="shared" si="66"/>
        <v>0</v>
      </c>
      <c r="L455" s="16">
        <v>12368.39</v>
      </c>
      <c r="M455" s="16">
        <v>11131.55</v>
      </c>
      <c r="N455" s="16">
        <v>8657.8700000000008</v>
      </c>
      <c r="O455" s="16">
        <v>6184.2</v>
      </c>
      <c r="P455" s="16">
        <v>3710.52</v>
      </c>
      <c r="Q455" s="16">
        <v>488.77</v>
      </c>
      <c r="R455" s="16">
        <v>2100</v>
      </c>
      <c r="S455" s="16">
        <v>200</v>
      </c>
      <c r="T455" s="22">
        <v>75</v>
      </c>
      <c r="U455" s="35">
        <f t="shared" si="60"/>
        <v>0</v>
      </c>
      <c r="V455" s="15">
        <f t="shared" si="61"/>
        <v>0</v>
      </c>
      <c r="W455" s="15">
        <f t="shared" si="62"/>
        <v>0</v>
      </c>
      <c r="X455" s="15">
        <f t="shared" si="63"/>
        <v>0</v>
      </c>
      <c r="Y455" s="15">
        <f t="shared" si="64"/>
        <v>0</v>
      </c>
      <c r="Z455" s="33">
        <f t="shared" si="65"/>
        <v>0</v>
      </c>
    </row>
    <row r="456" spans="1:26" hidden="1" x14ac:dyDescent="0.25">
      <c r="A456" s="39" t="s">
        <v>247</v>
      </c>
      <c r="B456" s="5" t="s">
        <v>195</v>
      </c>
      <c r="C456" s="5" t="s">
        <v>140</v>
      </c>
      <c r="D456" s="1">
        <v>2028</v>
      </c>
      <c r="E456" s="2">
        <v>0</v>
      </c>
      <c r="F456" s="2">
        <v>0</v>
      </c>
      <c r="G456" s="2">
        <v>0</v>
      </c>
      <c r="H456" s="2">
        <v>0</v>
      </c>
      <c r="I456" s="2">
        <v>0</v>
      </c>
      <c r="J456" s="13">
        <v>0</v>
      </c>
      <c r="K456" s="15">
        <f t="shared" si="66"/>
        <v>0</v>
      </c>
      <c r="L456" s="16">
        <v>12368.39</v>
      </c>
      <c r="M456" s="16">
        <v>11131.55</v>
      </c>
      <c r="N456" s="16">
        <v>8657.8700000000008</v>
      </c>
      <c r="O456" s="16">
        <v>6184.2</v>
      </c>
      <c r="P456" s="16">
        <v>3710.52</v>
      </c>
      <c r="Q456" s="16">
        <v>488.77</v>
      </c>
      <c r="R456" s="16">
        <v>2100</v>
      </c>
      <c r="S456" s="16">
        <v>200</v>
      </c>
      <c r="T456" s="22">
        <v>75</v>
      </c>
      <c r="U456" s="35">
        <f t="shared" si="60"/>
        <v>0</v>
      </c>
      <c r="V456" s="15">
        <f t="shared" si="61"/>
        <v>0</v>
      </c>
      <c r="W456" s="15">
        <f t="shared" si="62"/>
        <v>0</v>
      </c>
      <c r="X456" s="15">
        <f t="shared" si="63"/>
        <v>0</v>
      </c>
      <c r="Y456" s="15">
        <f t="shared" si="64"/>
        <v>0</v>
      </c>
      <c r="Z456" s="33">
        <f t="shared" si="65"/>
        <v>0</v>
      </c>
    </row>
    <row r="457" spans="1:26" ht="27" hidden="1" customHeight="1" x14ac:dyDescent="0.25">
      <c r="A457" s="42">
        <v>61</v>
      </c>
      <c r="B457" s="38" t="s">
        <v>248</v>
      </c>
      <c r="C457" s="38" t="s">
        <v>248</v>
      </c>
      <c r="D457" s="1">
        <v>2028</v>
      </c>
      <c r="E457" s="14">
        <f>SUM(E440:E456)</f>
        <v>0</v>
      </c>
      <c r="F457" s="14">
        <f t="shared" ref="F457" si="67">SUM(F440:F456)</f>
        <v>0</v>
      </c>
      <c r="G457" s="14">
        <f t="shared" ref="G457" si="68">SUM(G440:G456)</f>
        <v>0</v>
      </c>
      <c r="H457" s="14">
        <f t="shared" ref="H457" si="69">SUM(H440:H456)</f>
        <v>0</v>
      </c>
      <c r="I457" s="14">
        <f t="shared" ref="I457" si="70">SUM(I440:I456)</f>
        <v>0</v>
      </c>
      <c r="J457" s="40">
        <f t="shared" ref="J457" si="71">SUM(J440:J456)</f>
        <v>0</v>
      </c>
      <c r="K457" s="15">
        <f>SUM(K440:K456)</f>
        <v>0</v>
      </c>
      <c r="L457" s="15">
        <v>12368.39</v>
      </c>
      <c r="M457" s="15">
        <v>11131.55</v>
      </c>
      <c r="N457" s="15">
        <v>8657.8700000000008</v>
      </c>
      <c r="O457" s="15">
        <v>6184.2</v>
      </c>
      <c r="P457" s="15">
        <v>3710.52</v>
      </c>
      <c r="Q457" s="15">
        <v>488.77</v>
      </c>
      <c r="R457" s="15">
        <v>2100</v>
      </c>
      <c r="S457" s="15">
        <v>200</v>
      </c>
      <c r="T457" s="22">
        <v>75</v>
      </c>
      <c r="U457" s="41">
        <f t="shared" ref="U457:U520" si="72">IF((V457=0),0,W457/V457*100)</f>
        <v>0</v>
      </c>
      <c r="V457" s="15">
        <f>SUM(V440:V456)</f>
        <v>0</v>
      </c>
      <c r="W457" s="15">
        <f t="shared" ref="W457:Y457" si="73">SUM(W440:W456)</f>
        <v>0</v>
      </c>
      <c r="X457" s="15">
        <f t="shared" si="73"/>
        <v>0</v>
      </c>
      <c r="Y457" s="15">
        <f t="shared" si="73"/>
        <v>0</v>
      </c>
      <c r="Z457" s="33">
        <f t="shared" si="65"/>
        <v>0</v>
      </c>
    </row>
    <row r="458" spans="1:26" hidden="1" x14ac:dyDescent="0.25">
      <c r="A458" s="1">
        <v>62</v>
      </c>
      <c r="B458" s="5" t="s">
        <v>196</v>
      </c>
      <c r="C458" s="5" t="s">
        <v>59</v>
      </c>
      <c r="D458" s="1">
        <v>2028</v>
      </c>
      <c r="E458" s="2">
        <v>0</v>
      </c>
      <c r="F458" s="2">
        <v>0</v>
      </c>
      <c r="G458" s="2">
        <v>0</v>
      </c>
      <c r="H458" s="2">
        <v>0</v>
      </c>
      <c r="I458" s="2">
        <v>0</v>
      </c>
      <c r="J458" s="13">
        <v>0</v>
      </c>
      <c r="K458" s="15">
        <f t="shared" si="66"/>
        <v>0</v>
      </c>
      <c r="L458" s="16">
        <v>12368.39</v>
      </c>
      <c r="M458" s="16">
        <v>11131.55</v>
      </c>
      <c r="N458" s="16">
        <v>8657.8700000000008</v>
      </c>
      <c r="O458" s="16">
        <v>6184.2</v>
      </c>
      <c r="P458" s="16">
        <v>3710.52</v>
      </c>
      <c r="Q458" s="16">
        <v>488.77</v>
      </c>
      <c r="R458" s="16">
        <v>2100</v>
      </c>
      <c r="S458" s="16">
        <v>200</v>
      </c>
      <c r="T458" s="23">
        <v>82</v>
      </c>
      <c r="U458" s="35">
        <f t="shared" si="72"/>
        <v>0</v>
      </c>
      <c r="V458" s="15">
        <f t="shared" si="61"/>
        <v>0</v>
      </c>
      <c r="W458" s="15">
        <f t="shared" si="62"/>
        <v>0</v>
      </c>
      <c r="X458" s="15">
        <f t="shared" si="63"/>
        <v>0</v>
      </c>
      <c r="Y458" s="15">
        <f t="shared" si="64"/>
        <v>0</v>
      </c>
      <c r="Z458" s="33">
        <f t="shared" si="65"/>
        <v>0</v>
      </c>
    </row>
    <row r="459" spans="1:26" hidden="1" x14ac:dyDescent="0.25">
      <c r="A459" s="1">
        <v>63</v>
      </c>
      <c r="B459" s="5" t="s">
        <v>196</v>
      </c>
      <c r="C459" s="5" t="s">
        <v>142</v>
      </c>
      <c r="D459" s="1">
        <v>2028</v>
      </c>
      <c r="E459" s="2">
        <v>0</v>
      </c>
      <c r="F459" s="2">
        <v>0</v>
      </c>
      <c r="G459" s="2">
        <v>0</v>
      </c>
      <c r="H459" s="2">
        <v>0</v>
      </c>
      <c r="I459" s="2">
        <v>0</v>
      </c>
      <c r="J459" s="13">
        <v>0</v>
      </c>
      <c r="K459" s="15">
        <f t="shared" si="66"/>
        <v>0</v>
      </c>
      <c r="L459" s="16">
        <v>12368.39</v>
      </c>
      <c r="M459" s="16">
        <v>11131.55</v>
      </c>
      <c r="N459" s="16">
        <v>8657.8700000000008</v>
      </c>
      <c r="O459" s="16">
        <v>6184.2</v>
      </c>
      <c r="P459" s="16">
        <v>3710.52</v>
      </c>
      <c r="Q459" s="16">
        <v>488.77</v>
      </c>
      <c r="R459" s="16">
        <v>2100</v>
      </c>
      <c r="S459" s="16">
        <v>200</v>
      </c>
      <c r="T459" s="23">
        <v>71</v>
      </c>
      <c r="U459" s="35">
        <f t="shared" si="72"/>
        <v>0</v>
      </c>
      <c r="V459" s="15">
        <f t="shared" si="61"/>
        <v>0</v>
      </c>
      <c r="W459" s="15">
        <f t="shared" si="62"/>
        <v>0</v>
      </c>
      <c r="X459" s="15">
        <f t="shared" si="63"/>
        <v>0</v>
      </c>
      <c r="Y459" s="15">
        <f t="shared" si="64"/>
        <v>0</v>
      </c>
      <c r="Z459" s="33">
        <f t="shared" si="65"/>
        <v>0</v>
      </c>
    </row>
    <row r="460" spans="1:26" hidden="1" x14ac:dyDescent="0.25">
      <c r="A460" s="1">
        <v>64</v>
      </c>
      <c r="B460" s="5" t="s">
        <v>196</v>
      </c>
      <c r="C460" s="5" t="s">
        <v>47</v>
      </c>
      <c r="D460" s="1">
        <v>2028</v>
      </c>
      <c r="E460" s="2">
        <v>0</v>
      </c>
      <c r="F460" s="2">
        <v>0</v>
      </c>
      <c r="G460" s="2">
        <v>0</v>
      </c>
      <c r="H460" s="2">
        <v>0</v>
      </c>
      <c r="I460" s="2">
        <v>0</v>
      </c>
      <c r="J460" s="13">
        <v>0</v>
      </c>
      <c r="K460" s="15">
        <f t="shared" si="66"/>
        <v>0</v>
      </c>
      <c r="L460" s="16">
        <v>12368.39</v>
      </c>
      <c r="M460" s="16">
        <v>11131.55</v>
      </c>
      <c r="N460" s="16">
        <v>8657.8700000000008</v>
      </c>
      <c r="O460" s="16">
        <v>6184.2</v>
      </c>
      <c r="P460" s="16">
        <v>3710.52</v>
      </c>
      <c r="Q460" s="16">
        <v>488.77</v>
      </c>
      <c r="R460" s="16">
        <v>2100</v>
      </c>
      <c r="S460" s="16">
        <v>200</v>
      </c>
      <c r="T460" s="23">
        <v>91</v>
      </c>
      <c r="U460" s="35">
        <f t="shared" si="72"/>
        <v>0</v>
      </c>
      <c r="V460" s="15">
        <f t="shared" si="61"/>
        <v>0</v>
      </c>
      <c r="W460" s="15">
        <f t="shared" si="62"/>
        <v>0</v>
      </c>
      <c r="X460" s="15">
        <f t="shared" si="63"/>
        <v>0</v>
      </c>
      <c r="Y460" s="15">
        <f t="shared" si="64"/>
        <v>0</v>
      </c>
      <c r="Z460" s="33">
        <f t="shared" si="65"/>
        <v>0</v>
      </c>
    </row>
    <row r="461" spans="1:26" hidden="1" x14ac:dyDescent="0.25">
      <c r="A461" s="1">
        <v>65</v>
      </c>
      <c r="B461" s="5" t="s">
        <v>196</v>
      </c>
      <c r="C461" s="5" t="s">
        <v>141</v>
      </c>
      <c r="D461" s="1">
        <v>2028</v>
      </c>
      <c r="E461" s="2">
        <v>0</v>
      </c>
      <c r="F461" s="2">
        <v>0</v>
      </c>
      <c r="G461" s="2">
        <v>0</v>
      </c>
      <c r="H461" s="2">
        <v>0</v>
      </c>
      <c r="I461" s="2">
        <v>0</v>
      </c>
      <c r="J461" s="13">
        <v>0</v>
      </c>
      <c r="K461" s="15">
        <f t="shared" si="66"/>
        <v>0</v>
      </c>
      <c r="L461" s="16">
        <v>12368.39</v>
      </c>
      <c r="M461" s="16">
        <v>11131.55</v>
      </c>
      <c r="N461" s="16">
        <v>8657.8700000000008</v>
      </c>
      <c r="O461" s="16">
        <v>6184.2</v>
      </c>
      <c r="P461" s="16">
        <v>3710.52</v>
      </c>
      <c r="Q461" s="16">
        <v>488.77</v>
      </c>
      <c r="R461" s="16">
        <v>2100</v>
      </c>
      <c r="S461" s="16">
        <v>200</v>
      </c>
      <c r="T461" s="23">
        <v>92</v>
      </c>
      <c r="U461" s="35">
        <f t="shared" si="72"/>
        <v>0</v>
      </c>
      <c r="V461" s="15">
        <f t="shared" si="61"/>
        <v>0</v>
      </c>
      <c r="W461" s="15">
        <f t="shared" si="62"/>
        <v>0</v>
      </c>
      <c r="X461" s="15">
        <f t="shared" si="63"/>
        <v>0</v>
      </c>
      <c r="Y461" s="15">
        <f t="shared" si="64"/>
        <v>0</v>
      </c>
      <c r="Z461" s="33">
        <f t="shared" si="65"/>
        <v>0</v>
      </c>
    </row>
    <row r="462" spans="1:26" hidden="1" x14ac:dyDescent="0.25">
      <c r="A462" s="1">
        <v>66</v>
      </c>
      <c r="B462" s="5" t="s">
        <v>196</v>
      </c>
      <c r="C462" s="5" t="s">
        <v>143</v>
      </c>
      <c r="D462" s="1">
        <v>2028</v>
      </c>
      <c r="E462" s="2">
        <v>0</v>
      </c>
      <c r="F462" s="2">
        <v>0</v>
      </c>
      <c r="G462" s="2">
        <v>0</v>
      </c>
      <c r="H462" s="2">
        <v>0</v>
      </c>
      <c r="I462" s="2">
        <v>0</v>
      </c>
      <c r="J462" s="13">
        <v>0</v>
      </c>
      <c r="K462" s="15">
        <f t="shared" si="66"/>
        <v>0</v>
      </c>
      <c r="L462" s="16">
        <v>12368.39</v>
      </c>
      <c r="M462" s="16">
        <v>11131.55</v>
      </c>
      <c r="N462" s="16">
        <v>8657.8700000000008</v>
      </c>
      <c r="O462" s="16">
        <v>6184.2</v>
      </c>
      <c r="P462" s="16">
        <v>3710.52</v>
      </c>
      <c r="Q462" s="16">
        <v>488.77</v>
      </c>
      <c r="R462" s="16">
        <v>2100</v>
      </c>
      <c r="S462" s="16">
        <v>200</v>
      </c>
      <c r="T462" s="23">
        <v>89</v>
      </c>
      <c r="U462" s="35">
        <f t="shared" si="72"/>
        <v>0</v>
      </c>
      <c r="V462" s="15">
        <f t="shared" si="61"/>
        <v>0</v>
      </c>
      <c r="W462" s="15">
        <f t="shared" si="62"/>
        <v>0</v>
      </c>
      <c r="X462" s="15">
        <f t="shared" si="63"/>
        <v>0</v>
      </c>
      <c r="Y462" s="15">
        <f t="shared" si="64"/>
        <v>0</v>
      </c>
      <c r="Z462" s="33">
        <f t="shared" si="65"/>
        <v>0</v>
      </c>
    </row>
    <row r="463" spans="1:26" hidden="1" x14ac:dyDescent="0.25">
      <c r="A463" s="1">
        <v>67</v>
      </c>
      <c r="B463" s="5" t="s">
        <v>196</v>
      </c>
      <c r="C463" s="5" t="s">
        <v>105</v>
      </c>
      <c r="D463" s="1">
        <v>2028</v>
      </c>
      <c r="E463" s="2">
        <v>0</v>
      </c>
      <c r="F463" s="2">
        <v>0</v>
      </c>
      <c r="G463" s="2">
        <v>0</v>
      </c>
      <c r="H463" s="2">
        <v>0</v>
      </c>
      <c r="I463" s="2">
        <v>0</v>
      </c>
      <c r="J463" s="13">
        <v>0</v>
      </c>
      <c r="K463" s="15">
        <f t="shared" si="66"/>
        <v>0</v>
      </c>
      <c r="L463" s="16">
        <v>12368.39</v>
      </c>
      <c r="M463" s="16">
        <v>11131.55</v>
      </c>
      <c r="N463" s="16">
        <v>8657.8700000000008</v>
      </c>
      <c r="O463" s="16">
        <v>6184.2</v>
      </c>
      <c r="P463" s="16">
        <v>3710.52</v>
      </c>
      <c r="Q463" s="16">
        <v>488.77</v>
      </c>
      <c r="R463" s="16">
        <v>2100</v>
      </c>
      <c r="S463" s="16">
        <v>200</v>
      </c>
      <c r="T463" s="23">
        <v>89</v>
      </c>
      <c r="U463" s="35">
        <f t="shared" si="72"/>
        <v>0</v>
      </c>
      <c r="V463" s="15">
        <f t="shared" si="61"/>
        <v>0</v>
      </c>
      <c r="W463" s="15">
        <f t="shared" si="62"/>
        <v>0</v>
      </c>
      <c r="X463" s="15">
        <f t="shared" si="63"/>
        <v>0</v>
      </c>
      <c r="Y463" s="15">
        <f t="shared" si="64"/>
        <v>0</v>
      </c>
      <c r="Z463" s="33">
        <f t="shared" si="65"/>
        <v>0</v>
      </c>
    </row>
    <row r="464" spans="1:26" hidden="1" x14ac:dyDescent="0.25">
      <c r="A464" s="1">
        <v>68</v>
      </c>
      <c r="B464" s="5" t="s">
        <v>196</v>
      </c>
      <c r="C464" s="5" t="s">
        <v>58</v>
      </c>
      <c r="D464" s="1">
        <v>2028</v>
      </c>
      <c r="E464" s="2">
        <v>0</v>
      </c>
      <c r="F464" s="2">
        <v>0</v>
      </c>
      <c r="G464" s="2">
        <v>0</v>
      </c>
      <c r="H464" s="2">
        <v>0</v>
      </c>
      <c r="I464" s="2">
        <v>0</v>
      </c>
      <c r="J464" s="13">
        <v>0</v>
      </c>
      <c r="K464" s="15">
        <f t="shared" si="66"/>
        <v>0</v>
      </c>
      <c r="L464" s="16">
        <v>12368.39</v>
      </c>
      <c r="M464" s="16">
        <v>11131.55</v>
      </c>
      <c r="N464" s="16">
        <v>8657.8700000000008</v>
      </c>
      <c r="O464" s="16">
        <v>6184.2</v>
      </c>
      <c r="P464" s="16">
        <v>3710.52</v>
      </c>
      <c r="Q464" s="16">
        <v>488.77</v>
      </c>
      <c r="R464" s="16">
        <v>2100</v>
      </c>
      <c r="S464" s="16">
        <v>200</v>
      </c>
      <c r="T464" s="23">
        <v>92</v>
      </c>
      <c r="U464" s="35">
        <f t="shared" si="72"/>
        <v>0</v>
      </c>
      <c r="V464" s="15">
        <f t="shared" si="61"/>
        <v>0</v>
      </c>
      <c r="W464" s="15">
        <f t="shared" si="62"/>
        <v>0</v>
      </c>
      <c r="X464" s="15">
        <f t="shared" si="63"/>
        <v>0</v>
      </c>
      <c r="Y464" s="15">
        <f t="shared" si="64"/>
        <v>0</v>
      </c>
      <c r="Z464" s="33">
        <f t="shared" si="65"/>
        <v>0</v>
      </c>
    </row>
    <row r="465" spans="1:26" hidden="1" x14ac:dyDescent="0.25">
      <c r="A465" s="1">
        <v>69</v>
      </c>
      <c r="B465" s="5" t="s">
        <v>196</v>
      </c>
      <c r="C465" s="5" t="s">
        <v>94</v>
      </c>
      <c r="D465" s="1">
        <v>2028</v>
      </c>
      <c r="E465" s="2">
        <v>0</v>
      </c>
      <c r="F465" s="2">
        <v>0</v>
      </c>
      <c r="G465" s="2">
        <v>0</v>
      </c>
      <c r="H465" s="2">
        <v>0</v>
      </c>
      <c r="I465" s="2">
        <v>0</v>
      </c>
      <c r="J465" s="13">
        <v>0</v>
      </c>
      <c r="K465" s="15">
        <f t="shared" si="66"/>
        <v>0</v>
      </c>
      <c r="L465" s="16">
        <v>12368.39</v>
      </c>
      <c r="M465" s="16">
        <v>11131.55</v>
      </c>
      <c r="N465" s="16">
        <v>8657.8700000000008</v>
      </c>
      <c r="O465" s="16">
        <v>6184.2</v>
      </c>
      <c r="P465" s="16">
        <v>3710.52</v>
      </c>
      <c r="Q465" s="16">
        <v>488.77</v>
      </c>
      <c r="R465" s="16">
        <v>2100</v>
      </c>
      <c r="S465" s="16">
        <v>200</v>
      </c>
      <c r="T465" s="23">
        <v>93</v>
      </c>
      <c r="U465" s="35">
        <f t="shared" si="72"/>
        <v>0</v>
      </c>
      <c r="V465" s="15">
        <f t="shared" si="61"/>
        <v>0</v>
      </c>
      <c r="W465" s="15">
        <f t="shared" si="62"/>
        <v>0</v>
      </c>
      <c r="X465" s="15">
        <f t="shared" si="63"/>
        <v>0</v>
      </c>
      <c r="Y465" s="15">
        <f t="shared" si="64"/>
        <v>0</v>
      </c>
      <c r="Z465" s="33">
        <f t="shared" si="65"/>
        <v>0</v>
      </c>
    </row>
    <row r="466" spans="1:26" hidden="1" x14ac:dyDescent="0.25">
      <c r="A466" s="1">
        <v>70</v>
      </c>
      <c r="B466" s="5" t="s">
        <v>196</v>
      </c>
      <c r="C466" s="5" t="s">
        <v>2</v>
      </c>
      <c r="D466" s="1">
        <v>2028</v>
      </c>
      <c r="E466" s="2">
        <v>0</v>
      </c>
      <c r="F466" s="2">
        <v>0</v>
      </c>
      <c r="G466" s="2">
        <v>0</v>
      </c>
      <c r="H466" s="2">
        <v>0</v>
      </c>
      <c r="I466" s="2">
        <v>0</v>
      </c>
      <c r="J466" s="13">
        <v>0</v>
      </c>
      <c r="K466" s="15">
        <f t="shared" si="66"/>
        <v>0</v>
      </c>
      <c r="L466" s="16">
        <v>12368.39</v>
      </c>
      <c r="M466" s="16">
        <v>11131.55</v>
      </c>
      <c r="N466" s="16">
        <v>8657.8700000000008</v>
      </c>
      <c r="O466" s="16">
        <v>6184.2</v>
      </c>
      <c r="P466" s="16">
        <v>3710.52</v>
      </c>
      <c r="Q466" s="16">
        <v>488.77</v>
      </c>
      <c r="R466" s="16">
        <v>2100</v>
      </c>
      <c r="S466" s="16">
        <v>200</v>
      </c>
      <c r="T466" s="23">
        <v>94</v>
      </c>
      <c r="U466" s="35">
        <f t="shared" si="72"/>
        <v>0</v>
      </c>
      <c r="V466" s="15">
        <f t="shared" si="61"/>
        <v>0</v>
      </c>
      <c r="W466" s="15">
        <f t="shared" si="62"/>
        <v>0</v>
      </c>
      <c r="X466" s="15">
        <f t="shared" si="63"/>
        <v>0</v>
      </c>
      <c r="Y466" s="15">
        <f t="shared" si="64"/>
        <v>0</v>
      </c>
      <c r="Z466" s="33">
        <f t="shared" si="65"/>
        <v>0</v>
      </c>
    </row>
    <row r="467" spans="1:26" hidden="1" x14ac:dyDescent="0.25">
      <c r="A467" s="1">
        <v>71</v>
      </c>
      <c r="B467" s="5" t="s">
        <v>196</v>
      </c>
      <c r="C467" s="5" t="s">
        <v>144</v>
      </c>
      <c r="D467" s="1">
        <v>2028</v>
      </c>
      <c r="E467" s="2">
        <v>0</v>
      </c>
      <c r="F467" s="2">
        <v>0</v>
      </c>
      <c r="G467" s="2">
        <v>0</v>
      </c>
      <c r="H467" s="2">
        <v>0</v>
      </c>
      <c r="I467" s="2">
        <v>0</v>
      </c>
      <c r="J467" s="13">
        <v>0</v>
      </c>
      <c r="K467" s="15">
        <f t="shared" si="66"/>
        <v>0</v>
      </c>
      <c r="L467" s="16">
        <v>12368.39</v>
      </c>
      <c r="M467" s="16">
        <v>11131.55</v>
      </c>
      <c r="N467" s="16">
        <v>8657.8700000000008</v>
      </c>
      <c r="O467" s="16">
        <v>6184.2</v>
      </c>
      <c r="P467" s="16">
        <v>3710.52</v>
      </c>
      <c r="Q467" s="16">
        <v>488.77</v>
      </c>
      <c r="R467" s="16">
        <v>2100</v>
      </c>
      <c r="S467" s="16">
        <v>200</v>
      </c>
      <c r="T467" s="23">
        <v>71</v>
      </c>
      <c r="U467" s="35">
        <f t="shared" si="72"/>
        <v>0</v>
      </c>
      <c r="V467" s="15">
        <f t="shared" si="61"/>
        <v>0</v>
      </c>
      <c r="W467" s="15">
        <f t="shared" si="62"/>
        <v>0</v>
      </c>
      <c r="X467" s="15">
        <f t="shared" si="63"/>
        <v>0</v>
      </c>
      <c r="Y467" s="15">
        <f t="shared" si="64"/>
        <v>0</v>
      </c>
      <c r="Z467" s="33">
        <f t="shared" si="65"/>
        <v>0</v>
      </c>
    </row>
    <row r="468" spans="1:26" hidden="1" x14ac:dyDescent="0.25">
      <c r="A468" s="1">
        <v>72</v>
      </c>
      <c r="B468" s="5" t="s">
        <v>196</v>
      </c>
      <c r="C468" s="5" t="s">
        <v>5</v>
      </c>
      <c r="D468" s="1">
        <v>2028</v>
      </c>
      <c r="E468" s="2">
        <v>0</v>
      </c>
      <c r="F468" s="2">
        <v>0</v>
      </c>
      <c r="G468" s="2">
        <v>0</v>
      </c>
      <c r="H468" s="2">
        <v>0</v>
      </c>
      <c r="I468" s="2">
        <v>0</v>
      </c>
      <c r="J468" s="13">
        <v>0</v>
      </c>
      <c r="K468" s="15">
        <f t="shared" si="66"/>
        <v>0</v>
      </c>
      <c r="L468" s="16">
        <v>12368.39</v>
      </c>
      <c r="M468" s="16">
        <v>11131.55</v>
      </c>
      <c r="N468" s="16">
        <v>8657.8700000000008</v>
      </c>
      <c r="O468" s="16">
        <v>6184.2</v>
      </c>
      <c r="P468" s="16">
        <v>3710.52</v>
      </c>
      <c r="Q468" s="16">
        <v>488.77</v>
      </c>
      <c r="R468" s="16">
        <v>2100</v>
      </c>
      <c r="S468" s="16">
        <v>200</v>
      </c>
      <c r="T468" s="23">
        <v>92</v>
      </c>
      <c r="U468" s="35">
        <f t="shared" si="72"/>
        <v>0</v>
      </c>
      <c r="V468" s="15">
        <f t="shared" si="61"/>
        <v>0</v>
      </c>
      <c r="W468" s="15">
        <f t="shared" si="62"/>
        <v>0</v>
      </c>
      <c r="X468" s="15">
        <f t="shared" si="63"/>
        <v>0</v>
      </c>
      <c r="Y468" s="15">
        <f t="shared" si="64"/>
        <v>0</v>
      </c>
      <c r="Z468" s="33">
        <f t="shared" si="65"/>
        <v>0</v>
      </c>
    </row>
    <row r="469" spans="1:26" hidden="1" x14ac:dyDescent="0.25">
      <c r="A469" s="1">
        <v>73</v>
      </c>
      <c r="B469" s="5" t="s">
        <v>197</v>
      </c>
      <c r="C469" s="5" t="s">
        <v>75</v>
      </c>
      <c r="D469" s="1">
        <v>2028</v>
      </c>
      <c r="E469" s="2">
        <v>0</v>
      </c>
      <c r="F469" s="2">
        <v>0</v>
      </c>
      <c r="G469" s="2">
        <v>0</v>
      </c>
      <c r="H469" s="2">
        <v>0</v>
      </c>
      <c r="I469" s="2">
        <v>0</v>
      </c>
      <c r="J469" s="13">
        <v>0</v>
      </c>
      <c r="K469" s="15">
        <f t="shared" si="66"/>
        <v>0</v>
      </c>
      <c r="L469" s="16">
        <v>12368.39</v>
      </c>
      <c r="M469" s="16">
        <v>11131.55</v>
      </c>
      <c r="N469" s="16">
        <v>8657.8700000000008</v>
      </c>
      <c r="O469" s="16">
        <v>6184.2</v>
      </c>
      <c r="P469" s="16">
        <v>3710.52</v>
      </c>
      <c r="Q469" s="16">
        <v>488.77</v>
      </c>
      <c r="R469" s="16">
        <v>2100</v>
      </c>
      <c r="S469" s="16">
        <v>200</v>
      </c>
      <c r="T469" s="24">
        <v>85</v>
      </c>
      <c r="U469" s="35">
        <f t="shared" si="72"/>
        <v>0</v>
      </c>
      <c r="V469" s="15">
        <f t="shared" si="61"/>
        <v>0</v>
      </c>
      <c r="W469" s="15">
        <f t="shared" si="62"/>
        <v>0</v>
      </c>
      <c r="X469" s="15">
        <f t="shared" si="63"/>
        <v>0</v>
      </c>
      <c r="Y469" s="15">
        <f t="shared" si="64"/>
        <v>0</v>
      </c>
      <c r="Z469" s="34">
        <f t="shared" si="65"/>
        <v>0</v>
      </c>
    </row>
    <row r="470" spans="1:26" hidden="1" x14ac:dyDescent="0.25">
      <c r="A470" s="1">
        <v>74</v>
      </c>
      <c r="B470" s="5" t="s">
        <v>197</v>
      </c>
      <c r="C470" s="5" t="s">
        <v>55</v>
      </c>
      <c r="D470" s="1">
        <v>2028</v>
      </c>
      <c r="E470" s="2">
        <v>0</v>
      </c>
      <c r="F470" s="2">
        <v>0</v>
      </c>
      <c r="G470" s="2">
        <v>0</v>
      </c>
      <c r="H470" s="2">
        <v>0</v>
      </c>
      <c r="I470" s="2">
        <v>0</v>
      </c>
      <c r="J470" s="13">
        <v>0</v>
      </c>
      <c r="K470" s="15">
        <f t="shared" si="66"/>
        <v>0</v>
      </c>
      <c r="L470" s="16">
        <v>12368.39</v>
      </c>
      <c r="M470" s="16">
        <v>11131.55</v>
      </c>
      <c r="N470" s="16">
        <v>8657.8700000000008</v>
      </c>
      <c r="O470" s="16">
        <v>6184.2</v>
      </c>
      <c r="P470" s="16">
        <v>3710.52</v>
      </c>
      <c r="Q470" s="16">
        <v>488.77</v>
      </c>
      <c r="R470" s="16">
        <v>2100</v>
      </c>
      <c r="S470" s="16">
        <v>200</v>
      </c>
      <c r="T470" s="24">
        <v>89</v>
      </c>
      <c r="U470" s="35">
        <f t="shared" si="72"/>
        <v>0</v>
      </c>
      <c r="V470" s="15">
        <f t="shared" si="61"/>
        <v>0</v>
      </c>
      <c r="W470" s="15">
        <f t="shared" si="62"/>
        <v>0</v>
      </c>
      <c r="X470" s="15">
        <f t="shared" si="63"/>
        <v>0</v>
      </c>
      <c r="Y470" s="15">
        <f t="shared" si="64"/>
        <v>0</v>
      </c>
      <c r="Z470" s="33">
        <f t="shared" si="65"/>
        <v>0</v>
      </c>
    </row>
    <row r="471" spans="1:26" hidden="1" x14ac:dyDescent="0.25">
      <c r="A471" s="1">
        <v>75</v>
      </c>
      <c r="B471" s="5" t="s">
        <v>197</v>
      </c>
      <c r="C471" s="5" t="s">
        <v>145</v>
      </c>
      <c r="D471" s="1">
        <v>2028</v>
      </c>
      <c r="E471" s="2">
        <v>0</v>
      </c>
      <c r="F471" s="2">
        <v>0</v>
      </c>
      <c r="G471" s="2">
        <v>0</v>
      </c>
      <c r="H471" s="2">
        <v>0</v>
      </c>
      <c r="I471" s="2">
        <v>0</v>
      </c>
      <c r="J471" s="13">
        <v>0</v>
      </c>
      <c r="K471" s="15">
        <f t="shared" si="66"/>
        <v>0</v>
      </c>
      <c r="L471" s="16">
        <v>12368.39</v>
      </c>
      <c r="M471" s="16">
        <v>11131.55</v>
      </c>
      <c r="N471" s="16">
        <v>8657.8700000000008</v>
      </c>
      <c r="O471" s="16">
        <v>6184.2</v>
      </c>
      <c r="P471" s="16">
        <v>3710.52</v>
      </c>
      <c r="Q471" s="16">
        <v>488.77</v>
      </c>
      <c r="R471" s="16">
        <v>2100</v>
      </c>
      <c r="S471" s="16">
        <v>200</v>
      </c>
      <c r="T471" s="24">
        <v>85</v>
      </c>
      <c r="U471" s="35">
        <f t="shared" si="72"/>
        <v>0</v>
      </c>
      <c r="V471" s="15">
        <f t="shared" si="61"/>
        <v>0</v>
      </c>
      <c r="W471" s="15">
        <f t="shared" si="62"/>
        <v>0</v>
      </c>
      <c r="X471" s="15">
        <f t="shared" si="63"/>
        <v>0</v>
      </c>
      <c r="Y471" s="15">
        <f t="shared" si="64"/>
        <v>0</v>
      </c>
      <c r="Z471" s="33">
        <f t="shared" si="65"/>
        <v>0</v>
      </c>
    </row>
    <row r="472" spans="1:26" hidden="1" x14ac:dyDescent="0.25">
      <c r="A472" s="1">
        <v>76</v>
      </c>
      <c r="B472" s="5" t="s">
        <v>197</v>
      </c>
      <c r="C472" s="5" t="s">
        <v>37</v>
      </c>
      <c r="D472" s="1">
        <v>2028</v>
      </c>
      <c r="E472" s="2">
        <v>0</v>
      </c>
      <c r="F472" s="2">
        <v>0</v>
      </c>
      <c r="G472" s="2">
        <v>0</v>
      </c>
      <c r="H472" s="2">
        <v>0</v>
      </c>
      <c r="I472" s="2">
        <v>0</v>
      </c>
      <c r="J472" s="13">
        <v>0</v>
      </c>
      <c r="K472" s="15">
        <f t="shared" si="66"/>
        <v>0</v>
      </c>
      <c r="L472" s="16">
        <v>12368.39</v>
      </c>
      <c r="M472" s="16">
        <v>11131.55</v>
      </c>
      <c r="N472" s="16">
        <v>8657.8700000000008</v>
      </c>
      <c r="O472" s="16">
        <v>6184.2</v>
      </c>
      <c r="P472" s="16">
        <v>3710.52</v>
      </c>
      <c r="Q472" s="16">
        <v>488.77</v>
      </c>
      <c r="R472" s="16">
        <v>2100</v>
      </c>
      <c r="S472" s="16">
        <v>200</v>
      </c>
      <c r="T472" s="24">
        <v>88</v>
      </c>
      <c r="U472" s="35">
        <f t="shared" si="72"/>
        <v>0</v>
      </c>
      <c r="V472" s="15">
        <f t="shared" si="61"/>
        <v>0</v>
      </c>
      <c r="W472" s="15">
        <f t="shared" si="62"/>
        <v>0</v>
      </c>
      <c r="X472" s="15">
        <f t="shared" si="63"/>
        <v>0</v>
      </c>
      <c r="Y472" s="15">
        <f t="shared" si="64"/>
        <v>0</v>
      </c>
      <c r="Z472" s="34">
        <f t="shared" si="65"/>
        <v>0</v>
      </c>
    </row>
    <row r="473" spans="1:26" hidden="1" x14ac:dyDescent="0.25">
      <c r="A473" s="1">
        <v>77</v>
      </c>
      <c r="B473" s="5" t="s">
        <v>197</v>
      </c>
      <c r="C473" s="5" t="s">
        <v>146</v>
      </c>
      <c r="D473" s="1">
        <v>2028</v>
      </c>
      <c r="E473" s="2">
        <v>0</v>
      </c>
      <c r="F473" s="2">
        <v>0</v>
      </c>
      <c r="G473" s="2">
        <v>0</v>
      </c>
      <c r="H473" s="2">
        <v>0</v>
      </c>
      <c r="I473" s="2">
        <v>0</v>
      </c>
      <c r="J473" s="13">
        <v>0</v>
      </c>
      <c r="K473" s="15">
        <f t="shared" si="66"/>
        <v>0</v>
      </c>
      <c r="L473" s="16">
        <v>12368.39</v>
      </c>
      <c r="M473" s="16">
        <v>11131.55</v>
      </c>
      <c r="N473" s="16">
        <v>8657.8700000000008</v>
      </c>
      <c r="O473" s="16">
        <v>6184.2</v>
      </c>
      <c r="P473" s="16">
        <v>3710.52</v>
      </c>
      <c r="Q473" s="16">
        <v>488.77</v>
      </c>
      <c r="R473" s="16">
        <v>2100</v>
      </c>
      <c r="S473" s="16">
        <v>200</v>
      </c>
      <c r="T473" s="24">
        <v>89</v>
      </c>
      <c r="U473" s="35">
        <f t="shared" si="72"/>
        <v>0</v>
      </c>
      <c r="V473" s="15">
        <f t="shared" si="61"/>
        <v>0</v>
      </c>
      <c r="W473" s="15">
        <f t="shared" si="62"/>
        <v>0</v>
      </c>
      <c r="X473" s="15">
        <f t="shared" si="63"/>
        <v>0</v>
      </c>
      <c r="Y473" s="15">
        <f t="shared" si="64"/>
        <v>0</v>
      </c>
      <c r="Z473" s="33">
        <f t="shared" si="65"/>
        <v>0</v>
      </c>
    </row>
    <row r="474" spans="1:26" hidden="1" x14ac:dyDescent="0.25">
      <c r="A474" s="1">
        <v>78</v>
      </c>
      <c r="B474" s="5" t="s">
        <v>197</v>
      </c>
      <c r="C474" s="5" t="s">
        <v>26</v>
      </c>
      <c r="D474" s="1">
        <v>2028</v>
      </c>
      <c r="E474" s="2">
        <v>0</v>
      </c>
      <c r="F474" s="2">
        <v>0</v>
      </c>
      <c r="G474" s="2">
        <v>0</v>
      </c>
      <c r="H474" s="2">
        <v>0</v>
      </c>
      <c r="I474" s="2">
        <v>0</v>
      </c>
      <c r="J474" s="13">
        <v>0</v>
      </c>
      <c r="K474" s="15">
        <f t="shared" si="66"/>
        <v>0</v>
      </c>
      <c r="L474" s="16">
        <v>12368.39</v>
      </c>
      <c r="M474" s="16">
        <v>11131.55</v>
      </c>
      <c r="N474" s="16">
        <v>8657.8700000000008</v>
      </c>
      <c r="O474" s="16">
        <v>6184.2</v>
      </c>
      <c r="P474" s="16">
        <v>3710.52</v>
      </c>
      <c r="Q474" s="16">
        <v>488.77</v>
      </c>
      <c r="R474" s="16">
        <v>2100</v>
      </c>
      <c r="S474" s="16">
        <v>200</v>
      </c>
      <c r="T474" s="24">
        <v>89</v>
      </c>
      <c r="U474" s="35">
        <f t="shared" si="72"/>
        <v>0</v>
      </c>
      <c r="V474" s="15">
        <f t="shared" si="61"/>
        <v>0</v>
      </c>
      <c r="W474" s="15">
        <f t="shared" si="62"/>
        <v>0</v>
      </c>
      <c r="X474" s="15">
        <f t="shared" si="63"/>
        <v>0</v>
      </c>
      <c r="Y474" s="15">
        <f t="shared" si="64"/>
        <v>0</v>
      </c>
      <c r="Z474" s="33">
        <f t="shared" si="65"/>
        <v>0</v>
      </c>
    </row>
    <row r="475" spans="1:26" hidden="1" x14ac:dyDescent="0.25">
      <c r="A475" s="1">
        <v>79</v>
      </c>
      <c r="B475" s="5" t="s">
        <v>198</v>
      </c>
      <c r="C475" s="5" t="s">
        <v>78</v>
      </c>
      <c r="D475" s="1">
        <v>2028</v>
      </c>
      <c r="E475" s="2">
        <v>0</v>
      </c>
      <c r="F475" s="2">
        <v>0</v>
      </c>
      <c r="G475" s="2">
        <v>0</v>
      </c>
      <c r="H475" s="2">
        <v>0</v>
      </c>
      <c r="I475" s="2">
        <v>0</v>
      </c>
      <c r="J475" s="13">
        <v>0</v>
      </c>
      <c r="K475" s="15">
        <f t="shared" si="66"/>
        <v>0</v>
      </c>
      <c r="L475" s="16">
        <v>12368.39</v>
      </c>
      <c r="M475" s="16">
        <v>11131.55</v>
      </c>
      <c r="N475" s="16">
        <v>8657.8700000000008</v>
      </c>
      <c r="O475" s="16">
        <v>6184.2</v>
      </c>
      <c r="P475" s="16">
        <v>3710.52</v>
      </c>
      <c r="Q475" s="16">
        <v>488.77</v>
      </c>
      <c r="R475" s="16">
        <v>2100</v>
      </c>
      <c r="S475" s="16">
        <v>200</v>
      </c>
      <c r="T475" s="25">
        <v>89</v>
      </c>
      <c r="U475" s="35">
        <f t="shared" si="72"/>
        <v>0</v>
      </c>
      <c r="V475" s="15">
        <f t="shared" si="61"/>
        <v>0</v>
      </c>
      <c r="W475" s="15">
        <f t="shared" si="62"/>
        <v>0</v>
      </c>
      <c r="X475" s="15">
        <f t="shared" si="63"/>
        <v>0</v>
      </c>
      <c r="Y475" s="15">
        <f t="shared" si="64"/>
        <v>0</v>
      </c>
      <c r="Z475" s="33">
        <f t="shared" si="65"/>
        <v>0</v>
      </c>
    </row>
    <row r="476" spans="1:26" hidden="1" x14ac:dyDescent="0.25">
      <c r="A476" s="1">
        <v>80</v>
      </c>
      <c r="B476" s="5" t="s">
        <v>198</v>
      </c>
      <c r="C476" s="5" t="s">
        <v>91</v>
      </c>
      <c r="D476" s="1">
        <v>2028</v>
      </c>
      <c r="E476" s="2">
        <v>0</v>
      </c>
      <c r="F476" s="2">
        <v>0</v>
      </c>
      <c r="G476" s="2">
        <v>0</v>
      </c>
      <c r="H476" s="2">
        <v>0</v>
      </c>
      <c r="I476" s="2">
        <v>0</v>
      </c>
      <c r="J476" s="13">
        <v>0</v>
      </c>
      <c r="K476" s="15">
        <f t="shared" si="66"/>
        <v>0</v>
      </c>
      <c r="L476" s="16">
        <v>12368.39</v>
      </c>
      <c r="M476" s="16">
        <v>11131.55</v>
      </c>
      <c r="N476" s="16">
        <v>8657.8700000000008</v>
      </c>
      <c r="O476" s="16">
        <v>6184.2</v>
      </c>
      <c r="P476" s="16">
        <v>3710.52</v>
      </c>
      <c r="Q476" s="16">
        <v>488.77</v>
      </c>
      <c r="R476" s="16">
        <v>2100</v>
      </c>
      <c r="S476" s="16">
        <v>200</v>
      </c>
      <c r="T476" s="25">
        <v>92</v>
      </c>
      <c r="U476" s="35">
        <f t="shared" si="72"/>
        <v>0</v>
      </c>
      <c r="V476" s="15">
        <f t="shared" si="61"/>
        <v>0</v>
      </c>
      <c r="W476" s="15">
        <f t="shared" si="62"/>
        <v>0</v>
      </c>
      <c r="X476" s="15">
        <f t="shared" si="63"/>
        <v>0</v>
      </c>
      <c r="Y476" s="15">
        <f t="shared" si="64"/>
        <v>0</v>
      </c>
      <c r="Z476" s="33">
        <f t="shared" si="65"/>
        <v>0</v>
      </c>
    </row>
    <row r="477" spans="1:26" hidden="1" x14ac:dyDescent="0.25">
      <c r="A477" s="1">
        <v>81</v>
      </c>
      <c r="B477" s="5" t="s">
        <v>198</v>
      </c>
      <c r="C477" s="5" t="s">
        <v>147</v>
      </c>
      <c r="D477" s="1">
        <v>2028</v>
      </c>
      <c r="E477" s="2">
        <v>0</v>
      </c>
      <c r="F477" s="2">
        <v>0</v>
      </c>
      <c r="G477" s="2">
        <v>0</v>
      </c>
      <c r="H477" s="2">
        <v>0</v>
      </c>
      <c r="I477" s="2">
        <v>0</v>
      </c>
      <c r="J477" s="13">
        <v>0</v>
      </c>
      <c r="K477" s="15">
        <f t="shared" si="66"/>
        <v>0</v>
      </c>
      <c r="L477" s="16">
        <v>12368.39</v>
      </c>
      <c r="M477" s="16">
        <v>11131.55</v>
      </c>
      <c r="N477" s="16">
        <v>8657.8700000000008</v>
      </c>
      <c r="O477" s="16">
        <v>6184.2</v>
      </c>
      <c r="P477" s="16">
        <v>3710.52</v>
      </c>
      <c r="Q477" s="16">
        <v>488.77</v>
      </c>
      <c r="R477" s="16">
        <v>2100</v>
      </c>
      <c r="S477" s="16">
        <v>200</v>
      </c>
      <c r="T477" s="25">
        <v>91</v>
      </c>
      <c r="U477" s="35">
        <f t="shared" si="72"/>
        <v>0</v>
      </c>
      <c r="V477" s="15">
        <f t="shared" si="61"/>
        <v>0</v>
      </c>
      <c r="W477" s="15">
        <f t="shared" si="62"/>
        <v>0</v>
      </c>
      <c r="X477" s="15">
        <f t="shared" si="63"/>
        <v>0</v>
      </c>
      <c r="Y477" s="15">
        <f t="shared" si="64"/>
        <v>0</v>
      </c>
      <c r="Z477" s="33">
        <f t="shared" si="65"/>
        <v>0</v>
      </c>
    </row>
    <row r="478" spans="1:26" hidden="1" x14ac:dyDescent="0.25">
      <c r="A478" s="1">
        <v>82</v>
      </c>
      <c r="B478" s="5" t="s">
        <v>198</v>
      </c>
      <c r="C478" s="5" t="s">
        <v>148</v>
      </c>
      <c r="D478" s="1">
        <v>2028</v>
      </c>
      <c r="E478" s="2">
        <v>0</v>
      </c>
      <c r="F478" s="2">
        <v>0</v>
      </c>
      <c r="G478" s="2">
        <v>0</v>
      </c>
      <c r="H478" s="2">
        <v>0</v>
      </c>
      <c r="I478" s="2">
        <v>0</v>
      </c>
      <c r="J478" s="13">
        <v>0</v>
      </c>
      <c r="K478" s="15">
        <f t="shared" si="66"/>
        <v>0</v>
      </c>
      <c r="L478" s="16">
        <v>12368.39</v>
      </c>
      <c r="M478" s="16">
        <v>11131.55</v>
      </c>
      <c r="N478" s="16">
        <v>8657.8700000000008</v>
      </c>
      <c r="O478" s="16">
        <v>6184.2</v>
      </c>
      <c r="P478" s="16">
        <v>3710.52</v>
      </c>
      <c r="Q478" s="16">
        <v>488.77</v>
      </c>
      <c r="R478" s="16">
        <v>2100</v>
      </c>
      <c r="S478" s="16">
        <v>200</v>
      </c>
      <c r="T478" s="25">
        <v>90</v>
      </c>
      <c r="U478" s="35">
        <f t="shared" si="72"/>
        <v>0</v>
      </c>
      <c r="V478" s="15">
        <f t="shared" si="61"/>
        <v>0</v>
      </c>
      <c r="W478" s="15">
        <f t="shared" si="62"/>
        <v>0</v>
      </c>
      <c r="X478" s="15">
        <f t="shared" si="63"/>
        <v>0</v>
      </c>
      <c r="Y478" s="15">
        <f t="shared" si="64"/>
        <v>0</v>
      </c>
      <c r="Z478" s="33">
        <f t="shared" si="65"/>
        <v>0</v>
      </c>
    </row>
    <row r="479" spans="1:26" hidden="1" x14ac:dyDescent="0.25">
      <c r="A479" s="1">
        <v>83</v>
      </c>
      <c r="B479" s="5" t="s">
        <v>198</v>
      </c>
      <c r="C479" s="5" t="s">
        <v>149</v>
      </c>
      <c r="D479" s="1">
        <v>2028</v>
      </c>
      <c r="E479" s="2">
        <v>0</v>
      </c>
      <c r="F479" s="2">
        <v>0</v>
      </c>
      <c r="G479" s="2">
        <v>0</v>
      </c>
      <c r="H479" s="2">
        <v>0</v>
      </c>
      <c r="I479" s="2">
        <v>0</v>
      </c>
      <c r="J479" s="13">
        <v>0</v>
      </c>
      <c r="K479" s="15">
        <f t="shared" si="66"/>
        <v>0</v>
      </c>
      <c r="L479" s="16">
        <v>12368.39</v>
      </c>
      <c r="M479" s="16">
        <v>11131.55</v>
      </c>
      <c r="N479" s="16">
        <v>8657.8700000000008</v>
      </c>
      <c r="O479" s="16">
        <v>6184.2</v>
      </c>
      <c r="P479" s="16">
        <v>3710.52</v>
      </c>
      <c r="Q479" s="16">
        <v>488.77</v>
      </c>
      <c r="R479" s="16">
        <v>2100</v>
      </c>
      <c r="S479" s="16">
        <v>200</v>
      </c>
      <c r="T479" s="25">
        <v>91</v>
      </c>
      <c r="U479" s="35">
        <f t="shared" si="72"/>
        <v>0</v>
      </c>
      <c r="V479" s="15">
        <f t="shared" si="61"/>
        <v>0</v>
      </c>
      <c r="W479" s="15">
        <f t="shared" si="62"/>
        <v>0</v>
      </c>
      <c r="X479" s="15">
        <f t="shared" si="63"/>
        <v>0</v>
      </c>
      <c r="Y479" s="15">
        <f t="shared" si="64"/>
        <v>0</v>
      </c>
      <c r="Z479" s="33">
        <f t="shared" si="65"/>
        <v>0</v>
      </c>
    </row>
    <row r="480" spans="1:26" hidden="1" x14ac:dyDescent="0.25">
      <c r="A480" s="1">
        <v>84</v>
      </c>
      <c r="B480" s="5" t="s">
        <v>198</v>
      </c>
      <c r="C480" s="5" t="s">
        <v>150</v>
      </c>
      <c r="D480" s="1">
        <v>2028</v>
      </c>
      <c r="E480" s="2">
        <v>0</v>
      </c>
      <c r="F480" s="2">
        <v>0</v>
      </c>
      <c r="G480" s="2">
        <v>0</v>
      </c>
      <c r="H480" s="2">
        <v>0</v>
      </c>
      <c r="I480" s="2">
        <v>0</v>
      </c>
      <c r="J480" s="13">
        <v>0</v>
      </c>
      <c r="K480" s="15">
        <f t="shared" si="66"/>
        <v>0</v>
      </c>
      <c r="L480" s="16">
        <v>12368.39</v>
      </c>
      <c r="M480" s="16">
        <v>11131.55</v>
      </c>
      <c r="N480" s="16">
        <v>8657.8700000000008</v>
      </c>
      <c r="O480" s="16">
        <v>6184.2</v>
      </c>
      <c r="P480" s="16">
        <v>3710.52</v>
      </c>
      <c r="Q480" s="16">
        <v>488.77</v>
      </c>
      <c r="R480" s="16">
        <v>2100</v>
      </c>
      <c r="S480" s="16">
        <v>200</v>
      </c>
      <c r="T480" s="25">
        <v>92</v>
      </c>
      <c r="U480" s="35">
        <f t="shared" si="72"/>
        <v>0</v>
      </c>
      <c r="V480" s="15">
        <f t="shared" si="61"/>
        <v>0</v>
      </c>
      <c r="W480" s="15">
        <f t="shared" si="62"/>
        <v>0</v>
      </c>
      <c r="X480" s="15">
        <f t="shared" si="63"/>
        <v>0</v>
      </c>
      <c r="Y480" s="15">
        <f t="shared" si="64"/>
        <v>0</v>
      </c>
      <c r="Z480" s="33">
        <f t="shared" si="65"/>
        <v>0</v>
      </c>
    </row>
    <row r="481" spans="1:26" hidden="1" x14ac:dyDescent="0.25">
      <c r="A481" s="1">
        <v>85</v>
      </c>
      <c r="B481" s="5" t="s">
        <v>198</v>
      </c>
      <c r="C481" s="5" t="s">
        <v>153</v>
      </c>
      <c r="D481" s="1">
        <v>2028</v>
      </c>
      <c r="E481" s="2">
        <v>0</v>
      </c>
      <c r="F481" s="2">
        <v>0</v>
      </c>
      <c r="G481" s="2">
        <v>0</v>
      </c>
      <c r="H481" s="2">
        <v>0</v>
      </c>
      <c r="I481" s="2">
        <v>0</v>
      </c>
      <c r="J481" s="13">
        <v>0</v>
      </c>
      <c r="K481" s="15">
        <f t="shared" si="66"/>
        <v>0</v>
      </c>
      <c r="L481" s="16">
        <v>12368.39</v>
      </c>
      <c r="M481" s="16">
        <v>11131.55</v>
      </c>
      <c r="N481" s="16">
        <v>8657.8700000000008</v>
      </c>
      <c r="O481" s="16">
        <v>6184.2</v>
      </c>
      <c r="P481" s="16">
        <v>3710.52</v>
      </c>
      <c r="Q481" s="16">
        <v>488.77</v>
      </c>
      <c r="R481" s="16">
        <v>2100</v>
      </c>
      <c r="S481" s="16">
        <v>200</v>
      </c>
      <c r="T481" s="25">
        <v>93</v>
      </c>
      <c r="U481" s="35">
        <f t="shared" si="72"/>
        <v>0</v>
      </c>
      <c r="V481" s="15">
        <f t="shared" si="61"/>
        <v>0</v>
      </c>
      <c r="W481" s="15">
        <f t="shared" si="62"/>
        <v>0</v>
      </c>
      <c r="X481" s="15">
        <f t="shared" si="63"/>
        <v>0</v>
      </c>
      <c r="Y481" s="15">
        <f t="shared" si="64"/>
        <v>0</v>
      </c>
      <c r="Z481" s="33">
        <f t="shared" si="65"/>
        <v>0</v>
      </c>
    </row>
    <row r="482" spans="1:26" hidden="1" x14ac:dyDescent="0.25">
      <c r="A482" s="1">
        <v>86</v>
      </c>
      <c r="B482" s="5" t="s">
        <v>198</v>
      </c>
      <c r="C482" s="5" t="s">
        <v>151</v>
      </c>
      <c r="D482" s="1">
        <v>2028</v>
      </c>
      <c r="E482" s="2">
        <v>0</v>
      </c>
      <c r="F482" s="2">
        <v>0</v>
      </c>
      <c r="G482" s="2">
        <v>0</v>
      </c>
      <c r="H482" s="2">
        <v>0</v>
      </c>
      <c r="I482" s="2">
        <v>0</v>
      </c>
      <c r="J482" s="13">
        <v>0</v>
      </c>
      <c r="K482" s="15">
        <f t="shared" si="66"/>
        <v>0</v>
      </c>
      <c r="L482" s="16">
        <v>12368.39</v>
      </c>
      <c r="M482" s="16">
        <v>11131.55</v>
      </c>
      <c r="N482" s="16">
        <v>8657.8700000000008</v>
      </c>
      <c r="O482" s="16">
        <v>6184.2</v>
      </c>
      <c r="P482" s="16">
        <v>3710.52</v>
      </c>
      <c r="Q482" s="16">
        <v>488.77</v>
      </c>
      <c r="R482" s="16">
        <v>2100</v>
      </c>
      <c r="S482" s="16">
        <v>200</v>
      </c>
      <c r="T482" s="25">
        <v>80</v>
      </c>
      <c r="U482" s="35">
        <f t="shared" si="72"/>
        <v>0</v>
      </c>
      <c r="V482" s="15">
        <f t="shared" si="61"/>
        <v>0</v>
      </c>
      <c r="W482" s="15">
        <f t="shared" si="62"/>
        <v>0</v>
      </c>
      <c r="X482" s="15">
        <f t="shared" si="63"/>
        <v>0</v>
      </c>
      <c r="Y482" s="15">
        <f t="shared" si="64"/>
        <v>0</v>
      </c>
      <c r="Z482" s="33">
        <f t="shared" si="65"/>
        <v>0</v>
      </c>
    </row>
    <row r="483" spans="1:26" hidden="1" x14ac:dyDescent="0.25">
      <c r="A483" s="1">
        <v>87</v>
      </c>
      <c r="B483" s="5" t="s">
        <v>198</v>
      </c>
      <c r="C483" s="5" t="s">
        <v>84</v>
      </c>
      <c r="D483" s="1">
        <v>2028</v>
      </c>
      <c r="E483" s="2">
        <v>0</v>
      </c>
      <c r="F483" s="2">
        <v>0</v>
      </c>
      <c r="G483" s="2">
        <v>0</v>
      </c>
      <c r="H483" s="2">
        <v>0</v>
      </c>
      <c r="I483" s="2">
        <v>0</v>
      </c>
      <c r="J483" s="13">
        <v>0</v>
      </c>
      <c r="K483" s="15">
        <f t="shared" si="66"/>
        <v>0</v>
      </c>
      <c r="L483" s="16">
        <v>12368.39</v>
      </c>
      <c r="M483" s="16">
        <v>11131.55</v>
      </c>
      <c r="N483" s="16">
        <v>8657.8700000000008</v>
      </c>
      <c r="O483" s="16">
        <v>6184.2</v>
      </c>
      <c r="P483" s="16">
        <v>3710.52</v>
      </c>
      <c r="Q483" s="16">
        <v>488.77</v>
      </c>
      <c r="R483" s="16">
        <v>2100</v>
      </c>
      <c r="S483" s="16">
        <v>200</v>
      </c>
      <c r="T483" s="25">
        <v>93</v>
      </c>
      <c r="U483" s="35">
        <f t="shared" si="72"/>
        <v>0</v>
      </c>
      <c r="V483" s="15">
        <f t="shared" si="61"/>
        <v>0</v>
      </c>
      <c r="W483" s="15">
        <f t="shared" si="62"/>
        <v>0</v>
      </c>
      <c r="X483" s="15">
        <f t="shared" si="63"/>
        <v>0</v>
      </c>
      <c r="Y483" s="15">
        <f t="shared" si="64"/>
        <v>0</v>
      </c>
      <c r="Z483" s="33">
        <f t="shared" si="65"/>
        <v>0</v>
      </c>
    </row>
    <row r="484" spans="1:26" hidden="1" x14ac:dyDescent="0.25">
      <c r="A484" s="1">
        <v>88</v>
      </c>
      <c r="B484" s="5" t="s">
        <v>198</v>
      </c>
      <c r="C484" s="5" t="s">
        <v>152</v>
      </c>
      <c r="D484" s="1">
        <v>2028</v>
      </c>
      <c r="E484" s="2">
        <v>0</v>
      </c>
      <c r="F484" s="2">
        <v>0</v>
      </c>
      <c r="G484" s="2">
        <v>0</v>
      </c>
      <c r="H484" s="2">
        <v>0</v>
      </c>
      <c r="I484" s="2">
        <v>0</v>
      </c>
      <c r="J484" s="13">
        <v>0</v>
      </c>
      <c r="K484" s="15">
        <f t="shared" si="66"/>
        <v>0</v>
      </c>
      <c r="L484" s="16">
        <v>12368.39</v>
      </c>
      <c r="M484" s="16">
        <v>11131.55</v>
      </c>
      <c r="N484" s="16">
        <v>8657.8700000000008</v>
      </c>
      <c r="O484" s="16">
        <v>6184.2</v>
      </c>
      <c r="P484" s="16">
        <v>3710.52</v>
      </c>
      <c r="Q484" s="16">
        <v>488.77</v>
      </c>
      <c r="R484" s="16">
        <v>2100</v>
      </c>
      <c r="S484" s="16">
        <v>200</v>
      </c>
      <c r="T484" s="25">
        <v>92</v>
      </c>
      <c r="U484" s="35">
        <f t="shared" si="72"/>
        <v>0</v>
      </c>
      <c r="V484" s="15">
        <f t="shared" si="61"/>
        <v>0</v>
      </c>
      <c r="W484" s="15">
        <f t="shared" si="62"/>
        <v>0</v>
      </c>
      <c r="X484" s="15">
        <f t="shared" si="63"/>
        <v>0</v>
      </c>
      <c r="Y484" s="15">
        <f t="shared" si="64"/>
        <v>0</v>
      </c>
      <c r="Z484" s="33">
        <f t="shared" si="65"/>
        <v>0</v>
      </c>
    </row>
    <row r="485" spans="1:26" hidden="1" x14ac:dyDescent="0.25">
      <c r="A485" s="1">
        <v>89</v>
      </c>
      <c r="B485" s="5" t="s">
        <v>198</v>
      </c>
      <c r="C485" s="5" t="s">
        <v>95</v>
      </c>
      <c r="D485" s="1">
        <v>2028</v>
      </c>
      <c r="E485" s="2">
        <v>0</v>
      </c>
      <c r="F485" s="2">
        <v>0</v>
      </c>
      <c r="G485" s="2">
        <v>0</v>
      </c>
      <c r="H485" s="2">
        <v>0</v>
      </c>
      <c r="I485" s="2">
        <v>0</v>
      </c>
      <c r="J485" s="13">
        <v>0</v>
      </c>
      <c r="K485" s="15">
        <f t="shared" si="66"/>
        <v>0</v>
      </c>
      <c r="L485" s="16">
        <v>12368.39</v>
      </c>
      <c r="M485" s="16">
        <v>11131.55</v>
      </c>
      <c r="N485" s="16">
        <v>8657.8700000000008</v>
      </c>
      <c r="O485" s="16">
        <v>6184.2</v>
      </c>
      <c r="P485" s="16">
        <v>3710.52</v>
      </c>
      <c r="Q485" s="16">
        <v>488.77</v>
      </c>
      <c r="R485" s="16">
        <v>2100</v>
      </c>
      <c r="S485" s="16">
        <v>200</v>
      </c>
      <c r="T485" s="25">
        <v>89</v>
      </c>
      <c r="U485" s="35">
        <f t="shared" si="72"/>
        <v>0</v>
      </c>
      <c r="V485" s="15">
        <f t="shared" si="61"/>
        <v>0</v>
      </c>
      <c r="W485" s="15">
        <f t="shared" si="62"/>
        <v>0</v>
      </c>
      <c r="X485" s="15">
        <f t="shared" si="63"/>
        <v>0</v>
      </c>
      <c r="Y485" s="15">
        <f t="shared" si="64"/>
        <v>0</v>
      </c>
      <c r="Z485" s="33">
        <f t="shared" si="65"/>
        <v>0</v>
      </c>
    </row>
    <row r="486" spans="1:26" hidden="1" x14ac:dyDescent="0.25">
      <c r="A486" s="1">
        <v>90</v>
      </c>
      <c r="B486" s="5" t="s">
        <v>199</v>
      </c>
      <c r="C486" s="5" t="s">
        <v>156</v>
      </c>
      <c r="D486" s="1">
        <v>2028</v>
      </c>
      <c r="E486" s="2">
        <v>0</v>
      </c>
      <c r="F486" s="2">
        <v>0</v>
      </c>
      <c r="G486" s="2">
        <v>0</v>
      </c>
      <c r="H486" s="2">
        <v>0</v>
      </c>
      <c r="I486" s="2">
        <v>0</v>
      </c>
      <c r="J486" s="13">
        <v>0</v>
      </c>
      <c r="K486" s="15">
        <f t="shared" si="66"/>
        <v>0</v>
      </c>
      <c r="L486" s="16">
        <v>12368.39</v>
      </c>
      <c r="M486" s="16">
        <v>11131.55</v>
      </c>
      <c r="N486" s="16">
        <v>8657.8700000000008</v>
      </c>
      <c r="O486" s="16">
        <v>6184.2</v>
      </c>
      <c r="P486" s="16">
        <v>3710.52</v>
      </c>
      <c r="Q486" s="16">
        <v>488.77</v>
      </c>
      <c r="R486" s="16">
        <v>2100</v>
      </c>
      <c r="S486" s="16">
        <v>200</v>
      </c>
      <c r="T486" s="19">
        <v>88</v>
      </c>
      <c r="U486" s="35">
        <f t="shared" si="72"/>
        <v>0</v>
      </c>
      <c r="V486" s="15">
        <f t="shared" si="61"/>
        <v>0</v>
      </c>
      <c r="W486" s="15">
        <f t="shared" si="62"/>
        <v>0</v>
      </c>
      <c r="X486" s="15">
        <f t="shared" si="63"/>
        <v>0</v>
      </c>
      <c r="Y486" s="15">
        <f t="shared" si="64"/>
        <v>0</v>
      </c>
      <c r="Z486" s="33">
        <f t="shared" si="65"/>
        <v>0</v>
      </c>
    </row>
    <row r="487" spans="1:26" hidden="1" x14ac:dyDescent="0.25">
      <c r="A487" s="1">
        <v>91</v>
      </c>
      <c r="B487" s="5" t="s">
        <v>199</v>
      </c>
      <c r="C487" s="5" t="s">
        <v>19</v>
      </c>
      <c r="D487" s="1">
        <v>2028</v>
      </c>
      <c r="E487" s="2">
        <v>0</v>
      </c>
      <c r="F487" s="2">
        <v>0</v>
      </c>
      <c r="G487" s="2">
        <v>0</v>
      </c>
      <c r="H487" s="2">
        <v>0</v>
      </c>
      <c r="I487" s="2">
        <v>0</v>
      </c>
      <c r="J487" s="13">
        <v>0</v>
      </c>
      <c r="K487" s="15">
        <f t="shared" si="66"/>
        <v>0</v>
      </c>
      <c r="L487" s="16">
        <v>12368.39</v>
      </c>
      <c r="M487" s="16">
        <v>11131.55</v>
      </c>
      <c r="N487" s="16">
        <v>8657.8700000000008</v>
      </c>
      <c r="O487" s="16">
        <v>6184.2</v>
      </c>
      <c r="P487" s="16">
        <v>3710.52</v>
      </c>
      <c r="Q487" s="16">
        <v>488.77</v>
      </c>
      <c r="R487" s="16">
        <v>2100</v>
      </c>
      <c r="S487" s="16">
        <v>200</v>
      </c>
      <c r="T487" s="19">
        <v>90</v>
      </c>
      <c r="U487" s="35">
        <f t="shared" si="72"/>
        <v>0</v>
      </c>
      <c r="V487" s="15">
        <f t="shared" si="61"/>
        <v>0</v>
      </c>
      <c r="W487" s="15">
        <f t="shared" si="62"/>
        <v>0</v>
      </c>
      <c r="X487" s="15">
        <f t="shared" si="63"/>
        <v>0</v>
      </c>
      <c r="Y487" s="15">
        <f t="shared" si="64"/>
        <v>0</v>
      </c>
      <c r="Z487" s="33">
        <f t="shared" si="65"/>
        <v>0</v>
      </c>
    </row>
    <row r="488" spans="1:26" hidden="1" x14ac:dyDescent="0.25">
      <c r="A488" s="1">
        <v>92</v>
      </c>
      <c r="B488" s="5" t="s">
        <v>199</v>
      </c>
      <c r="C488" s="5" t="s">
        <v>154</v>
      </c>
      <c r="D488" s="1">
        <v>2028</v>
      </c>
      <c r="E488" s="2">
        <v>0</v>
      </c>
      <c r="F488" s="2">
        <v>0</v>
      </c>
      <c r="G488" s="2">
        <v>0</v>
      </c>
      <c r="H488" s="2">
        <v>0</v>
      </c>
      <c r="I488" s="2">
        <v>0</v>
      </c>
      <c r="J488" s="13">
        <v>0</v>
      </c>
      <c r="K488" s="15">
        <f t="shared" si="66"/>
        <v>0</v>
      </c>
      <c r="L488" s="16">
        <v>12368.39</v>
      </c>
      <c r="M488" s="16">
        <v>11131.55</v>
      </c>
      <c r="N488" s="16">
        <v>8657.8700000000008</v>
      </c>
      <c r="O488" s="16">
        <v>6184.2</v>
      </c>
      <c r="P488" s="16">
        <v>3710.52</v>
      </c>
      <c r="Q488" s="16">
        <v>488.77</v>
      </c>
      <c r="R488" s="16">
        <v>2100</v>
      </c>
      <c r="S488" s="16">
        <v>200</v>
      </c>
      <c r="T488" s="19">
        <v>89</v>
      </c>
      <c r="U488" s="35">
        <f t="shared" si="72"/>
        <v>0</v>
      </c>
      <c r="V488" s="15">
        <f t="shared" si="61"/>
        <v>0</v>
      </c>
      <c r="W488" s="15">
        <f t="shared" si="62"/>
        <v>0</v>
      </c>
      <c r="X488" s="15">
        <f t="shared" si="63"/>
        <v>0</v>
      </c>
      <c r="Y488" s="15">
        <f t="shared" si="64"/>
        <v>0</v>
      </c>
      <c r="Z488" s="33">
        <f t="shared" si="65"/>
        <v>0</v>
      </c>
    </row>
    <row r="489" spans="1:26" hidden="1" x14ac:dyDescent="0.25">
      <c r="A489" s="1">
        <v>93</v>
      </c>
      <c r="B489" s="5" t="s">
        <v>199</v>
      </c>
      <c r="C489" s="5" t="s">
        <v>155</v>
      </c>
      <c r="D489" s="1">
        <v>2028</v>
      </c>
      <c r="E489" s="2">
        <v>0</v>
      </c>
      <c r="F489" s="2">
        <v>0</v>
      </c>
      <c r="G489" s="2">
        <v>0</v>
      </c>
      <c r="H489" s="2">
        <v>0</v>
      </c>
      <c r="I489" s="2">
        <v>0</v>
      </c>
      <c r="J489" s="13">
        <v>0</v>
      </c>
      <c r="K489" s="15">
        <f t="shared" si="66"/>
        <v>0</v>
      </c>
      <c r="L489" s="16">
        <v>12368.39</v>
      </c>
      <c r="M489" s="16">
        <v>11131.55</v>
      </c>
      <c r="N489" s="16">
        <v>8657.8700000000008</v>
      </c>
      <c r="O489" s="16">
        <v>6184.2</v>
      </c>
      <c r="P489" s="16">
        <v>3710.52</v>
      </c>
      <c r="Q489" s="16">
        <v>488.77</v>
      </c>
      <c r="R489" s="16">
        <v>2100</v>
      </c>
      <c r="S489" s="16">
        <v>200</v>
      </c>
      <c r="T489" s="19">
        <v>91</v>
      </c>
      <c r="U489" s="35">
        <f t="shared" si="72"/>
        <v>0</v>
      </c>
      <c r="V489" s="15">
        <f t="shared" si="61"/>
        <v>0</v>
      </c>
      <c r="W489" s="15">
        <f t="shared" si="62"/>
        <v>0</v>
      </c>
      <c r="X489" s="15">
        <f t="shared" si="63"/>
        <v>0</v>
      </c>
      <c r="Y489" s="15">
        <f t="shared" si="64"/>
        <v>0</v>
      </c>
      <c r="Z489" s="33">
        <f t="shared" si="65"/>
        <v>0</v>
      </c>
    </row>
    <row r="490" spans="1:26" hidden="1" x14ac:dyDescent="0.25">
      <c r="A490" s="1">
        <v>94</v>
      </c>
      <c r="B490" s="5" t="s">
        <v>199</v>
      </c>
      <c r="C490" s="5" t="s">
        <v>88</v>
      </c>
      <c r="D490" s="1">
        <v>2028</v>
      </c>
      <c r="E490" s="2">
        <v>0</v>
      </c>
      <c r="F490" s="2">
        <v>0</v>
      </c>
      <c r="G490" s="2">
        <v>0</v>
      </c>
      <c r="H490" s="2">
        <v>0</v>
      </c>
      <c r="I490" s="2">
        <v>0</v>
      </c>
      <c r="J490" s="13">
        <v>0</v>
      </c>
      <c r="K490" s="15">
        <f t="shared" si="66"/>
        <v>0</v>
      </c>
      <c r="L490" s="16">
        <v>12368.39</v>
      </c>
      <c r="M490" s="16">
        <v>11131.55</v>
      </c>
      <c r="N490" s="16">
        <v>8657.8700000000008</v>
      </c>
      <c r="O490" s="16">
        <v>6184.2</v>
      </c>
      <c r="P490" s="16">
        <v>3710.52</v>
      </c>
      <c r="Q490" s="16">
        <v>488.77</v>
      </c>
      <c r="R490" s="16">
        <v>2100</v>
      </c>
      <c r="S490" s="16">
        <v>200</v>
      </c>
      <c r="T490" s="19">
        <v>87</v>
      </c>
      <c r="U490" s="35">
        <f t="shared" si="72"/>
        <v>0</v>
      </c>
      <c r="V490" s="15">
        <f t="shared" si="61"/>
        <v>0</v>
      </c>
      <c r="W490" s="15">
        <f t="shared" si="62"/>
        <v>0</v>
      </c>
      <c r="X490" s="15">
        <f t="shared" si="63"/>
        <v>0</v>
      </c>
      <c r="Y490" s="15">
        <f t="shared" si="64"/>
        <v>0</v>
      </c>
      <c r="Z490" s="33">
        <f t="shared" si="65"/>
        <v>0</v>
      </c>
    </row>
    <row r="491" spans="1:26" hidden="1" x14ac:dyDescent="0.25">
      <c r="A491" s="1">
        <v>95</v>
      </c>
      <c r="B491" s="5" t="s">
        <v>200</v>
      </c>
      <c r="C491" s="5" t="s">
        <v>157</v>
      </c>
      <c r="D491" s="1">
        <v>2028</v>
      </c>
      <c r="E491" s="2">
        <v>0</v>
      </c>
      <c r="F491" s="2">
        <v>0</v>
      </c>
      <c r="G491" s="2">
        <v>0</v>
      </c>
      <c r="H491" s="2">
        <v>0</v>
      </c>
      <c r="I491" s="2">
        <v>0</v>
      </c>
      <c r="J491" s="13">
        <v>0</v>
      </c>
      <c r="K491" s="15">
        <f t="shared" si="66"/>
        <v>0</v>
      </c>
      <c r="L491" s="16">
        <v>12368.39</v>
      </c>
      <c r="M491" s="16">
        <v>11131.55</v>
      </c>
      <c r="N491" s="16">
        <v>8657.8700000000008</v>
      </c>
      <c r="O491" s="16">
        <v>6184.2</v>
      </c>
      <c r="P491" s="16">
        <v>3710.52</v>
      </c>
      <c r="Q491" s="16">
        <v>488.77</v>
      </c>
      <c r="R491" s="16">
        <v>2100</v>
      </c>
      <c r="S491" s="16">
        <v>200</v>
      </c>
      <c r="T491" s="26">
        <v>89</v>
      </c>
      <c r="U491" s="35">
        <f t="shared" si="72"/>
        <v>0</v>
      </c>
      <c r="V491" s="15">
        <f t="shared" si="61"/>
        <v>0</v>
      </c>
      <c r="W491" s="15">
        <f t="shared" si="62"/>
        <v>0</v>
      </c>
      <c r="X491" s="15">
        <f t="shared" si="63"/>
        <v>0</v>
      </c>
      <c r="Y491" s="15">
        <f t="shared" si="64"/>
        <v>0</v>
      </c>
      <c r="Z491" s="33">
        <f t="shared" si="65"/>
        <v>0</v>
      </c>
    </row>
    <row r="492" spans="1:26" hidden="1" x14ac:dyDescent="0.25">
      <c r="A492" s="1">
        <v>96</v>
      </c>
      <c r="B492" s="5" t="s">
        <v>200</v>
      </c>
      <c r="C492" s="5" t="s">
        <v>158</v>
      </c>
      <c r="D492" s="1">
        <v>2028</v>
      </c>
      <c r="E492" s="2">
        <v>0</v>
      </c>
      <c r="F492" s="2">
        <v>0</v>
      </c>
      <c r="G492" s="2">
        <v>0</v>
      </c>
      <c r="H492" s="2">
        <v>0</v>
      </c>
      <c r="I492" s="2">
        <v>0</v>
      </c>
      <c r="J492" s="13">
        <v>0</v>
      </c>
      <c r="K492" s="15">
        <f t="shared" si="66"/>
        <v>0</v>
      </c>
      <c r="L492" s="16">
        <v>12368.39</v>
      </c>
      <c r="M492" s="16">
        <v>11131.55</v>
      </c>
      <c r="N492" s="16">
        <v>8657.8700000000008</v>
      </c>
      <c r="O492" s="16">
        <v>6184.2</v>
      </c>
      <c r="P492" s="16">
        <v>3710.52</v>
      </c>
      <c r="Q492" s="16">
        <v>488.77</v>
      </c>
      <c r="R492" s="16">
        <v>2100</v>
      </c>
      <c r="S492" s="16">
        <v>200</v>
      </c>
      <c r="T492" s="26">
        <v>88</v>
      </c>
      <c r="U492" s="35">
        <f t="shared" si="72"/>
        <v>0</v>
      </c>
      <c r="V492" s="15">
        <f t="shared" si="61"/>
        <v>0</v>
      </c>
      <c r="W492" s="15">
        <f t="shared" si="62"/>
        <v>0</v>
      </c>
      <c r="X492" s="15">
        <f t="shared" si="63"/>
        <v>0</v>
      </c>
      <c r="Y492" s="15">
        <f t="shared" si="64"/>
        <v>0</v>
      </c>
      <c r="Z492" s="33">
        <f t="shared" si="65"/>
        <v>0</v>
      </c>
    </row>
    <row r="493" spans="1:26" hidden="1" x14ac:dyDescent="0.25">
      <c r="A493" s="1">
        <v>97</v>
      </c>
      <c r="B493" s="5" t="s">
        <v>200</v>
      </c>
      <c r="C493" s="5" t="s">
        <v>7</v>
      </c>
      <c r="D493" s="1">
        <v>2028</v>
      </c>
      <c r="E493" s="2">
        <v>0</v>
      </c>
      <c r="F493" s="2">
        <v>0</v>
      </c>
      <c r="G493" s="2">
        <v>0</v>
      </c>
      <c r="H493" s="2">
        <v>0</v>
      </c>
      <c r="I493" s="2">
        <v>0</v>
      </c>
      <c r="J493" s="13">
        <v>0</v>
      </c>
      <c r="K493" s="15">
        <f t="shared" si="66"/>
        <v>0</v>
      </c>
      <c r="L493" s="16">
        <v>12368.39</v>
      </c>
      <c r="M493" s="16">
        <v>11131.55</v>
      </c>
      <c r="N493" s="16">
        <v>8657.8700000000008</v>
      </c>
      <c r="O493" s="16">
        <v>6184.2</v>
      </c>
      <c r="P493" s="16">
        <v>3710.52</v>
      </c>
      <c r="Q493" s="16">
        <v>488.77</v>
      </c>
      <c r="R493" s="16">
        <v>2100</v>
      </c>
      <c r="S493" s="16">
        <v>200</v>
      </c>
      <c r="T493" s="26">
        <v>71</v>
      </c>
      <c r="U493" s="35">
        <f t="shared" si="72"/>
        <v>0</v>
      </c>
      <c r="V493" s="15">
        <f t="shared" si="61"/>
        <v>0</v>
      </c>
      <c r="W493" s="15">
        <f t="shared" si="62"/>
        <v>0</v>
      </c>
      <c r="X493" s="15">
        <f t="shared" si="63"/>
        <v>0</v>
      </c>
      <c r="Y493" s="15">
        <f t="shared" si="64"/>
        <v>0</v>
      </c>
      <c r="Z493" s="34">
        <f t="shared" si="65"/>
        <v>0</v>
      </c>
    </row>
    <row r="494" spans="1:26" hidden="1" x14ac:dyDescent="0.25">
      <c r="A494" s="1">
        <v>98</v>
      </c>
      <c r="B494" s="5" t="s">
        <v>200</v>
      </c>
      <c r="C494" s="5" t="s">
        <v>104</v>
      </c>
      <c r="D494" s="1">
        <v>2028</v>
      </c>
      <c r="E494" s="2">
        <v>0</v>
      </c>
      <c r="F494" s="2">
        <v>0</v>
      </c>
      <c r="G494" s="2">
        <v>0</v>
      </c>
      <c r="H494" s="2">
        <v>0</v>
      </c>
      <c r="I494" s="2">
        <v>0</v>
      </c>
      <c r="J494" s="13">
        <v>0</v>
      </c>
      <c r="K494" s="15">
        <f t="shared" si="66"/>
        <v>0</v>
      </c>
      <c r="L494" s="16">
        <v>12368.39</v>
      </c>
      <c r="M494" s="16">
        <v>11131.55</v>
      </c>
      <c r="N494" s="16">
        <v>8657.8700000000008</v>
      </c>
      <c r="O494" s="16">
        <v>6184.2</v>
      </c>
      <c r="P494" s="16">
        <v>3710.52</v>
      </c>
      <c r="Q494" s="16">
        <v>488.77</v>
      </c>
      <c r="R494" s="16">
        <v>2100</v>
      </c>
      <c r="S494" s="16">
        <v>200</v>
      </c>
      <c r="T494" s="26">
        <v>90</v>
      </c>
      <c r="U494" s="35">
        <f t="shared" si="72"/>
        <v>0</v>
      </c>
      <c r="V494" s="15">
        <f t="shared" si="61"/>
        <v>0</v>
      </c>
      <c r="W494" s="15">
        <f t="shared" si="62"/>
        <v>0</v>
      </c>
      <c r="X494" s="15">
        <f t="shared" si="63"/>
        <v>0</v>
      </c>
      <c r="Y494" s="15">
        <f t="shared" si="64"/>
        <v>0</v>
      </c>
      <c r="Z494" s="33">
        <f t="shared" si="65"/>
        <v>0</v>
      </c>
    </row>
    <row r="495" spans="1:26" hidden="1" x14ac:dyDescent="0.25">
      <c r="A495" s="1">
        <v>99</v>
      </c>
      <c r="B495" s="5" t="s">
        <v>200</v>
      </c>
      <c r="C495" s="5" t="s">
        <v>53</v>
      </c>
      <c r="D495" s="1">
        <v>2028</v>
      </c>
      <c r="E495" s="2">
        <v>0</v>
      </c>
      <c r="F495" s="2">
        <v>0</v>
      </c>
      <c r="G495" s="2">
        <v>0</v>
      </c>
      <c r="H495" s="2">
        <v>0</v>
      </c>
      <c r="I495" s="2">
        <v>0</v>
      </c>
      <c r="J495" s="13">
        <v>0</v>
      </c>
      <c r="K495" s="15">
        <f t="shared" si="66"/>
        <v>0</v>
      </c>
      <c r="L495" s="16">
        <v>12368.39</v>
      </c>
      <c r="M495" s="16">
        <v>11131.55</v>
      </c>
      <c r="N495" s="16">
        <v>8657.8700000000008</v>
      </c>
      <c r="O495" s="16">
        <v>6184.2</v>
      </c>
      <c r="P495" s="16">
        <v>3710.52</v>
      </c>
      <c r="Q495" s="16">
        <v>488.77</v>
      </c>
      <c r="R495" s="16">
        <v>2100</v>
      </c>
      <c r="S495" s="16">
        <v>200</v>
      </c>
      <c r="T495" s="26">
        <v>92</v>
      </c>
      <c r="U495" s="35">
        <f t="shared" si="72"/>
        <v>0</v>
      </c>
      <c r="V495" s="15">
        <f t="shared" si="61"/>
        <v>0</v>
      </c>
      <c r="W495" s="15">
        <f t="shared" si="62"/>
        <v>0</v>
      </c>
      <c r="X495" s="15">
        <f t="shared" si="63"/>
        <v>0</v>
      </c>
      <c r="Y495" s="15">
        <f t="shared" si="64"/>
        <v>0</v>
      </c>
      <c r="Z495" s="33">
        <f t="shared" si="65"/>
        <v>0</v>
      </c>
    </row>
    <row r="496" spans="1:26" hidden="1" x14ac:dyDescent="0.25">
      <c r="A496" s="1">
        <v>100</v>
      </c>
      <c r="B496" s="5" t="s">
        <v>200</v>
      </c>
      <c r="C496" s="5" t="s">
        <v>23</v>
      </c>
      <c r="D496" s="1">
        <v>2028</v>
      </c>
      <c r="E496" s="2">
        <v>0</v>
      </c>
      <c r="F496" s="2">
        <v>0</v>
      </c>
      <c r="G496" s="2">
        <v>0</v>
      </c>
      <c r="H496" s="2">
        <v>0</v>
      </c>
      <c r="I496" s="2">
        <v>0</v>
      </c>
      <c r="J496" s="13">
        <v>0</v>
      </c>
      <c r="K496" s="15">
        <f t="shared" si="66"/>
        <v>0</v>
      </c>
      <c r="L496" s="16">
        <v>12368.39</v>
      </c>
      <c r="M496" s="16">
        <v>11131.55</v>
      </c>
      <c r="N496" s="16">
        <v>8657.8700000000008</v>
      </c>
      <c r="O496" s="16">
        <v>6184.2</v>
      </c>
      <c r="P496" s="16">
        <v>3710.52</v>
      </c>
      <c r="Q496" s="16">
        <v>488.77</v>
      </c>
      <c r="R496" s="16">
        <v>2100</v>
      </c>
      <c r="S496" s="16">
        <v>200</v>
      </c>
      <c r="T496" s="26">
        <v>93</v>
      </c>
      <c r="U496" s="35">
        <f t="shared" si="72"/>
        <v>0</v>
      </c>
      <c r="V496" s="15">
        <f t="shared" si="61"/>
        <v>0</v>
      </c>
      <c r="W496" s="15">
        <f t="shared" si="62"/>
        <v>0</v>
      </c>
      <c r="X496" s="15">
        <f t="shared" si="63"/>
        <v>0</v>
      </c>
      <c r="Y496" s="15">
        <f t="shared" si="64"/>
        <v>0</v>
      </c>
      <c r="Z496" s="33">
        <f t="shared" si="65"/>
        <v>0</v>
      </c>
    </row>
    <row r="497" spans="1:26" hidden="1" x14ac:dyDescent="0.25">
      <c r="A497" s="1">
        <v>101</v>
      </c>
      <c r="B497" s="5" t="s">
        <v>200</v>
      </c>
      <c r="C497" s="5" t="s">
        <v>17</v>
      </c>
      <c r="D497" s="1">
        <v>2028</v>
      </c>
      <c r="E497" s="2">
        <v>0</v>
      </c>
      <c r="F497" s="2">
        <v>0</v>
      </c>
      <c r="G497" s="2">
        <v>0</v>
      </c>
      <c r="H497" s="2">
        <v>0</v>
      </c>
      <c r="I497" s="2">
        <v>0</v>
      </c>
      <c r="J497" s="13">
        <v>0</v>
      </c>
      <c r="K497" s="15">
        <f t="shared" si="66"/>
        <v>0</v>
      </c>
      <c r="L497" s="16">
        <v>12368.39</v>
      </c>
      <c r="M497" s="16">
        <v>11131.55</v>
      </c>
      <c r="N497" s="16">
        <v>8657.8700000000008</v>
      </c>
      <c r="O497" s="16">
        <v>6184.2</v>
      </c>
      <c r="P497" s="16">
        <v>3710.52</v>
      </c>
      <c r="Q497" s="16">
        <v>488.77</v>
      </c>
      <c r="R497" s="16">
        <v>2100</v>
      </c>
      <c r="S497" s="16">
        <v>200</v>
      </c>
      <c r="T497" s="26">
        <v>92</v>
      </c>
      <c r="U497" s="35">
        <f t="shared" si="72"/>
        <v>0</v>
      </c>
      <c r="V497" s="15">
        <f t="shared" si="61"/>
        <v>0</v>
      </c>
      <c r="W497" s="15">
        <f t="shared" si="62"/>
        <v>0</v>
      </c>
      <c r="X497" s="15">
        <f t="shared" si="63"/>
        <v>0</v>
      </c>
      <c r="Y497" s="15">
        <f t="shared" si="64"/>
        <v>0</v>
      </c>
      <c r="Z497" s="34">
        <f t="shared" si="65"/>
        <v>0</v>
      </c>
    </row>
    <row r="498" spans="1:26" hidden="1" x14ac:dyDescent="0.25">
      <c r="A498" s="1">
        <v>102</v>
      </c>
      <c r="B498" s="5" t="s">
        <v>200</v>
      </c>
      <c r="C498" s="5" t="s">
        <v>110</v>
      </c>
      <c r="D498" s="1">
        <v>2028</v>
      </c>
      <c r="E498" s="2">
        <v>0</v>
      </c>
      <c r="F498" s="2">
        <v>0</v>
      </c>
      <c r="G498" s="2">
        <v>0</v>
      </c>
      <c r="H498" s="2">
        <v>0</v>
      </c>
      <c r="I498" s="2">
        <v>0</v>
      </c>
      <c r="J498" s="13">
        <v>0</v>
      </c>
      <c r="K498" s="15">
        <f t="shared" si="66"/>
        <v>0</v>
      </c>
      <c r="L498" s="16">
        <v>12368.39</v>
      </c>
      <c r="M498" s="16">
        <v>11131.55</v>
      </c>
      <c r="N498" s="16">
        <v>8657.8700000000008</v>
      </c>
      <c r="O498" s="16">
        <v>6184.2</v>
      </c>
      <c r="P498" s="16">
        <v>3710.52</v>
      </c>
      <c r="Q498" s="16">
        <v>488.77</v>
      </c>
      <c r="R498" s="16">
        <v>2100</v>
      </c>
      <c r="S498" s="16">
        <v>200</v>
      </c>
      <c r="T498" s="26">
        <v>84</v>
      </c>
      <c r="U498" s="35">
        <f t="shared" si="72"/>
        <v>0</v>
      </c>
      <c r="V498" s="15">
        <f t="shared" si="61"/>
        <v>0</v>
      </c>
      <c r="W498" s="15">
        <f t="shared" si="62"/>
        <v>0</v>
      </c>
      <c r="X498" s="15">
        <f t="shared" si="63"/>
        <v>0</v>
      </c>
      <c r="Y498" s="15">
        <f t="shared" si="64"/>
        <v>0</v>
      </c>
      <c r="Z498" s="33">
        <f t="shared" si="65"/>
        <v>0</v>
      </c>
    </row>
    <row r="499" spans="1:26" hidden="1" x14ac:dyDescent="0.25">
      <c r="A499" s="1">
        <v>103</v>
      </c>
      <c r="B499" s="5" t="s">
        <v>200</v>
      </c>
      <c r="C499" s="5" t="s">
        <v>103</v>
      </c>
      <c r="D499" s="1">
        <v>2028</v>
      </c>
      <c r="E499" s="2">
        <v>0</v>
      </c>
      <c r="F499" s="2">
        <v>0</v>
      </c>
      <c r="G499" s="2">
        <v>0</v>
      </c>
      <c r="H499" s="2">
        <v>0</v>
      </c>
      <c r="I499" s="2">
        <v>0</v>
      </c>
      <c r="J499" s="13">
        <v>0</v>
      </c>
      <c r="K499" s="15">
        <f t="shared" si="66"/>
        <v>0</v>
      </c>
      <c r="L499" s="16">
        <v>12368.39</v>
      </c>
      <c r="M499" s="16">
        <v>11131.55</v>
      </c>
      <c r="N499" s="16">
        <v>8657.8700000000008</v>
      </c>
      <c r="O499" s="16">
        <v>6184.2</v>
      </c>
      <c r="P499" s="16">
        <v>3710.52</v>
      </c>
      <c r="Q499" s="16">
        <v>488.77</v>
      </c>
      <c r="R499" s="16">
        <v>2100</v>
      </c>
      <c r="S499" s="16">
        <v>200</v>
      </c>
      <c r="T499" s="26">
        <v>88</v>
      </c>
      <c r="U499" s="35">
        <f t="shared" si="72"/>
        <v>0</v>
      </c>
      <c r="V499" s="15">
        <f t="shared" si="61"/>
        <v>0</v>
      </c>
      <c r="W499" s="15">
        <f t="shared" si="62"/>
        <v>0</v>
      </c>
      <c r="X499" s="15">
        <f t="shared" si="63"/>
        <v>0</v>
      </c>
      <c r="Y499" s="15">
        <f t="shared" si="64"/>
        <v>0</v>
      </c>
      <c r="Z499" s="33">
        <f t="shared" si="65"/>
        <v>0</v>
      </c>
    </row>
    <row r="500" spans="1:26" hidden="1" x14ac:dyDescent="0.25">
      <c r="A500" s="1">
        <v>104</v>
      </c>
      <c r="B500" s="5" t="s">
        <v>200</v>
      </c>
      <c r="C500" s="5" t="s">
        <v>109</v>
      </c>
      <c r="D500" s="1">
        <v>2028</v>
      </c>
      <c r="E500" s="2">
        <v>0</v>
      </c>
      <c r="F500" s="2">
        <v>0</v>
      </c>
      <c r="G500" s="2">
        <v>0</v>
      </c>
      <c r="H500" s="2">
        <v>0</v>
      </c>
      <c r="I500" s="2">
        <v>0</v>
      </c>
      <c r="J500" s="13">
        <v>0</v>
      </c>
      <c r="K500" s="15">
        <f t="shared" si="66"/>
        <v>0</v>
      </c>
      <c r="L500" s="16">
        <v>12368.39</v>
      </c>
      <c r="M500" s="16">
        <v>11131.55</v>
      </c>
      <c r="N500" s="16">
        <v>8657.8700000000008</v>
      </c>
      <c r="O500" s="16">
        <v>6184.2</v>
      </c>
      <c r="P500" s="16">
        <v>3710.52</v>
      </c>
      <c r="Q500" s="16">
        <v>488.77</v>
      </c>
      <c r="R500" s="16">
        <v>2100</v>
      </c>
      <c r="S500" s="16">
        <v>200</v>
      </c>
      <c r="T500" s="26">
        <v>87</v>
      </c>
      <c r="U500" s="35">
        <f t="shared" si="72"/>
        <v>0</v>
      </c>
      <c r="V500" s="15">
        <f t="shared" si="61"/>
        <v>0</v>
      </c>
      <c r="W500" s="15">
        <f t="shared" si="62"/>
        <v>0</v>
      </c>
      <c r="X500" s="15">
        <f t="shared" si="63"/>
        <v>0</v>
      </c>
      <c r="Y500" s="15">
        <f t="shared" si="64"/>
        <v>0</v>
      </c>
      <c r="Z500" s="33">
        <f t="shared" si="65"/>
        <v>0</v>
      </c>
    </row>
    <row r="501" spans="1:26" hidden="1" x14ac:dyDescent="0.25">
      <c r="A501" s="1">
        <v>105</v>
      </c>
      <c r="B501" s="5" t="s">
        <v>200</v>
      </c>
      <c r="C501" s="5" t="s">
        <v>159</v>
      </c>
      <c r="D501" s="1">
        <v>2028</v>
      </c>
      <c r="E501" s="2">
        <v>0</v>
      </c>
      <c r="F501" s="2">
        <v>0</v>
      </c>
      <c r="G501" s="2">
        <v>0</v>
      </c>
      <c r="H501" s="2">
        <v>0</v>
      </c>
      <c r="I501" s="2">
        <v>0</v>
      </c>
      <c r="J501" s="13">
        <v>0</v>
      </c>
      <c r="K501" s="15">
        <f t="shared" si="66"/>
        <v>0</v>
      </c>
      <c r="L501" s="16">
        <v>12368.39</v>
      </c>
      <c r="M501" s="16">
        <v>11131.55</v>
      </c>
      <c r="N501" s="16">
        <v>8657.8700000000008</v>
      </c>
      <c r="O501" s="16">
        <v>6184.2</v>
      </c>
      <c r="P501" s="16">
        <v>3710.52</v>
      </c>
      <c r="Q501" s="16">
        <v>488.77</v>
      </c>
      <c r="R501" s="16">
        <v>2100</v>
      </c>
      <c r="S501" s="16">
        <v>200</v>
      </c>
      <c r="T501" s="26">
        <v>80</v>
      </c>
      <c r="U501" s="35">
        <f t="shared" si="72"/>
        <v>0</v>
      </c>
      <c r="V501" s="15">
        <f t="shared" si="61"/>
        <v>0</v>
      </c>
      <c r="W501" s="15">
        <f t="shared" si="62"/>
        <v>0</v>
      </c>
      <c r="X501" s="15">
        <f t="shared" si="63"/>
        <v>0</v>
      </c>
      <c r="Y501" s="15">
        <f t="shared" si="64"/>
        <v>0</v>
      </c>
      <c r="Z501" s="33">
        <f t="shared" si="65"/>
        <v>0</v>
      </c>
    </row>
    <row r="502" spans="1:26" hidden="1" x14ac:dyDescent="0.25">
      <c r="A502" s="1">
        <v>106</v>
      </c>
      <c r="B502" s="5" t="s">
        <v>200</v>
      </c>
      <c r="C502" s="5" t="s">
        <v>112</v>
      </c>
      <c r="D502" s="1">
        <v>2028</v>
      </c>
      <c r="E502" s="2">
        <v>0</v>
      </c>
      <c r="F502" s="2">
        <v>0</v>
      </c>
      <c r="G502" s="2">
        <v>0</v>
      </c>
      <c r="H502" s="2">
        <v>0</v>
      </c>
      <c r="I502" s="2">
        <v>0</v>
      </c>
      <c r="J502" s="13">
        <v>0</v>
      </c>
      <c r="K502" s="15">
        <f t="shared" si="66"/>
        <v>0</v>
      </c>
      <c r="L502" s="16">
        <v>12368.39</v>
      </c>
      <c r="M502" s="16">
        <v>11131.55</v>
      </c>
      <c r="N502" s="16">
        <v>8657.8700000000008</v>
      </c>
      <c r="O502" s="16">
        <v>6184.2</v>
      </c>
      <c r="P502" s="16">
        <v>3710.52</v>
      </c>
      <c r="Q502" s="16">
        <v>488.77</v>
      </c>
      <c r="R502" s="16">
        <v>2100</v>
      </c>
      <c r="S502" s="16">
        <v>200</v>
      </c>
      <c r="T502" s="26">
        <v>91</v>
      </c>
      <c r="U502" s="35">
        <f t="shared" si="72"/>
        <v>0</v>
      </c>
      <c r="V502" s="15">
        <f t="shared" si="61"/>
        <v>0</v>
      </c>
      <c r="W502" s="15">
        <f t="shared" si="62"/>
        <v>0</v>
      </c>
      <c r="X502" s="15">
        <f t="shared" si="63"/>
        <v>0</v>
      </c>
      <c r="Y502" s="15">
        <f t="shared" si="64"/>
        <v>0</v>
      </c>
      <c r="Z502" s="33">
        <f t="shared" si="65"/>
        <v>0</v>
      </c>
    </row>
    <row r="503" spans="1:26" hidden="1" x14ac:dyDescent="0.25">
      <c r="A503" s="1">
        <v>107</v>
      </c>
      <c r="B503" s="5" t="s">
        <v>200</v>
      </c>
      <c r="C503" s="5" t="s">
        <v>160</v>
      </c>
      <c r="D503" s="1">
        <v>2028</v>
      </c>
      <c r="E503" s="2">
        <v>0</v>
      </c>
      <c r="F503" s="2">
        <v>0</v>
      </c>
      <c r="G503" s="2">
        <v>0</v>
      </c>
      <c r="H503" s="2">
        <v>0</v>
      </c>
      <c r="I503" s="2">
        <v>0</v>
      </c>
      <c r="J503" s="13">
        <v>0</v>
      </c>
      <c r="K503" s="15">
        <f t="shared" si="66"/>
        <v>0</v>
      </c>
      <c r="L503" s="16">
        <v>12368.39</v>
      </c>
      <c r="M503" s="16">
        <v>11131.55</v>
      </c>
      <c r="N503" s="16">
        <v>8657.8700000000008</v>
      </c>
      <c r="O503" s="16">
        <v>6184.2</v>
      </c>
      <c r="P503" s="16">
        <v>3710.52</v>
      </c>
      <c r="Q503" s="16">
        <v>488.77</v>
      </c>
      <c r="R503" s="16">
        <v>2100</v>
      </c>
      <c r="S503" s="16">
        <v>200</v>
      </c>
      <c r="T503" s="26">
        <v>87</v>
      </c>
      <c r="U503" s="35">
        <f t="shared" si="72"/>
        <v>0</v>
      </c>
      <c r="V503" s="15">
        <f t="shared" si="61"/>
        <v>0</v>
      </c>
      <c r="W503" s="15">
        <f t="shared" si="62"/>
        <v>0</v>
      </c>
      <c r="X503" s="15">
        <f t="shared" si="63"/>
        <v>0</v>
      </c>
      <c r="Y503" s="15">
        <f t="shared" si="64"/>
        <v>0</v>
      </c>
      <c r="Z503" s="33">
        <f t="shared" si="65"/>
        <v>0</v>
      </c>
    </row>
    <row r="504" spans="1:26" hidden="1" x14ac:dyDescent="0.25">
      <c r="A504" s="1">
        <v>108</v>
      </c>
      <c r="B504" s="5" t="s">
        <v>200</v>
      </c>
      <c r="C504" s="5" t="s">
        <v>8</v>
      </c>
      <c r="D504" s="1">
        <v>2028</v>
      </c>
      <c r="E504" s="2">
        <v>0</v>
      </c>
      <c r="F504" s="2">
        <v>0</v>
      </c>
      <c r="G504" s="2">
        <v>0</v>
      </c>
      <c r="H504" s="2">
        <v>0</v>
      </c>
      <c r="I504" s="2">
        <v>0</v>
      </c>
      <c r="J504" s="13">
        <v>0</v>
      </c>
      <c r="K504" s="15">
        <f t="shared" si="66"/>
        <v>0</v>
      </c>
      <c r="L504" s="16">
        <v>12368.39</v>
      </c>
      <c r="M504" s="16">
        <v>11131.55</v>
      </c>
      <c r="N504" s="16">
        <v>8657.8700000000008</v>
      </c>
      <c r="O504" s="16">
        <v>6184.2</v>
      </c>
      <c r="P504" s="16">
        <v>3710.52</v>
      </c>
      <c r="Q504" s="16">
        <v>488.77</v>
      </c>
      <c r="R504" s="16">
        <v>2100</v>
      </c>
      <c r="S504" s="16">
        <v>200</v>
      </c>
      <c r="T504" s="26">
        <v>88</v>
      </c>
      <c r="U504" s="35">
        <f t="shared" si="72"/>
        <v>0</v>
      </c>
      <c r="V504" s="15">
        <f t="shared" si="61"/>
        <v>0</v>
      </c>
      <c r="W504" s="15">
        <f t="shared" si="62"/>
        <v>0</v>
      </c>
      <c r="X504" s="15">
        <f t="shared" si="63"/>
        <v>0</v>
      </c>
      <c r="Y504" s="15">
        <f t="shared" si="64"/>
        <v>0</v>
      </c>
      <c r="Z504" s="33">
        <f t="shared" si="65"/>
        <v>0</v>
      </c>
    </row>
    <row r="505" spans="1:26" hidden="1" x14ac:dyDescent="0.25">
      <c r="A505" s="1">
        <v>109</v>
      </c>
      <c r="B505" s="5" t="s">
        <v>200</v>
      </c>
      <c r="C505" s="5" t="s">
        <v>96</v>
      </c>
      <c r="D505" s="1">
        <v>2028</v>
      </c>
      <c r="E505" s="2">
        <v>0</v>
      </c>
      <c r="F505" s="2">
        <v>0</v>
      </c>
      <c r="G505" s="2">
        <v>0</v>
      </c>
      <c r="H505" s="2">
        <v>0</v>
      </c>
      <c r="I505" s="2">
        <v>0</v>
      </c>
      <c r="J505" s="13">
        <v>0</v>
      </c>
      <c r="K505" s="15">
        <f t="shared" si="66"/>
        <v>0</v>
      </c>
      <c r="L505" s="16">
        <v>12368.39</v>
      </c>
      <c r="M505" s="16">
        <v>11131.55</v>
      </c>
      <c r="N505" s="16">
        <v>8657.8700000000008</v>
      </c>
      <c r="O505" s="16">
        <v>6184.2</v>
      </c>
      <c r="P505" s="16">
        <v>3710.52</v>
      </c>
      <c r="Q505" s="16">
        <v>488.77</v>
      </c>
      <c r="R505" s="16">
        <v>2100</v>
      </c>
      <c r="S505" s="16">
        <v>200</v>
      </c>
      <c r="T505" s="26">
        <v>93</v>
      </c>
      <c r="U505" s="35">
        <f t="shared" si="72"/>
        <v>0</v>
      </c>
      <c r="V505" s="15">
        <f t="shared" si="61"/>
        <v>0</v>
      </c>
      <c r="W505" s="15">
        <f t="shared" si="62"/>
        <v>0</v>
      </c>
      <c r="X505" s="15">
        <f t="shared" si="63"/>
        <v>0</v>
      </c>
      <c r="Y505" s="15">
        <f t="shared" si="64"/>
        <v>0</v>
      </c>
      <c r="Z505" s="33">
        <f t="shared" si="65"/>
        <v>0</v>
      </c>
    </row>
    <row r="506" spans="1:26" hidden="1" x14ac:dyDescent="0.25">
      <c r="A506" s="1">
        <v>110</v>
      </c>
      <c r="B506" s="5" t="s">
        <v>201</v>
      </c>
      <c r="C506" s="5" t="s">
        <v>76</v>
      </c>
      <c r="D506" s="1">
        <v>2028</v>
      </c>
      <c r="E506" s="2">
        <v>0</v>
      </c>
      <c r="F506" s="2">
        <v>0</v>
      </c>
      <c r="G506" s="2">
        <v>0</v>
      </c>
      <c r="H506" s="2">
        <v>0</v>
      </c>
      <c r="I506" s="2">
        <v>0</v>
      </c>
      <c r="J506" s="13">
        <v>0</v>
      </c>
      <c r="K506" s="15">
        <f t="shared" si="66"/>
        <v>0</v>
      </c>
      <c r="L506" s="16">
        <v>12368.39</v>
      </c>
      <c r="M506" s="16">
        <v>11131.55</v>
      </c>
      <c r="N506" s="16">
        <v>8657.8700000000008</v>
      </c>
      <c r="O506" s="16">
        <v>6184.2</v>
      </c>
      <c r="P506" s="16">
        <v>3710.52</v>
      </c>
      <c r="Q506" s="16">
        <v>488.77</v>
      </c>
      <c r="R506" s="16">
        <v>2100</v>
      </c>
      <c r="S506" s="16">
        <v>200</v>
      </c>
      <c r="T506" s="27">
        <v>93</v>
      </c>
      <c r="U506" s="35">
        <f t="shared" si="72"/>
        <v>0</v>
      </c>
      <c r="V506" s="15">
        <f t="shared" si="61"/>
        <v>0</v>
      </c>
      <c r="W506" s="15">
        <f t="shared" si="62"/>
        <v>0</v>
      </c>
      <c r="X506" s="15">
        <f t="shared" si="63"/>
        <v>0</v>
      </c>
      <c r="Y506" s="15">
        <f t="shared" si="64"/>
        <v>0</v>
      </c>
      <c r="Z506" s="33">
        <f t="shared" si="65"/>
        <v>0</v>
      </c>
    </row>
    <row r="507" spans="1:26" hidden="1" x14ac:dyDescent="0.25">
      <c r="A507" s="1">
        <v>111</v>
      </c>
      <c r="B507" s="5" t="s">
        <v>201</v>
      </c>
      <c r="C507" s="5" t="s">
        <v>48</v>
      </c>
      <c r="D507" s="1">
        <v>2028</v>
      </c>
      <c r="E507" s="2">
        <v>0</v>
      </c>
      <c r="F507" s="2">
        <v>0</v>
      </c>
      <c r="G507" s="2">
        <v>0</v>
      </c>
      <c r="H507" s="2">
        <v>0</v>
      </c>
      <c r="I507" s="2">
        <v>0</v>
      </c>
      <c r="J507" s="13">
        <v>0</v>
      </c>
      <c r="K507" s="15">
        <f t="shared" si="66"/>
        <v>0</v>
      </c>
      <c r="L507" s="16">
        <v>12368.39</v>
      </c>
      <c r="M507" s="16">
        <v>11131.55</v>
      </c>
      <c r="N507" s="16">
        <v>8657.8700000000008</v>
      </c>
      <c r="O507" s="16">
        <v>6184.2</v>
      </c>
      <c r="P507" s="16">
        <v>3710.52</v>
      </c>
      <c r="Q507" s="16">
        <v>488.77</v>
      </c>
      <c r="R507" s="16">
        <v>2100</v>
      </c>
      <c r="S507" s="16">
        <v>200</v>
      </c>
      <c r="T507" s="27">
        <v>92</v>
      </c>
      <c r="U507" s="35">
        <f t="shared" si="72"/>
        <v>0</v>
      </c>
      <c r="V507" s="15">
        <f t="shared" si="61"/>
        <v>0</v>
      </c>
      <c r="W507" s="15">
        <f t="shared" si="62"/>
        <v>0</v>
      </c>
      <c r="X507" s="15">
        <f t="shared" si="63"/>
        <v>0</v>
      </c>
      <c r="Y507" s="15">
        <f t="shared" si="64"/>
        <v>0</v>
      </c>
      <c r="Z507" s="33">
        <f t="shared" si="65"/>
        <v>0</v>
      </c>
    </row>
    <row r="508" spans="1:26" hidden="1" x14ac:dyDescent="0.25">
      <c r="A508" s="1">
        <v>112</v>
      </c>
      <c r="B508" s="5" t="s">
        <v>201</v>
      </c>
      <c r="C508" s="5" t="s">
        <v>51</v>
      </c>
      <c r="D508" s="1">
        <v>2028</v>
      </c>
      <c r="E508" s="2">
        <v>0</v>
      </c>
      <c r="F508" s="2">
        <v>0</v>
      </c>
      <c r="G508" s="2">
        <v>0</v>
      </c>
      <c r="H508" s="2">
        <v>0</v>
      </c>
      <c r="I508" s="2">
        <v>0</v>
      </c>
      <c r="J508" s="13">
        <v>0</v>
      </c>
      <c r="K508" s="15">
        <f t="shared" si="66"/>
        <v>0</v>
      </c>
      <c r="L508" s="16">
        <v>12368.39</v>
      </c>
      <c r="M508" s="16">
        <v>11131.55</v>
      </c>
      <c r="N508" s="16">
        <v>8657.8700000000008</v>
      </c>
      <c r="O508" s="16">
        <v>6184.2</v>
      </c>
      <c r="P508" s="16">
        <v>3710.52</v>
      </c>
      <c r="Q508" s="16">
        <v>488.77</v>
      </c>
      <c r="R508" s="16">
        <v>2100</v>
      </c>
      <c r="S508" s="16">
        <v>200</v>
      </c>
      <c r="T508" s="27">
        <v>92</v>
      </c>
      <c r="U508" s="35">
        <f t="shared" si="72"/>
        <v>0</v>
      </c>
      <c r="V508" s="15">
        <f t="shared" si="61"/>
        <v>0</v>
      </c>
      <c r="W508" s="15">
        <f t="shared" si="62"/>
        <v>0</v>
      </c>
      <c r="X508" s="15">
        <f t="shared" si="63"/>
        <v>0</v>
      </c>
      <c r="Y508" s="15">
        <f t="shared" si="64"/>
        <v>0</v>
      </c>
      <c r="Z508" s="33">
        <f t="shared" si="65"/>
        <v>0</v>
      </c>
    </row>
    <row r="509" spans="1:26" hidden="1" x14ac:dyDescent="0.25">
      <c r="A509" s="1">
        <v>113</v>
      </c>
      <c r="B509" s="5" t="s">
        <v>201</v>
      </c>
      <c r="C509" s="5" t="s">
        <v>64</v>
      </c>
      <c r="D509" s="1">
        <v>2028</v>
      </c>
      <c r="E509" s="2">
        <v>0</v>
      </c>
      <c r="F509" s="2">
        <v>0</v>
      </c>
      <c r="G509" s="2">
        <v>0</v>
      </c>
      <c r="H509" s="2">
        <v>0</v>
      </c>
      <c r="I509" s="2">
        <v>0</v>
      </c>
      <c r="J509" s="13">
        <v>0</v>
      </c>
      <c r="K509" s="15">
        <f t="shared" si="66"/>
        <v>0</v>
      </c>
      <c r="L509" s="16">
        <v>12368.39</v>
      </c>
      <c r="M509" s="16">
        <v>11131.55</v>
      </c>
      <c r="N509" s="16">
        <v>8657.8700000000008</v>
      </c>
      <c r="O509" s="16">
        <v>6184.2</v>
      </c>
      <c r="P509" s="16">
        <v>3710.52</v>
      </c>
      <c r="Q509" s="16">
        <v>488.77</v>
      </c>
      <c r="R509" s="16">
        <v>2100</v>
      </c>
      <c r="S509" s="16">
        <v>200</v>
      </c>
      <c r="T509" s="27">
        <v>93</v>
      </c>
      <c r="U509" s="35">
        <f t="shared" si="72"/>
        <v>0</v>
      </c>
      <c r="V509" s="15">
        <f t="shared" si="61"/>
        <v>0</v>
      </c>
      <c r="W509" s="15">
        <f t="shared" si="62"/>
        <v>0</v>
      </c>
      <c r="X509" s="15">
        <f t="shared" si="63"/>
        <v>0</v>
      </c>
      <c r="Y509" s="15">
        <f t="shared" si="64"/>
        <v>0</v>
      </c>
      <c r="Z509" s="34">
        <f t="shared" si="65"/>
        <v>0</v>
      </c>
    </row>
    <row r="510" spans="1:26" hidden="1" x14ac:dyDescent="0.25">
      <c r="A510" s="1">
        <v>114</v>
      </c>
      <c r="B510" s="5" t="s">
        <v>201</v>
      </c>
      <c r="C510" s="5" t="s">
        <v>116</v>
      </c>
      <c r="D510" s="1">
        <v>2028</v>
      </c>
      <c r="E510" s="2">
        <v>0</v>
      </c>
      <c r="F510" s="2">
        <v>0</v>
      </c>
      <c r="G510" s="2">
        <v>0</v>
      </c>
      <c r="H510" s="2">
        <v>0</v>
      </c>
      <c r="I510" s="2">
        <v>0</v>
      </c>
      <c r="J510" s="13">
        <v>0</v>
      </c>
      <c r="K510" s="15">
        <f t="shared" si="66"/>
        <v>0</v>
      </c>
      <c r="L510" s="16">
        <v>12368.39</v>
      </c>
      <c r="M510" s="16">
        <v>11131.55</v>
      </c>
      <c r="N510" s="16">
        <v>8657.8700000000008</v>
      </c>
      <c r="O510" s="16">
        <v>6184.2</v>
      </c>
      <c r="P510" s="16">
        <v>3710.52</v>
      </c>
      <c r="Q510" s="16">
        <v>488.77</v>
      </c>
      <c r="R510" s="16">
        <v>2100</v>
      </c>
      <c r="S510" s="16">
        <v>200</v>
      </c>
      <c r="T510" s="27">
        <v>89</v>
      </c>
      <c r="U510" s="35">
        <f t="shared" si="72"/>
        <v>0</v>
      </c>
      <c r="V510" s="15">
        <f t="shared" si="61"/>
        <v>0</v>
      </c>
      <c r="W510" s="15">
        <f t="shared" si="62"/>
        <v>0</v>
      </c>
      <c r="X510" s="15">
        <f t="shared" si="63"/>
        <v>0</v>
      </c>
      <c r="Y510" s="15">
        <f t="shared" si="64"/>
        <v>0</v>
      </c>
      <c r="Z510" s="34">
        <f t="shared" si="65"/>
        <v>0</v>
      </c>
    </row>
    <row r="511" spans="1:26" hidden="1" x14ac:dyDescent="0.25">
      <c r="A511" s="1">
        <v>115</v>
      </c>
      <c r="B511" s="5" t="s">
        <v>201</v>
      </c>
      <c r="C511" s="5" t="s">
        <v>50</v>
      </c>
      <c r="D511" s="1">
        <v>2028</v>
      </c>
      <c r="E511" s="2">
        <v>0</v>
      </c>
      <c r="F511" s="2">
        <v>0</v>
      </c>
      <c r="G511" s="2">
        <v>0</v>
      </c>
      <c r="H511" s="2">
        <v>0</v>
      </c>
      <c r="I511" s="2">
        <v>0</v>
      </c>
      <c r="J511" s="13">
        <v>0</v>
      </c>
      <c r="K511" s="15">
        <f t="shared" si="66"/>
        <v>0</v>
      </c>
      <c r="L511" s="16">
        <v>12368.39</v>
      </c>
      <c r="M511" s="16">
        <v>11131.55</v>
      </c>
      <c r="N511" s="16">
        <v>8657.8700000000008</v>
      </c>
      <c r="O511" s="16">
        <v>6184.2</v>
      </c>
      <c r="P511" s="16">
        <v>3710.52</v>
      </c>
      <c r="Q511" s="16">
        <v>488.77</v>
      </c>
      <c r="R511" s="16">
        <v>2100</v>
      </c>
      <c r="S511" s="16">
        <v>200</v>
      </c>
      <c r="T511" s="27">
        <v>93</v>
      </c>
      <c r="U511" s="35">
        <f t="shared" si="72"/>
        <v>0</v>
      </c>
      <c r="V511" s="15">
        <f t="shared" si="61"/>
        <v>0</v>
      </c>
      <c r="W511" s="15">
        <f t="shared" si="62"/>
        <v>0</v>
      </c>
      <c r="X511" s="15">
        <f t="shared" si="63"/>
        <v>0</v>
      </c>
      <c r="Y511" s="15">
        <f t="shared" si="64"/>
        <v>0</v>
      </c>
      <c r="Z511" s="33">
        <f t="shared" si="65"/>
        <v>0</v>
      </c>
    </row>
    <row r="512" spans="1:26" hidden="1" x14ac:dyDescent="0.25">
      <c r="A512" s="1">
        <v>116</v>
      </c>
      <c r="B512" s="5" t="s">
        <v>201</v>
      </c>
      <c r="C512" s="5" t="s">
        <v>61</v>
      </c>
      <c r="D512" s="1">
        <v>2028</v>
      </c>
      <c r="E512" s="2">
        <v>0</v>
      </c>
      <c r="F512" s="2">
        <v>0</v>
      </c>
      <c r="G512" s="2">
        <v>0</v>
      </c>
      <c r="H512" s="2">
        <v>0</v>
      </c>
      <c r="I512" s="2">
        <v>0</v>
      </c>
      <c r="J512" s="13">
        <v>0</v>
      </c>
      <c r="K512" s="15">
        <f t="shared" si="66"/>
        <v>0</v>
      </c>
      <c r="L512" s="16">
        <v>12368.39</v>
      </c>
      <c r="M512" s="16">
        <v>11131.55</v>
      </c>
      <c r="N512" s="16">
        <v>8657.8700000000008</v>
      </c>
      <c r="O512" s="16">
        <v>6184.2</v>
      </c>
      <c r="P512" s="16">
        <v>3710.52</v>
      </c>
      <c r="Q512" s="16">
        <v>488.77</v>
      </c>
      <c r="R512" s="16">
        <v>2100</v>
      </c>
      <c r="S512" s="16">
        <v>200</v>
      </c>
      <c r="T512" s="27">
        <v>93</v>
      </c>
      <c r="U512" s="35">
        <f t="shared" si="72"/>
        <v>0</v>
      </c>
      <c r="V512" s="15">
        <f t="shared" si="61"/>
        <v>0</v>
      </c>
      <c r="W512" s="15">
        <f t="shared" si="62"/>
        <v>0</v>
      </c>
      <c r="X512" s="15">
        <f t="shared" si="63"/>
        <v>0</v>
      </c>
      <c r="Y512" s="15">
        <f t="shared" si="64"/>
        <v>0</v>
      </c>
      <c r="Z512" s="33">
        <f t="shared" si="65"/>
        <v>0</v>
      </c>
    </row>
    <row r="513" spans="1:26" hidden="1" x14ac:dyDescent="0.25">
      <c r="A513" s="1">
        <v>117</v>
      </c>
      <c r="B513" s="5" t="s">
        <v>201</v>
      </c>
      <c r="C513" s="5" t="s">
        <v>40</v>
      </c>
      <c r="D513" s="1">
        <v>2028</v>
      </c>
      <c r="E513" s="2">
        <v>0</v>
      </c>
      <c r="F513" s="2">
        <v>0</v>
      </c>
      <c r="G513" s="2">
        <v>0</v>
      </c>
      <c r="H513" s="2">
        <v>0</v>
      </c>
      <c r="I513" s="2">
        <v>0</v>
      </c>
      <c r="J513" s="13">
        <v>0</v>
      </c>
      <c r="K513" s="15">
        <f t="shared" si="66"/>
        <v>0</v>
      </c>
      <c r="L513" s="16">
        <v>12368.39</v>
      </c>
      <c r="M513" s="16">
        <v>11131.55</v>
      </c>
      <c r="N513" s="16">
        <v>8657.8700000000008</v>
      </c>
      <c r="O513" s="16">
        <v>6184.2</v>
      </c>
      <c r="P513" s="16">
        <v>3710.52</v>
      </c>
      <c r="Q513" s="16">
        <v>488.77</v>
      </c>
      <c r="R513" s="16">
        <v>2100</v>
      </c>
      <c r="S513" s="16">
        <v>200</v>
      </c>
      <c r="T513" s="27">
        <v>90</v>
      </c>
      <c r="U513" s="35">
        <f t="shared" si="72"/>
        <v>0</v>
      </c>
      <c r="V513" s="15">
        <f t="shared" si="61"/>
        <v>0</v>
      </c>
      <c r="W513" s="15">
        <f t="shared" si="62"/>
        <v>0</v>
      </c>
      <c r="X513" s="15">
        <f t="shared" si="63"/>
        <v>0</v>
      </c>
      <c r="Y513" s="15">
        <f t="shared" si="64"/>
        <v>0</v>
      </c>
      <c r="Z513" s="33">
        <f t="shared" si="65"/>
        <v>0</v>
      </c>
    </row>
    <row r="514" spans="1:26" hidden="1" x14ac:dyDescent="0.25">
      <c r="A514" s="1">
        <v>118</v>
      </c>
      <c r="B514" s="5" t="s">
        <v>201</v>
      </c>
      <c r="C514" s="5" t="s">
        <v>18</v>
      </c>
      <c r="D514" s="1">
        <v>2028</v>
      </c>
      <c r="E514" s="2">
        <v>0</v>
      </c>
      <c r="F514" s="2">
        <v>0</v>
      </c>
      <c r="G514" s="2">
        <v>0</v>
      </c>
      <c r="H514" s="2">
        <v>0</v>
      </c>
      <c r="I514" s="2">
        <v>0</v>
      </c>
      <c r="J514" s="13">
        <v>0</v>
      </c>
      <c r="K514" s="15">
        <f t="shared" si="66"/>
        <v>0</v>
      </c>
      <c r="L514" s="16">
        <v>12368.39</v>
      </c>
      <c r="M514" s="16">
        <v>11131.55</v>
      </c>
      <c r="N514" s="16">
        <v>8657.8700000000008</v>
      </c>
      <c r="O514" s="16">
        <v>6184.2</v>
      </c>
      <c r="P514" s="16">
        <v>3710.52</v>
      </c>
      <c r="Q514" s="16">
        <v>488.77</v>
      </c>
      <c r="R514" s="16">
        <v>2100</v>
      </c>
      <c r="S514" s="16">
        <v>200</v>
      </c>
      <c r="T514" s="27">
        <v>93</v>
      </c>
      <c r="U514" s="35">
        <f t="shared" si="72"/>
        <v>0</v>
      </c>
      <c r="V514" s="15">
        <f t="shared" si="61"/>
        <v>0</v>
      </c>
      <c r="W514" s="15">
        <f t="shared" si="62"/>
        <v>0</v>
      </c>
      <c r="X514" s="15">
        <f t="shared" si="63"/>
        <v>0</v>
      </c>
      <c r="Y514" s="15">
        <f t="shared" si="64"/>
        <v>0</v>
      </c>
      <c r="Z514" s="34">
        <f t="shared" si="65"/>
        <v>0</v>
      </c>
    </row>
    <row r="515" spans="1:26" hidden="1" x14ac:dyDescent="0.25">
      <c r="A515" s="1">
        <v>119</v>
      </c>
      <c r="B515" s="5" t="s">
        <v>201</v>
      </c>
      <c r="C515" s="5" t="s">
        <v>49</v>
      </c>
      <c r="D515" s="1">
        <v>2028</v>
      </c>
      <c r="E515" s="2">
        <v>0</v>
      </c>
      <c r="F515" s="2">
        <v>0</v>
      </c>
      <c r="G515" s="2">
        <v>0</v>
      </c>
      <c r="H515" s="2">
        <v>0</v>
      </c>
      <c r="I515" s="2">
        <v>0</v>
      </c>
      <c r="J515" s="13">
        <v>0</v>
      </c>
      <c r="K515" s="15">
        <f t="shared" si="66"/>
        <v>0</v>
      </c>
      <c r="L515" s="16">
        <v>12368.39</v>
      </c>
      <c r="M515" s="16">
        <v>11131.55</v>
      </c>
      <c r="N515" s="16">
        <v>8657.8700000000008</v>
      </c>
      <c r="O515" s="16">
        <v>6184.2</v>
      </c>
      <c r="P515" s="16">
        <v>3710.52</v>
      </c>
      <c r="Q515" s="16">
        <v>488.77</v>
      </c>
      <c r="R515" s="16">
        <v>2100</v>
      </c>
      <c r="S515" s="16">
        <v>200</v>
      </c>
      <c r="T515" s="27">
        <v>92</v>
      </c>
      <c r="U515" s="35">
        <f t="shared" si="72"/>
        <v>0</v>
      </c>
      <c r="V515" s="15">
        <f t="shared" ref="V515:V568" si="74">ROUND(((E515*L515+F515*M515+G515*N515+H515*O515+I515*P515)+Q515*J515+R515*J515+S515*(E515+F515+G515+H515+I515)),2)</f>
        <v>0</v>
      </c>
      <c r="W515" s="15">
        <f t="shared" ref="W515:W568" si="75">IF((Z515&gt;T515),Y515-0.01,Y515)</f>
        <v>0</v>
      </c>
      <c r="X515" s="15">
        <f t="shared" ref="X515:X568" si="76">V515-W515</f>
        <v>0</v>
      </c>
      <c r="Y515" s="15">
        <f t="shared" ref="Y515:Y568" si="77">ROUND((V515*T515/100),2)</f>
        <v>0</v>
      </c>
      <c r="Z515" s="34">
        <f t="shared" ref="Z515:Z568" si="78">IF((V515=0),0,Y515/V515*100)</f>
        <v>0</v>
      </c>
    </row>
    <row r="516" spans="1:26" hidden="1" x14ac:dyDescent="0.25">
      <c r="A516" s="1">
        <v>120</v>
      </c>
      <c r="B516" s="5" t="s">
        <v>201</v>
      </c>
      <c r="C516" s="5" t="s">
        <v>81</v>
      </c>
      <c r="D516" s="1">
        <v>2028</v>
      </c>
      <c r="E516" s="2">
        <v>0</v>
      </c>
      <c r="F516" s="2">
        <v>0</v>
      </c>
      <c r="G516" s="2">
        <v>0</v>
      </c>
      <c r="H516" s="2">
        <v>0</v>
      </c>
      <c r="I516" s="2">
        <v>0</v>
      </c>
      <c r="J516" s="13">
        <v>0</v>
      </c>
      <c r="K516" s="15">
        <f t="shared" si="66"/>
        <v>0</v>
      </c>
      <c r="L516" s="16">
        <v>12368.39</v>
      </c>
      <c r="M516" s="16">
        <v>11131.55</v>
      </c>
      <c r="N516" s="16">
        <v>8657.8700000000008</v>
      </c>
      <c r="O516" s="16">
        <v>6184.2</v>
      </c>
      <c r="P516" s="16">
        <v>3710.52</v>
      </c>
      <c r="Q516" s="16">
        <v>488.77</v>
      </c>
      <c r="R516" s="16">
        <v>2100</v>
      </c>
      <c r="S516" s="16">
        <v>200</v>
      </c>
      <c r="T516" s="27">
        <v>92</v>
      </c>
      <c r="U516" s="35">
        <f t="shared" si="72"/>
        <v>0</v>
      </c>
      <c r="V516" s="15">
        <f t="shared" si="74"/>
        <v>0</v>
      </c>
      <c r="W516" s="15">
        <f t="shared" si="75"/>
        <v>0</v>
      </c>
      <c r="X516" s="15">
        <f t="shared" si="76"/>
        <v>0</v>
      </c>
      <c r="Y516" s="15">
        <f t="shared" si="77"/>
        <v>0</v>
      </c>
      <c r="Z516" s="33">
        <f t="shared" si="78"/>
        <v>0</v>
      </c>
    </row>
    <row r="517" spans="1:26" hidden="1" x14ac:dyDescent="0.25">
      <c r="A517" s="1">
        <v>121</v>
      </c>
      <c r="B517" s="5" t="s">
        <v>201</v>
      </c>
      <c r="C517" s="5" t="s">
        <v>85</v>
      </c>
      <c r="D517" s="1">
        <v>2028</v>
      </c>
      <c r="E517" s="2">
        <v>0</v>
      </c>
      <c r="F517" s="2">
        <v>0</v>
      </c>
      <c r="G517" s="2">
        <v>0</v>
      </c>
      <c r="H517" s="2">
        <v>0</v>
      </c>
      <c r="I517" s="2">
        <v>0</v>
      </c>
      <c r="J517" s="13">
        <v>0</v>
      </c>
      <c r="K517" s="15">
        <f t="shared" si="66"/>
        <v>0</v>
      </c>
      <c r="L517" s="16">
        <v>12368.39</v>
      </c>
      <c r="M517" s="16">
        <v>11131.55</v>
      </c>
      <c r="N517" s="16">
        <v>8657.8700000000008</v>
      </c>
      <c r="O517" s="16">
        <v>6184.2</v>
      </c>
      <c r="P517" s="16">
        <v>3710.52</v>
      </c>
      <c r="Q517" s="16">
        <v>488.77</v>
      </c>
      <c r="R517" s="16">
        <v>2100</v>
      </c>
      <c r="S517" s="16">
        <v>200</v>
      </c>
      <c r="T517" s="27">
        <v>90</v>
      </c>
      <c r="U517" s="35">
        <f t="shared" si="72"/>
        <v>0</v>
      </c>
      <c r="V517" s="15">
        <f t="shared" si="74"/>
        <v>0</v>
      </c>
      <c r="W517" s="15">
        <f t="shared" si="75"/>
        <v>0</v>
      </c>
      <c r="X517" s="15">
        <f t="shared" si="76"/>
        <v>0</v>
      </c>
      <c r="Y517" s="15">
        <f t="shared" si="77"/>
        <v>0</v>
      </c>
      <c r="Z517" s="34">
        <f t="shared" si="78"/>
        <v>0</v>
      </c>
    </row>
    <row r="518" spans="1:26" hidden="1" x14ac:dyDescent="0.25">
      <c r="A518" s="1">
        <v>122</v>
      </c>
      <c r="B518" s="5" t="s">
        <v>201</v>
      </c>
      <c r="C518" s="5" t="s">
        <v>161</v>
      </c>
      <c r="D518" s="1">
        <v>2028</v>
      </c>
      <c r="E518" s="2">
        <v>0</v>
      </c>
      <c r="F518" s="2">
        <v>0</v>
      </c>
      <c r="G518" s="2">
        <v>0</v>
      </c>
      <c r="H518" s="2">
        <v>0</v>
      </c>
      <c r="I518" s="2">
        <v>0</v>
      </c>
      <c r="J518" s="13">
        <v>0</v>
      </c>
      <c r="K518" s="15">
        <f t="shared" ref="K518:K568" si="79">E518+F518+G518+H518+I518</f>
        <v>0</v>
      </c>
      <c r="L518" s="16">
        <v>12368.39</v>
      </c>
      <c r="M518" s="16">
        <v>11131.55</v>
      </c>
      <c r="N518" s="16">
        <v>8657.8700000000008</v>
      </c>
      <c r="O518" s="16">
        <v>6184.2</v>
      </c>
      <c r="P518" s="16">
        <v>3710.52</v>
      </c>
      <c r="Q518" s="16">
        <v>488.77</v>
      </c>
      <c r="R518" s="16">
        <v>2100</v>
      </c>
      <c r="S518" s="16">
        <v>200</v>
      </c>
      <c r="T518" s="27">
        <v>92</v>
      </c>
      <c r="U518" s="35">
        <f t="shared" si="72"/>
        <v>0</v>
      </c>
      <c r="V518" s="15">
        <f t="shared" si="74"/>
        <v>0</v>
      </c>
      <c r="W518" s="15">
        <f t="shared" si="75"/>
        <v>0</v>
      </c>
      <c r="X518" s="15">
        <f t="shared" si="76"/>
        <v>0</v>
      </c>
      <c r="Y518" s="15">
        <f t="shared" si="77"/>
        <v>0</v>
      </c>
      <c r="Z518" s="33">
        <f t="shared" si="78"/>
        <v>0</v>
      </c>
    </row>
    <row r="519" spans="1:26" hidden="1" x14ac:dyDescent="0.25">
      <c r="A519" s="1">
        <v>123</v>
      </c>
      <c r="B519" s="5" t="s">
        <v>201</v>
      </c>
      <c r="C519" s="5" t="s">
        <v>162</v>
      </c>
      <c r="D519" s="1">
        <v>2028</v>
      </c>
      <c r="E519" s="2">
        <v>0</v>
      </c>
      <c r="F519" s="2">
        <v>0</v>
      </c>
      <c r="G519" s="2">
        <v>0</v>
      </c>
      <c r="H519" s="2">
        <v>0</v>
      </c>
      <c r="I519" s="2">
        <v>0</v>
      </c>
      <c r="J519" s="13">
        <v>0</v>
      </c>
      <c r="K519" s="15">
        <f t="shared" si="79"/>
        <v>0</v>
      </c>
      <c r="L519" s="16">
        <v>12368.39</v>
      </c>
      <c r="M519" s="16">
        <v>11131.55</v>
      </c>
      <c r="N519" s="16">
        <v>8657.8700000000008</v>
      </c>
      <c r="O519" s="16">
        <v>6184.2</v>
      </c>
      <c r="P519" s="16">
        <v>3710.52</v>
      </c>
      <c r="Q519" s="16">
        <v>488.77</v>
      </c>
      <c r="R519" s="16">
        <v>2100</v>
      </c>
      <c r="S519" s="16">
        <v>200</v>
      </c>
      <c r="T519" s="27">
        <v>92</v>
      </c>
      <c r="U519" s="35">
        <f t="shared" si="72"/>
        <v>0</v>
      </c>
      <c r="V519" s="15">
        <f t="shared" si="74"/>
        <v>0</v>
      </c>
      <c r="W519" s="15">
        <f t="shared" si="75"/>
        <v>0</v>
      </c>
      <c r="X519" s="15">
        <f t="shared" si="76"/>
        <v>0</v>
      </c>
      <c r="Y519" s="15">
        <f t="shared" si="77"/>
        <v>0</v>
      </c>
      <c r="Z519" s="34">
        <f t="shared" si="78"/>
        <v>0</v>
      </c>
    </row>
    <row r="520" spans="1:26" hidden="1" x14ac:dyDescent="0.25">
      <c r="A520" s="1">
        <v>124</v>
      </c>
      <c r="B520" s="5" t="s">
        <v>202</v>
      </c>
      <c r="C520" s="5" t="s">
        <v>170</v>
      </c>
      <c r="D520" s="1">
        <v>2028</v>
      </c>
      <c r="E520" s="2">
        <v>0</v>
      </c>
      <c r="F520" s="2">
        <v>0</v>
      </c>
      <c r="G520" s="2">
        <v>0</v>
      </c>
      <c r="H520" s="2">
        <v>0</v>
      </c>
      <c r="I520" s="2">
        <v>0</v>
      </c>
      <c r="J520" s="13">
        <v>0</v>
      </c>
      <c r="K520" s="15">
        <f t="shared" si="79"/>
        <v>0</v>
      </c>
      <c r="L520" s="16">
        <v>12368.39</v>
      </c>
      <c r="M520" s="16">
        <v>11131.55</v>
      </c>
      <c r="N520" s="16">
        <v>8657.8700000000008</v>
      </c>
      <c r="O520" s="16">
        <v>6184.2</v>
      </c>
      <c r="P520" s="16">
        <v>3710.52</v>
      </c>
      <c r="Q520" s="16">
        <v>488.77</v>
      </c>
      <c r="R520" s="16">
        <v>2100</v>
      </c>
      <c r="S520" s="16">
        <v>200</v>
      </c>
      <c r="T520" s="24">
        <v>88</v>
      </c>
      <c r="U520" s="35">
        <f t="shared" si="72"/>
        <v>0</v>
      </c>
      <c r="V520" s="15">
        <f t="shared" si="74"/>
        <v>0</v>
      </c>
      <c r="W520" s="15">
        <f t="shared" si="75"/>
        <v>0</v>
      </c>
      <c r="X520" s="15">
        <f t="shared" si="76"/>
        <v>0</v>
      </c>
      <c r="Y520" s="15">
        <f t="shared" si="77"/>
        <v>0</v>
      </c>
      <c r="Z520" s="34">
        <f t="shared" si="78"/>
        <v>0</v>
      </c>
    </row>
    <row r="521" spans="1:26" hidden="1" x14ac:dyDescent="0.25">
      <c r="A521" s="1">
        <v>125</v>
      </c>
      <c r="B521" s="5" t="s">
        <v>202</v>
      </c>
      <c r="C521" s="5" t="s">
        <v>173</v>
      </c>
      <c r="D521" s="1">
        <v>2028</v>
      </c>
      <c r="E521" s="2">
        <v>0</v>
      </c>
      <c r="F521" s="2">
        <v>0</v>
      </c>
      <c r="G521" s="2">
        <v>0</v>
      </c>
      <c r="H521" s="2">
        <v>0</v>
      </c>
      <c r="I521" s="2">
        <v>0</v>
      </c>
      <c r="J521" s="13">
        <v>0</v>
      </c>
      <c r="K521" s="15">
        <f t="shared" si="79"/>
        <v>0</v>
      </c>
      <c r="L521" s="16">
        <v>12368.39</v>
      </c>
      <c r="M521" s="16">
        <v>11131.55</v>
      </c>
      <c r="N521" s="16">
        <v>8657.8700000000008</v>
      </c>
      <c r="O521" s="16">
        <v>6184.2</v>
      </c>
      <c r="P521" s="16">
        <v>3710.52</v>
      </c>
      <c r="Q521" s="16">
        <v>488.77</v>
      </c>
      <c r="R521" s="16">
        <v>2100</v>
      </c>
      <c r="S521" s="16">
        <v>200</v>
      </c>
      <c r="T521" s="24">
        <v>76</v>
      </c>
      <c r="U521" s="35">
        <f t="shared" ref="U521:U568" si="80">IF((V521=0),0,W521/V521*100)</f>
        <v>0</v>
      </c>
      <c r="V521" s="15">
        <f t="shared" si="74"/>
        <v>0</v>
      </c>
      <c r="W521" s="15">
        <f t="shared" si="75"/>
        <v>0</v>
      </c>
      <c r="X521" s="15">
        <f t="shared" si="76"/>
        <v>0</v>
      </c>
      <c r="Y521" s="15">
        <f t="shared" si="77"/>
        <v>0</v>
      </c>
      <c r="Z521" s="33">
        <f t="shared" si="78"/>
        <v>0</v>
      </c>
    </row>
    <row r="522" spans="1:26" hidden="1" x14ac:dyDescent="0.25">
      <c r="A522" s="1">
        <v>126</v>
      </c>
      <c r="B522" s="5" t="s">
        <v>202</v>
      </c>
      <c r="C522" s="5" t="s">
        <v>171</v>
      </c>
      <c r="D522" s="1">
        <v>2028</v>
      </c>
      <c r="E522" s="2">
        <v>0</v>
      </c>
      <c r="F522" s="2">
        <v>0</v>
      </c>
      <c r="G522" s="2">
        <v>0</v>
      </c>
      <c r="H522" s="2">
        <v>0</v>
      </c>
      <c r="I522" s="2">
        <v>0</v>
      </c>
      <c r="J522" s="13">
        <v>0</v>
      </c>
      <c r="K522" s="15">
        <f t="shared" si="79"/>
        <v>0</v>
      </c>
      <c r="L522" s="16">
        <v>12368.39</v>
      </c>
      <c r="M522" s="16">
        <v>11131.55</v>
      </c>
      <c r="N522" s="16">
        <v>8657.8700000000008</v>
      </c>
      <c r="O522" s="16">
        <v>6184.2</v>
      </c>
      <c r="P522" s="16">
        <v>3710.52</v>
      </c>
      <c r="Q522" s="16">
        <v>488.77</v>
      </c>
      <c r="R522" s="16">
        <v>2100</v>
      </c>
      <c r="S522" s="16">
        <v>200</v>
      </c>
      <c r="T522" s="24">
        <v>84</v>
      </c>
      <c r="U522" s="35">
        <f t="shared" si="80"/>
        <v>0</v>
      </c>
      <c r="V522" s="15">
        <f t="shared" si="74"/>
        <v>0</v>
      </c>
      <c r="W522" s="15">
        <f t="shared" si="75"/>
        <v>0</v>
      </c>
      <c r="X522" s="15">
        <f t="shared" si="76"/>
        <v>0</v>
      </c>
      <c r="Y522" s="15">
        <f t="shared" si="77"/>
        <v>0</v>
      </c>
      <c r="Z522" s="33">
        <f t="shared" si="78"/>
        <v>0</v>
      </c>
    </row>
    <row r="523" spans="1:26" hidden="1" x14ac:dyDescent="0.25">
      <c r="A523" s="1">
        <v>127</v>
      </c>
      <c r="B523" s="5" t="s">
        <v>202</v>
      </c>
      <c r="C523" s="5" t="s">
        <v>3</v>
      </c>
      <c r="D523" s="1">
        <v>2028</v>
      </c>
      <c r="E523" s="2">
        <v>0</v>
      </c>
      <c r="F523" s="2">
        <v>0</v>
      </c>
      <c r="G523" s="2">
        <v>0</v>
      </c>
      <c r="H523" s="2">
        <v>0</v>
      </c>
      <c r="I523" s="2">
        <v>0</v>
      </c>
      <c r="J523" s="13">
        <v>0</v>
      </c>
      <c r="K523" s="15">
        <f t="shared" si="79"/>
        <v>0</v>
      </c>
      <c r="L523" s="16">
        <v>12368.39</v>
      </c>
      <c r="M523" s="16">
        <v>11131.55</v>
      </c>
      <c r="N523" s="16">
        <v>8657.8700000000008</v>
      </c>
      <c r="O523" s="16">
        <v>6184.2</v>
      </c>
      <c r="P523" s="16">
        <v>3710.52</v>
      </c>
      <c r="Q523" s="16">
        <v>488.77</v>
      </c>
      <c r="R523" s="16">
        <v>2100</v>
      </c>
      <c r="S523" s="16">
        <v>200</v>
      </c>
      <c r="T523" s="24">
        <v>87</v>
      </c>
      <c r="U523" s="35">
        <f t="shared" si="80"/>
        <v>0</v>
      </c>
      <c r="V523" s="15">
        <f t="shared" si="74"/>
        <v>0</v>
      </c>
      <c r="W523" s="15">
        <f t="shared" si="75"/>
        <v>0</v>
      </c>
      <c r="X523" s="15">
        <f t="shared" si="76"/>
        <v>0</v>
      </c>
      <c r="Y523" s="15">
        <f t="shared" si="77"/>
        <v>0</v>
      </c>
      <c r="Z523" s="33">
        <f t="shared" si="78"/>
        <v>0</v>
      </c>
    </row>
    <row r="524" spans="1:26" hidden="1" x14ac:dyDescent="0.25">
      <c r="A524" s="1">
        <v>128</v>
      </c>
      <c r="B524" s="5" t="s">
        <v>202</v>
      </c>
      <c r="C524" s="5" t="s">
        <v>172</v>
      </c>
      <c r="D524" s="1">
        <v>2028</v>
      </c>
      <c r="E524" s="2">
        <v>0</v>
      </c>
      <c r="F524" s="2">
        <v>0</v>
      </c>
      <c r="G524" s="2">
        <v>0</v>
      </c>
      <c r="H524" s="2">
        <v>0</v>
      </c>
      <c r="I524" s="2">
        <v>0</v>
      </c>
      <c r="J524" s="13">
        <v>0</v>
      </c>
      <c r="K524" s="15">
        <f t="shared" si="79"/>
        <v>0</v>
      </c>
      <c r="L524" s="16">
        <v>12368.39</v>
      </c>
      <c r="M524" s="16">
        <v>11131.55</v>
      </c>
      <c r="N524" s="16">
        <v>8657.8700000000008</v>
      </c>
      <c r="O524" s="16">
        <v>6184.2</v>
      </c>
      <c r="P524" s="16">
        <v>3710.52</v>
      </c>
      <c r="Q524" s="16">
        <v>488.77</v>
      </c>
      <c r="R524" s="16">
        <v>2100</v>
      </c>
      <c r="S524" s="16">
        <v>200</v>
      </c>
      <c r="T524" s="24">
        <v>87</v>
      </c>
      <c r="U524" s="35">
        <f t="shared" si="80"/>
        <v>0</v>
      </c>
      <c r="V524" s="15">
        <f t="shared" si="74"/>
        <v>0</v>
      </c>
      <c r="W524" s="15">
        <f t="shared" si="75"/>
        <v>0</v>
      </c>
      <c r="X524" s="15">
        <f t="shared" si="76"/>
        <v>0</v>
      </c>
      <c r="Y524" s="15">
        <f t="shared" si="77"/>
        <v>0</v>
      </c>
      <c r="Z524" s="33">
        <f t="shared" si="78"/>
        <v>0</v>
      </c>
    </row>
    <row r="525" spans="1:26" hidden="1" x14ac:dyDescent="0.25">
      <c r="A525" s="1">
        <v>129</v>
      </c>
      <c r="B525" s="5" t="s">
        <v>203</v>
      </c>
      <c r="C525" s="5" t="s">
        <v>16</v>
      </c>
      <c r="D525" s="1">
        <v>2028</v>
      </c>
      <c r="E525" s="2">
        <v>0</v>
      </c>
      <c r="F525" s="2">
        <v>0</v>
      </c>
      <c r="G525" s="2">
        <v>0</v>
      </c>
      <c r="H525" s="2">
        <v>0</v>
      </c>
      <c r="I525" s="2">
        <v>0</v>
      </c>
      <c r="J525" s="13">
        <v>0</v>
      </c>
      <c r="K525" s="15">
        <f t="shared" si="79"/>
        <v>0</v>
      </c>
      <c r="L525" s="16">
        <v>12368.39</v>
      </c>
      <c r="M525" s="16">
        <v>11131.55</v>
      </c>
      <c r="N525" s="16">
        <v>8657.8700000000008</v>
      </c>
      <c r="O525" s="16">
        <v>6184.2</v>
      </c>
      <c r="P525" s="16">
        <v>3710.52</v>
      </c>
      <c r="Q525" s="16">
        <v>488.77</v>
      </c>
      <c r="R525" s="16">
        <v>2100</v>
      </c>
      <c r="S525" s="16">
        <v>200</v>
      </c>
      <c r="T525" s="22">
        <v>87</v>
      </c>
      <c r="U525" s="35">
        <f t="shared" si="80"/>
        <v>0</v>
      </c>
      <c r="V525" s="15">
        <f t="shared" si="74"/>
        <v>0</v>
      </c>
      <c r="W525" s="15">
        <f t="shared" si="75"/>
        <v>0</v>
      </c>
      <c r="X525" s="15">
        <f t="shared" si="76"/>
        <v>0</v>
      </c>
      <c r="Y525" s="15">
        <f t="shared" si="77"/>
        <v>0</v>
      </c>
      <c r="Z525" s="33">
        <f t="shared" si="78"/>
        <v>0</v>
      </c>
    </row>
    <row r="526" spans="1:26" hidden="1" x14ac:dyDescent="0.25">
      <c r="A526" s="1">
        <v>130</v>
      </c>
      <c r="B526" s="5" t="s">
        <v>203</v>
      </c>
      <c r="C526" s="5" t="s">
        <v>165</v>
      </c>
      <c r="D526" s="1">
        <v>2028</v>
      </c>
      <c r="E526" s="2">
        <v>0</v>
      </c>
      <c r="F526" s="2">
        <v>0</v>
      </c>
      <c r="G526" s="2">
        <v>0</v>
      </c>
      <c r="H526" s="2">
        <v>0</v>
      </c>
      <c r="I526" s="2">
        <v>0</v>
      </c>
      <c r="J526" s="13">
        <v>0</v>
      </c>
      <c r="K526" s="15">
        <f t="shared" si="79"/>
        <v>0</v>
      </c>
      <c r="L526" s="16">
        <v>12368.39</v>
      </c>
      <c r="M526" s="16">
        <v>11131.55</v>
      </c>
      <c r="N526" s="16">
        <v>8657.8700000000008</v>
      </c>
      <c r="O526" s="16">
        <v>6184.2</v>
      </c>
      <c r="P526" s="16">
        <v>3710.52</v>
      </c>
      <c r="Q526" s="16">
        <v>488.77</v>
      </c>
      <c r="R526" s="16">
        <v>2100</v>
      </c>
      <c r="S526" s="16">
        <v>200</v>
      </c>
      <c r="T526" s="22">
        <v>90</v>
      </c>
      <c r="U526" s="35">
        <f t="shared" si="80"/>
        <v>0</v>
      </c>
      <c r="V526" s="15">
        <f t="shared" si="74"/>
        <v>0</v>
      </c>
      <c r="W526" s="15">
        <f t="shared" si="75"/>
        <v>0</v>
      </c>
      <c r="X526" s="15">
        <f t="shared" si="76"/>
        <v>0</v>
      </c>
      <c r="Y526" s="15">
        <f t="shared" si="77"/>
        <v>0</v>
      </c>
      <c r="Z526" s="33">
        <f t="shared" si="78"/>
        <v>0</v>
      </c>
    </row>
    <row r="527" spans="1:26" hidden="1" x14ac:dyDescent="0.25">
      <c r="A527" s="1">
        <v>131</v>
      </c>
      <c r="B527" s="5" t="s">
        <v>203</v>
      </c>
      <c r="C527" s="5" t="s">
        <v>166</v>
      </c>
      <c r="D527" s="1">
        <v>2028</v>
      </c>
      <c r="E527" s="2">
        <v>0</v>
      </c>
      <c r="F527" s="2">
        <v>0</v>
      </c>
      <c r="G527" s="2">
        <v>0</v>
      </c>
      <c r="H527" s="2">
        <v>0</v>
      </c>
      <c r="I527" s="2">
        <v>0</v>
      </c>
      <c r="J527" s="13">
        <v>0</v>
      </c>
      <c r="K527" s="15">
        <f t="shared" si="79"/>
        <v>0</v>
      </c>
      <c r="L527" s="16">
        <v>12368.39</v>
      </c>
      <c r="M527" s="16">
        <v>11131.55</v>
      </c>
      <c r="N527" s="16">
        <v>8657.8700000000008</v>
      </c>
      <c r="O527" s="16">
        <v>6184.2</v>
      </c>
      <c r="P527" s="16">
        <v>3710.52</v>
      </c>
      <c r="Q527" s="16">
        <v>488.77</v>
      </c>
      <c r="R527" s="16">
        <v>2100</v>
      </c>
      <c r="S527" s="16">
        <v>200</v>
      </c>
      <c r="T527" s="22">
        <v>80</v>
      </c>
      <c r="U527" s="35">
        <f t="shared" si="80"/>
        <v>0</v>
      </c>
      <c r="V527" s="15">
        <f t="shared" si="74"/>
        <v>0</v>
      </c>
      <c r="W527" s="15">
        <f t="shared" si="75"/>
        <v>0</v>
      </c>
      <c r="X527" s="15">
        <f t="shared" si="76"/>
        <v>0</v>
      </c>
      <c r="Y527" s="15">
        <f t="shared" si="77"/>
        <v>0</v>
      </c>
      <c r="Z527" s="33">
        <f t="shared" si="78"/>
        <v>0</v>
      </c>
    </row>
    <row r="528" spans="1:26" hidden="1" x14ac:dyDescent="0.25">
      <c r="A528" s="1">
        <v>132</v>
      </c>
      <c r="B528" s="5" t="s">
        <v>203</v>
      </c>
      <c r="C528" s="5" t="s">
        <v>163</v>
      </c>
      <c r="D528" s="1">
        <v>2028</v>
      </c>
      <c r="E528" s="2">
        <v>0</v>
      </c>
      <c r="F528" s="2">
        <v>0</v>
      </c>
      <c r="G528" s="2">
        <v>0</v>
      </c>
      <c r="H528" s="2">
        <v>0</v>
      </c>
      <c r="I528" s="2">
        <v>0</v>
      </c>
      <c r="J528" s="13">
        <v>0</v>
      </c>
      <c r="K528" s="15">
        <f t="shared" si="79"/>
        <v>0</v>
      </c>
      <c r="L528" s="16">
        <v>12368.39</v>
      </c>
      <c r="M528" s="16">
        <v>11131.55</v>
      </c>
      <c r="N528" s="16">
        <v>8657.8700000000008</v>
      </c>
      <c r="O528" s="16">
        <v>6184.2</v>
      </c>
      <c r="P528" s="16">
        <v>3710.52</v>
      </c>
      <c r="Q528" s="16">
        <v>488.77</v>
      </c>
      <c r="R528" s="16">
        <v>2100</v>
      </c>
      <c r="S528" s="16">
        <v>200</v>
      </c>
      <c r="T528" s="22">
        <v>90</v>
      </c>
      <c r="U528" s="35">
        <f t="shared" si="80"/>
        <v>0</v>
      </c>
      <c r="V528" s="15">
        <f t="shared" si="74"/>
        <v>0</v>
      </c>
      <c r="W528" s="15">
        <f t="shared" si="75"/>
        <v>0</v>
      </c>
      <c r="X528" s="15">
        <f t="shared" si="76"/>
        <v>0</v>
      </c>
      <c r="Y528" s="15">
        <f t="shared" si="77"/>
        <v>0</v>
      </c>
      <c r="Z528" s="33">
        <f t="shared" si="78"/>
        <v>0</v>
      </c>
    </row>
    <row r="529" spans="1:26" hidden="1" x14ac:dyDescent="0.25">
      <c r="A529" s="1">
        <v>133</v>
      </c>
      <c r="B529" s="5" t="s">
        <v>203</v>
      </c>
      <c r="C529" s="5" t="s">
        <v>89</v>
      </c>
      <c r="D529" s="1">
        <v>2028</v>
      </c>
      <c r="E529" s="2">
        <v>0</v>
      </c>
      <c r="F529" s="2">
        <v>0</v>
      </c>
      <c r="G529" s="2">
        <v>0</v>
      </c>
      <c r="H529" s="2">
        <v>0</v>
      </c>
      <c r="I529" s="2">
        <v>0</v>
      </c>
      <c r="J529" s="13">
        <v>0</v>
      </c>
      <c r="K529" s="15">
        <f t="shared" si="79"/>
        <v>0</v>
      </c>
      <c r="L529" s="16">
        <v>12368.39</v>
      </c>
      <c r="M529" s="16">
        <v>11131.55</v>
      </c>
      <c r="N529" s="16">
        <v>8657.8700000000008</v>
      </c>
      <c r="O529" s="16">
        <v>6184.2</v>
      </c>
      <c r="P529" s="16">
        <v>3710.52</v>
      </c>
      <c r="Q529" s="16">
        <v>488.77</v>
      </c>
      <c r="R529" s="16">
        <v>2100</v>
      </c>
      <c r="S529" s="16">
        <v>200</v>
      </c>
      <c r="T529" s="22">
        <v>89</v>
      </c>
      <c r="U529" s="35">
        <f t="shared" si="80"/>
        <v>0</v>
      </c>
      <c r="V529" s="15">
        <f t="shared" si="74"/>
        <v>0</v>
      </c>
      <c r="W529" s="15">
        <f t="shared" si="75"/>
        <v>0</v>
      </c>
      <c r="X529" s="15">
        <f t="shared" si="76"/>
        <v>0</v>
      </c>
      <c r="Y529" s="15">
        <f t="shared" si="77"/>
        <v>0</v>
      </c>
      <c r="Z529" s="33">
        <f t="shared" si="78"/>
        <v>0</v>
      </c>
    </row>
    <row r="530" spans="1:26" hidden="1" x14ac:dyDescent="0.25">
      <c r="A530" s="1">
        <v>134</v>
      </c>
      <c r="B530" s="5" t="s">
        <v>203</v>
      </c>
      <c r="C530" s="5" t="s">
        <v>102</v>
      </c>
      <c r="D530" s="1">
        <v>2028</v>
      </c>
      <c r="E530" s="2">
        <v>0</v>
      </c>
      <c r="F530" s="2">
        <v>0</v>
      </c>
      <c r="G530" s="2">
        <v>0</v>
      </c>
      <c r="H530" s="2">
        <v>0</v>
      </c>
      <c r="I530" s="2">
        <v>0</v>
      </c>
      <c r="J530" s="13">
        <v>0</v>
      </c>
      <c r="K530" s="15">
        <f t="shared" si="79"/>
        <v>0</v>
      </c>
      <c r="L530" s="16">
        <v>12368.39</v>
      </c>
      <c r="M530" s="16">
        <v>11131.55</v>
      </c>
      <c r="N530" s="16">
        <v>8657.8700000000008</v>
      </c>
      <c r="O530" s="16">
        <v>6184.2</v>
      </c>
      <c r="P530" s="16">
        <v>3710.52</v>
      </c>
      <c r="Q530" s="16">
        <v>488.77</v>
      </c>
      <c r="R530" s="16">
        <v>2100</v>
      </c>
      <c r="S530" s="16">
        <v>200</v>
      </c>
      <c r="T530" s="22">
        <v>89</v>
      </c>
      <c r="U530" s="35">
        <f t="shared" si="80"/>
        <v>0</v>
      </c>
      <c r="V530" s="15">
        <f t="shared" si="74"/>
        <v>0</v>
      </c>
      <c r="W530" s="15">
        <f t="shared" si="75"/>
        <v>0</v>
      </c>
      <c r="X530" s="15">
        <f t="shared" si="76"/>
        <v>0</v>
      </c>
      <c r="Y530" s="15">
        <f t="shared" si="77"/>
        <v>0</v>
      </c>
      <c r="Z530" s="33">
        <f t="shared" si="78"/>
        <v>0</v>
      </c>
    </row>
    <row r="531" spans="1:26" hidden="1" x14ac:dyDescent="0.25">
      <c r="A531" s="1">
        <v>135</v>
      </c>
      <c r="B531" s="5" t="s">
        <v>203</v>
      </c>
      <c r="C531" s="5" t="s">
        <v>167</v>
      </c>
      <c r="D531" s="1">
        <v>2028</v>
      </c>
      <c r="E531" s="2">
        <v>0</v>
      </c>
      <c r="F531" s="2">
        <v>0</v>
      </c>
      <c r="G531" s="2">
        <v>0</v>
      </c>
      <c r="H531" s="2">
        <v>0</v>
      </c>
      <c r="I531" s="2">
        <v>0</v>
      </c>
      <c r="J531" s="13">
        <v>0</v>
      </c>
      <c r="K531" s="15">
        <f t="shared" si="79"/>
        <v>0</v>
      </c>
      <c r="L531" s="16">
        <v>12368.39</v>
      </c>
      <c r="M531" s="16">
        <v>11131.55</v>
      </c>
      <c r="N531" s="16">
        <v>8657.8700000000008</v>
      </c>
      <c r="O531" s="16">
        <v>6184.2</v>
      </c>
      <c r="P531" s="16">
        <v>3710.52</v>
      </c>
      <c r="Q531" s="16">
        <v>488.77</v>
      </c>
      <c r="R531" s="16">
        <v>2100</v>
      </c>
      <c r="S531" s="16">
        <v>200</v>
      </c>
      <c r="T531" s="22">
        <v>91</v>
      </c>
      <c r="U531" s="35">
        <f t="shared" si="80"/>
        <v>0</v>
      </c>
      <c r="V531" s="15">
        <f t="shared" si="74"/>
        <v>0</v>
      </c>
      <c r="W531" s="15">
        <f t="shared" si="75"/>
        <v>0</v>
      </c>
      <c r="X531" s="15">
        <f t="shared" si="76"/>
        <v>0</v>
      </c>
      <c r="Y531" s="15">
        <f t="shared" si="77"/>
        <v>0</v>
      </c>
      <c r="Z531" s="33">
        <f t="shared" si="78"/>
        <v>0</v>
      </c>
    </row>
    <row r="532" spans="1:26" hidden="1" x14ac:dyDescent="0.25">
      <c r="A532" s="1">
        <v>136</v>
      </c>
      <c r="B532" s="5" t="s">
        <v>203</v>
      </c>
      <c r="C532" s="5" t="s">
        <v>113</v>
      </c>
      <c r="D532" s="1">
        <v>2028</v>
      </c>
      <c r="E532" s="2">
        <v>0</v>
      </c>
      <c r="F532" s="2">
        <v>0</v>
      </c>
      <c r="G532" s="2">
        <v>0</v>
      </c>
      <c r="H532" s="2">
        <v>0</v>
      </c>
      <c r="I532" s="2">
        <v>0</v>
      </c>
      <c r="J532" s="13">
        <v>0</v>
      </c>
      <c r="K532" s="15">
        <f t="shared" si="79"/>
        <v>0</v>
      </c>
      <c r="L532" s="16">
        <v>12368.39</v>
      </c>
      <c r="M532" s="16">
        <v>11131.55</v>
      </c>
      <c r="N532" s="16">
        <v>8657.8700000000008</v>
      </c>
      <c r="O532" s="16">
        <v>6184.2</v>
      </c>
      <c r="P532" s="16">
        <v>3710.52</v>
      </c>
      <c r="Q532" s="16">
        <v>488.77</v>
      </c>
      <c r="R532" s="16">
        <v>2100</v>
      </c>
      <c r="S532" s="16">
        <v>200</v>
      </c>
      <c r="T532" s="22">
        <v>81</v>
      </c>
      <c r="U532" s="35">
        <f t="shared" si="80"/>
        <v>0</v>
      </c>
      <c r="V532" s="15">
        <f t="shared" si="74"/>
        <v>0</v>
      </c>
      <c r="W532" s="15">
        <f t="shared" si="75"/>
        <v>0</v>
      </c>
      <c r="X532" s="15">
        <f t="shared" si="76"/>
        <v>0</v>
      </c>
      <c r="Y532" s="15">
        <f t="shared" si="77"/>
        <v>0</v>
      </c>
      <c r="Z532" s="34">
        <f t="shared" si="78"/>
        <v>0</v>
      </c>
    </row>
    <row r="533" spans="1:26" hidden="1" x14ac:dyDescent="0.25">
      <c r="A533" s="1">
        <v>137</v>
      </c>
      <c r="B533" s="5" t="s">
        <v>203</v>
      </c>
      <c r="C533" s="5" t="s">
        <v>11</v>
      </c>
      <c r="D533" s="1">
        <v>2028</v>
      </c>
      <c r="E533" s="2">
        <v>0</v>
      </c>
      <c r="F533" s="2">
        <v>0</v>
      </c>
      <c r="G533" s="2">
        <v>0</v>
      </c>
      <c r="H533" s="2">
        <v>0</v>
      </c>
      <c r="I533" s="2">
        <v>0</v>
      </c>
      <c r="J533" s="13">
        <v>0</v>
      </c>
      <c r="K533" s="15">
        <f t="shared" si="79"/>
        <v>0</v>
      </c>
      <c r="L533" s="16">
        <v>12368.39</v>
      </c>
      <c r="M533" s="16">
        <v>11131.55</v>
      </c>
      <c r="N533" s="16">
        <v>8657.8700000000008</v>
      </c>
      <c r="O533" s="16">
        <v>6184.2</v>
      </c>
      <c r="P533" s="16">
        <v>3710.52</v>
      </c>
      <c r="Q533" s="16">
        <v>488.77</v>
      </c>
      <c r="R533" s="16">
        <v>2100</v>
      </c>
      <c r="S533" s="16">
        <v>200</v>
      </c>
      <c r="T533" s="22">
        <v>91</v>
      </c>
      <c r="U533" s="35">
        <f t="shared" si="80"/>
        <v>0</v>
      </c>
      <c r="V533" s="15">
        <f t="shared" si="74"/>
        <v>0</v>
      </c>
      <c r="W533" s="15">
        <f t="shared" si="75"/>
        <v>0</v>
      </c>
      <c r="X533" s="15">
        <f t="shared" si="76"/>
        <v>0</v>
      </c>
      <c r="Y533" s="15">
        <f t="shared" si="77"/>
        <v>0</v>
      </c>
      <c r="Z533" s="33">
        <f t="shared" si="78"/>
        <v>0</v>
      </c>
    </row>
    <row r="534" spans="1:26" hidden="1" x14ac:dyDescent="0.25">
      <c r="A534" s="1">
        <v>138</v>
      </c>
      <c r="B534" s="5" t="s">
        <v>203</v>
      </c>
      <c r="C534" s="5" t="s">
        <v>164</v>
      </c>
      <c r="D534" s="1">
        <v>2028</v>
      </c>
      <c r="E534" s="2">
        <v>0</v>
      </c>
      <c r="F534" s="2">
        <v>0</v>
      </c>
      <c r="G534" s="2">
        <v>0</v>
      </c>
      <c r="H534" s="2">
        <v>0</v>
      </c>
      <c r="I534" s="2">
        <v>0</v>
      </c>
      <c r="J534" s="13">
        <v>0</v>
      </c>
      <c r="K534" s="15">
        <f t="shared" si="79"/>
        <v>0</v>
      </c>
      <c r="L534" s="16">
        <v>12368.39</v>
      </c>
      <c r="M534" s="16">
        <v>11131.55</v>
      </c>
      <c r="N534" s="16">
        <v>8657.8700000000008</v>
      </c>
      <c r="O534" s="16">
        <v>6184.2</v>
      </c>
      <c r="P534" s="16">
        <v>3710.52</v>
      </c>
      <c r="Q534" s="16">
        <v>488.77</v>
      </c>
      <c r="R534" s="16">
        <v>2100</v>
      </c>
      <c r="S534" s="16">
        <v>200</v>
      </c>
      <c r="T534" s="22">
        <v>92</v>
      </c>
      <c r="U534" s="35">
        <f t="shared" si="80"/>
        <v>0</v>
      </c>
      <c r="V534" s="15">
        <f t="shared" si="74"/>
        <v>0</v>
      </c>
      <c r="W534" s="15">
        <f t="shared" si="75"/>
        <v>0</v>
      </c>
      <c r="X534" s="15">
        <f t="shared" si="76"/>
        <v>0</v>
      </c>
      <c r="Y534" s="15">
        <f t="shared" si="77"/>
        <v>0</v>
      </c>
      <c r="Z534" s="33">
        <f t="shared" si="78"/>
        <v>0</v>
      </c>
    </row>
    <row r="535" spans="1:26" hidden="1" x14ac:dyDescent="0.25">
      <c r="A535" s="1">
        <v>139</v>
      </c>
      <c r="B535" s="5" t="s">
        <v>203</v>
      </c>
      <c r="C535" s="5" t="s">
        <v>66</v>
      </c>
      <c r="D535" s="1">
        <v>2028</v>
      </c>
      <c r="E535" s="2">
        <v>0</v>
      </c>
      <c r="F535" s="2">
        <v>0</v>
      </c>
      <c r="G535" s="2">
        <v>0</v>
      </c>
      <c r="H535" s="2">
        <v>0</v>
      </c>
      <c r="I535" s="2">
        <v>0</v>
      </c>
      <c r="J535" s="13">
        <v>0</v>
      </c>
      <c r="K535" s="15">
        <f t="shared" si="79"/>
        <v>0</v>
      </c>
      <c r="L535" s="16">
        <v>12368.39</v>
      </c>
      <c r="M535" s="16">
        <v>11131.55</v>
      </c>
      <c r="N535" s="16">
        <v>8657.8700000000008</v>
      </c>
      <c r="O535" s="16">
        <v>6184.2</v>
      </c>
      <c r="P535" s="16">
        <v>3710.52</v>
      </c>
      <c r="Q535" s="16">
        <v>488.77</v>
      </c>
      <c r="R535" s="16">
        <v>2100</v>
      </c>
      <c r="S535" s="16">
        <v>200</v>
      </c>
      <c r="T535" s="22">
        <v>89</v>
      </c>
      <c r="U535" s="35">
        <f t="shared" si="80"/>
        <v>0</v>
      </c>
      <c r="V535" s="15">
        <f t="shared" si="74"/>
        <v>0</v>
      </c>
      <c r="W535" s="15">
        <f t="shared" si="75"/>
        <v>0</v>
      </c>
      <c r="X535" s="15">
        <f t="shared" si="76"/>
        <v>0</v>
      </c>
      <c r="Y535" s="15">
        <f t="shared" si="77"/>
        <v>0</v>
      </c>
      <c r="Z535" s="34">
        <f t="shared" si="78"/>
        <v>0</v>
      </c>
    </row>
    <row r="536" spans="1:26" hidden="1" x14ac:dyDescent="0.25">
      <c r="A536" s="1">
        <v>140</v>
      </c>
      <c r="B536" s="5" t="s">
        <v>203</v>
      </c>
      <c r="C536" s="5" t="s">
        <v>168</v>
      </c>
      <c r="D536" s="1">
        <v>2028</v>
      </c>
      <c r="E536" s="2">
        <v>0</v>
      </c>
      <c r="F536" s="2">
        <v>0</v>
      </c>
      <c r="G536" s="2">
        <v>0</v>
      </c>
      <c r="H536" s="2">
        <v>0</v>
      </c>
      <c r="I536" s="2">
        <v>0</v>
      </c>
      <c r="J536" s="13">
        <v>0</v>
      </c>
      <c r="K536" s="15">
        <f t="shared" si="79"/>
        <v>0</v>
      </c>
      <c r="L536" s="16">
        <v>12368.39</v>
      </c>
      <c r="M536" s="16">
        <v>11131.55</v>
      </c>
      <c r="N536" s="16">
        <v>8657.8700000000008</v>
      </c>
      <c r="O536" s="16">
        <v>6184.2</v>
      </c>
      <c r="P536" s="16">
        <v>3710.52</v>
      </c>
      <c r="Q536" s="16">
        <v>488.77</v>
      </c>
      <c r="R536" s="16">
        <v>2100</v>
      </c>
      <c r="S536" s="16">
        <v>200</v>
      </c>
      <c r="T536" s="22">
        <v>92</v>
      </c>
      <c r="U536" s="35">
        <f t="shared" si="80"/>
        <v>0</v>
      </c>
      <c r="V536" s="15">
        <f t="shared" si="74"/>
        <v>0</v>
      </c>
      <c r="W536" s="15">
        <f t="shared" si="75"/>
        <v>0</v>
      </c>
      <c r="X536" s="15">
        <f t="shared" si="76"/>
        <v>0</v>
      </c>
      <c r="Y536" s="15">
        <f t="shared" si="77"/>
        <v>0</v>
      </c>
      <c r="Z536" s="33">
        <f t="shared" si="78"/>
        <v>0</v>
      </c>
    </row>
    <row r="537" spans="1:26" hidden="1" x14ac:dyDescent="0.25">
      <c r="A537" s="1">
        <v>141</v>
      </c>
      <c r="B537" s="5" t="s">
        <v>203</v>
      </c>
      <c r="C537" s="5" t="s">
        <v>169</v>
      </c>
      <c r="D537" s="1">
        <v>2028</v>
      </c>
      <c r="E537" s="2">
        <v>0</v>
      </c>
      <c r="F537" s="2">
        <v>0</v>
      </c>
      <c r="G537" s="2">
        <v>0</v>
      </c>
      <c r="H537" s="2">
        <v>0</v>
      </c>
      <c r="I537" s="2">
        <v>0</v>
      </c>
      <c r="J537" s="13">
        <v>0</v>
      </c>
      <c r="K537" s="15">
        <f t="shared" si="79"/>
        <v>0</v>
      </c>
      <c r="L537" s="16">
        <v>12368.39</v>
      </c>
      <c r="M537" s="16">
        <v>11131.55</v>
      </c>
      <c r="N537" s="16">
        <v>8657.8700000000008</v>
      </c>
      <c r="O537" s="16">
        <v>6184.2</v>
      </c>
      <c r="P537" s="16">
        <v>3710.52</v>
      </c>
      <c r="Q537" s="16">
        <v>488.77</v>
      </c>
      <c r="R537" s="16">
        <v>2100</v>
      </c>
      <c r="S537" s="16">
        <v>200</v>
      </c>
      <c r="T537" s="22">
        <v>91</v>
      </c>
      <c r="U537" s="35">
        <f t="shared" si="80"/>
        <v>0</v>
      </c>
      <c r="V537" s="15">
        <f t="shared" si="74"/>
        <v>0</v>
      </c>
      <c r="W537" s="15">
        <f t="shared" si="75"/>
        <v>0</v>
      </c>
      <c r="X537" s="15">
        <f t="shared" si="76"/>
        <v>0</v>
      </c>
      <c r="Y537" s="15">
        <f t="shared" si="77"/>
        <v>0</v>
      </c>
      <c r="Z537" s="33">
        <f t="shared" si="78"/>
        <v>0</v>
      </c>
    </row>
    <row r="538" spans="1:26" hidden="1" x14ac:dyDescent="0.25">
      <c r="A538" s="1">
        <v>142</v>
      </c>
      <c r="B538" s="5" t="s">
        <v>203</v>
      </c>
      <c r="C538" s="5" t="s">
        <v>82</v>
      </c>
      <c r="D538" s="1">
        <v>2028</v>
      </c>
      <c r="E538" s="2">
        <v>0</v>
      </c>
      <c r="F538" s="2">
        <v>0</v>
      </c>
      <c r="G538" s="2">
        <v>0</v>
      </c>
      <c r="H538" s="2">
        <v>0</v>
      </c>
      <c r="I538" s="2">
        <v>0</v>
      </c>
      <c r="J538" s="13">
        <v>0</v>
      </c>
      <c r="K538" s="15">
        <f t="shared" si="79"/>
        <v>0</v>
      </c>
      <c r="L538" s="16">
        <v>12368.39</v>
      </c>
      <c r="M538" s="16">
        <v>11131.55</v>
      </c>
      <c r="N538" s="16">
        <v>8657.8700000000008</v>
      </c>
      <c r="O538" s="16">
        <v>6184.2</v>
      </c>
      <c r="P538" s="16">
        <v>3710.52</v>
      </c>
      <c r="Q538" s="16">
        <v>488.77</v>
      </c>
      <c r="R538" s="16">
        <v>2100</v>
      </c>
      <c r="S538" s="16">
        <v>200</v>
      </c>
      <c r="T538" s="22">
        <v>80</v>
      </c>
      <c r="U538" s="35">
        <f t="shared" si="80"/>
        <v>0</v>
      </c>
      <c r="V538" s="15">
        <f t="shared" si="74"/>
        <v>0</v>
      </c>
      <c r="W538" s="15">
        <f t="shared" si="75"/>
        <v>0</v>
      </c>
      <c r="X538" s="15">
        <f t="shared" si="76"/>
        <v>0</v>
      </c>
      <c r="Y538" s="15">
        <f t="shared" si="77"/>
        <v>0</v>
      </c>
      <c r="Z538" s="33">
        <f t="shared" si="78"/>
        <v>0</v>
      </c>
    </row>
    <row r="539" spans="1:26" hidden="1" x14ac:dyDescent="0.25">
      <c r="A539" s="1">
        <v>143</v>
      </c>
      <c r="B539" s="5" t="s">
        <v>204</v>
      </c>
      <c r="C539" s="5" t="s">
        <v>175</v>
      </c>
      <c r="D539" s="1">
        <v>2028</v>
      </c>
      <c r="E539" s="2">
        <v>0</v>
      </c>
      <c r="F539" s="2">
        <v>0</v>
      </c>
      <c r="G539" s="2">
        <v>0</v>
      </c>
      <c r="H539" s="2">
        <v>0</v>
      </c>
      <c r="I539" s="2">
        <v>0</v>
      </c>
      <c r="J539" s="13">
        <v>0</v>
      </c>
      <c r="K539" s="15">
        <f t="shared" si="79"/>
        <v>0</v>
      </c>
      <c r="L539" s="16">
        <v>12368.39</v>
      </c>
      <c r="M539" s="16">
        <v>11131.55</v>
      </c>
      <c r="N539" s="16">
        <v>8657.8700000000008</v>
      </c>
      <c r="O539" s="16">
        <v>6184.2</v>
      </c>
      <c r="P539" s="16">
        <v>3710.52</v>
      </c>
      <c r="Q539" s="16">
        <v>488.77</v>
      </c>
      <c r="R539" s="16">
        <v>2100</v>
      </c>
      <c r="S539" s="16">
        <v>200</v>
      </c>
      <c r="T539" s="28">
        <v>92</v>
      </c>
      <c r="U539" s="35">
        <f t="shared" si="80"/>
        <v>0</v>
      </c>
      <c r="V539" s="15">
        <f t="shared" si="74"/>
        <v>0</v>
      </c>
      <c r="W539" s="15">
        <f t="shared" si="75"/>
        <v>0</v>
      </c>
      <c r="X539" s="15">
        <f t="shared" si="76"/>
        <v>0</v>
      </c>
      <c r="Y539" s="15">
        <f t="shared" si="77"/>
        <v>0</v>
      </c>
      <c r="Z539" s="33">
        <f t="shared" si="78"/>
        <v>0</v>
      </c>
    </row>
    <row r="540" spans="1:26" hidden="1" x14ac:dyDescent="0.25">
      <c r="A540" s="1">
        <v>144</v>
      </c>
      <c r="B540" s="5" t="s">
        <v>204</v>
      </c>
      <c r="C540" s="5" t="s">
        <v>176</v>
      </c>
      <c r="D540" s="1">
        <v>2028</v>
      </c>
      <c r="E540" s="2">
        <v>0</v>
      </c>
      <c r="F540" s="2">
        <v>0</v>
      </c>
      <c r="G540" s="2">
        <v>0</v>
      </c>
      <c r="H540" s="2">
        <v>0</v>
      </c>
      <c r="I540" s="2">
        <v>0</v>
      </c>
      <c r="J540" s="13">
        <v>0</v>
      </c>
      <c r="K540" s="15">
        <f t="shared" si="79"/>
        <v>0</v>
      </c>
      <c r="L540" s="16">
        <v>12368.39</v>
      </c>
      <c r="M540" s="16">
        <v>11131.55</v>
      </c>
      <c r="N540" s="16">
        <v>8657.8700000000008</v>
      </c>
      <c r="O540" s="16">
        <v>6184.2</v>
      </c>
      <c r="P540" s="16">
        <v>3710.52</v>
      </c>
      <c r="Q540" s="16">
        <v>488.77</v>
      </c>
      <c r="R540" s="16">
        <v>2100</v>
      </c>
      <c r="S540" s="16">
        <v>200</v>
      </c>
      <c r="T540" s="28">
        <v>92</v>
      </c>
      <c r="U540" s="35">
        <f t="shared" si="80"/>
        <v>0</v>
      </c>
      <c r="V540" s="15">
        <f t="shared" si="74"/>
        <v>0</v>
      </c>
      <c r="W540" s="15">
        <f t="shared" si="75"/>
        <v>0</v>
      </c>
      <c r="X540" s="15">
        <f t="shared" si="76"/>
        <v>0</v>
      </c>
      <c r="Y540" s="15">
        <f t="shared" si="77"/>
        <v>0</v>
      </c>
      <c r="Z540" s="33">
        <f t="shared" si="78"/>
        <v>0</v>
      </c>
    </row>
    <row r="541" spans="1:26" hidden="1" x14ac:dyDescent="0.25">
      <c r="A541" s="1">
        <v>145</v>
      </c>
      <c r="B541" s="5" t="s">
        <v>204</v>
      </c>
      <c r="C541" s="5" t="s">
        <v>65</v>
      </c>
      <c r="D541" s="1">
        <v>2028</v>
      </c>
      <c r="E541" s="2">
        <v>0</v>
      </c>
      <c r="F541" s="2">
        <v>0</v>
      </c>
      <c r="G541" s="2">
        <v>0</v>
      </c>
      <c r="H541" s="2">
        <v>0</v>
      </c>
      <c r="I541" s="2">
        <v>0</v>
      </c>
      <c r="J541" s="13">
        <v>0</v>
      </c>
      <c r="K541" s="15">
        <f t="shared" si="79"/>
        <v>0</v>
      </c>
      <c r="L541" s="16">
        <v>12368.39</v>
      </c>
      <c r="M541" s="16">
        <v>11131.55</v>
      </c>
      <c r="N541" s="16">
        <v>8657.8700000000008</v>
      </c>
      <c r="O541" s="16">
        <v>6184.2</v>
      </c>
      <c r="P541" s="16">
        <v>3710.52</v>
      </c>
      <c r="Q541" s="16">
        <v>488.77</v>
      </c>
      <c r="R541" s="16">
        <v>2100</v>
      </c>
      <c r="S541" s="16">
        <v>200</v>
      </c>
      <c r="T541" s="28">
        <v>90</v>
      </c>
      <c r="U541" s="35">
        <f t="shared" si="80"/>
        <v>0</v>
      </c>
      <c r="V541" s="15">
        <f t="shared" si="74"/>
        <v>0</v>
      </c>
      <c r="W541" s="15">
        <f t="shared" si="75"/>
        <v>0</v>
      </c>
      <c r="X541" s="15">
        <f t="shared" si="76"/>
        <v>0</v>
      </c>
      <c r="Y541" s="15">
        <f t="shared" si="77"/>
        <v>0</v>
      </c>
      <c r="Z541" s="33">
        <f t="shared" si="78"/>
        <v>0</v>
      </c>
    </row>
    <row r="542" spans="1:26" hidden="1" x14ac:dyDescent="0.25">
      <c r="A542" s="1">
        <v>146</v>
      </c>
      <c r="B542" s="5" t="s">
        <v>204</v>
      </c>
      <c r="C542" s="5" t="s">
        <v>54</v>
      </c>
      <c r="D542" s="1">
        <v>2028</v>
      </c>
      <c r="E542" s="2">
        <v>0</v>
      </c>
      <c r="F542" s="2">
        <v>0</v>
      </c>
      <c r="G542" s="2">
        <v>0</v>
      </c>
      <c r="H542" s="2">
        <v>0</v>
      </c>
      <c r="I542" s="2">
        <v>0</v>
      </c>
      <c r="J542" s="13">
        <v>0</v>
      </c>
      <c r="K542" s="15">
        <f t="shared" si="79"/>
        <v>0</v>
      </c>
      <c r="L542" s="16">
        <v>12368.39</v>
      </c>
      <c r="M542" s="16">
        <v>11131.55</v>
      </c>
      <c r="N542" s="16">
        <v>8657.8700000000008</v>
      </c>
      <c r="O542" s="16">
        <v>6184.2</v>
      </c>
      <c r="P542" s="16">
        <v>3710.52</v>
      </c>
      <c r="Q542" s="16">
        <v>488.77</v>
      </c>
      <c r="R542" s="16">
        <v>2100</v>
      </c>
      <c r="S542" s="16">
        <v>200</v>
      </c>
      <c r="T542" s="28">
        <v>91</v>
      </c>
      <c r="U542" s="35">
        <f t="shared" si="80"/>
        <v>0</v>
      </c>
      <c r="V542" s="15">
        <f t="shared" si="74"/>
        <v>0</v>
      </c>
      <c r="W542" s="15">
        <f t="shared" si="75"/>
        <v>0</v>
      </c>
      <c r="X542" s="15">
        <f t="shared" si="76"/>
        <v>0</v>
      </c>
      <c r="Y542" s="15">
        <f t="shared" si="77"/>
        <v>0</v>
      </c>
      <c r="Z542" s="33">
        <f t="shared" si="78"/>
        <v>0</v>
      </c>
    </row>
    <row r="543" spans="1:26" hidden="1" x14ac:dyDescent="0.25">
      <c r="A543" s="1">
        <v>147</v>
      </c>
      <c r="B543" s="5" t="s">
        <v>204</v>
      </c>
      <c r="C543" s="5" t="s">
        <v>174</v>
      </c>
      <c r="D543" s="1">
        <v>2028</v>
      </c>
      <c r="E543" s="2">
        <v>0</v>
      </c>
      <c r="F543" s="2">
        <v>0</v>
      </c>
      <c r="G543" s="2">
        <v>0</v>
      </c>
      <c r="H543" s="2">
        <v>0</v>
      </c>
      <c r="I543" s="2">
        <v>0</v>
      </c>
      <c r="J543" s="13">
        <v>0</v>
      </c>
      <c r="K543" s="15">
        <f t="shared" si="79"/>
        <v>0</v>
      </c>
      <c r="L543" s="16">
        <v>12368.39</v>
      </c>
      <c r="M543" s="16">
        <v>11131.55</v>
      </c>
      <c r="N543" s="16">
        <v>8657.8700000000008</v>
      </c>
      <c r="O543" s="16">
        <v>6184.2</v>
      </c>
      <c r="P543" s="16">
        <v>3710.52</v>
      </c>
      <c r="Q543" s="16">
        <v>488.77</v>
      </c>
      <c r="R543" s="16">
        <v>2100</v>
      </c>
      <c r="S543" s="16">
        <v>200</v>
      </c>
      <c r="T543" s="28">
        <v>91</v>
      </c>
      <c r="U543" s="35">
        <f t="shared" si="80"/>
        <v>0</v>
      </c>
      <c r="V543" s="15">
        <f t="shared" si="74"/>
        <v>0</v>
      </c>
      <c r="W543" s="15">
        <f t="shared" si="75"/>
        <v>0</v>
      </c>
      <c r="X543" s="15">
        <f t="shared" si="76"/>
        <v>0</v>
      </c>
      <c r="Y543" s="15">
        <f t="shared" si="77"/>
        <v>0</v>
      </c>
      <c r="Z543" s="33">
        <f t="shared" si="78"/>
        <v>0</v>
      </c>
    </row>
    <row r="544" spans="1:26" hidden="1" x14ac:dyDescent="0.25">
      <c r="A544" s="1">
        <v>148</v>
      </c>
      <c r="B544" s="5" t="s">
        <v>204</v>
      </c>
      <c r="C544" s="5" t="s">
        <v>83</v>
      </c>
      <c r="D544" s="1">
        <v>2028</v>
      </c>
      <c r="E544" s="2">
        <v>0</v>
      </c>
      <c r="F544" s="2">
        <v>0</v>
      </c>
      <c r="G544" s="2">
        <v>0</v>
      </c>
      <c r="H544" s="2">
        <v>0</v>
      </c>
      <c r="I544" s="2">
        <v>0</v>
      </c>
      <c r="J544" s="13">
        <v>0</v>
      </c>
      <c r="K544" s="15">
        <f t="shared" si="79"/>
        <v>0</v>
      </c>
      <c r="L544" s="16">
        <v>12368.39</v>
      </c>
      <c r="M544" s="16">
        <v>11131.55</v>
      </c>
      <c r="N544" s="16">
        <v>8657.8700000000008</v>
      </c>
      <c r="O544" s="16">
        <v>6184.2</v>
      </c>
      <c r="P544" s="16">
        <v>3710.52</v>
      </c>
      <c r="Q544" s="16">
        <v>488.77</v>
      </c>
      <c r="R544" s="16">
        <v>2100</v>
      </c>
      <c r="S544" s="16">
        <v>200</v>
      </c>
      <c r="T544" s="28">
        <v>91</v>
      </c>
      <c r="U544" s="35">
        <f t="shared" si="80"/>
        <v>0</v>
      </c>
      <c r="V544" s="15">
        <f t="shared" si="74"/>
        <v>0</v>
      </c>
      <c r="W544" s="15">
        <f t="shared" si="75"/>
        <v>0</v>
      </c>
      <c r="X544" s="15">
        <f t="shared" si="76"/>
        <v>0</v>
      </c>
      <c r="Y544" s="15">
        <f t="shared" si="77"/>
        <v>0</v>
      </c>
      <c r="Z544" s="34">
        <f t="shared" si="78"/>
        <v>0</v>
      </c>
    </row>
    <row r="545" spans="1:26" hidden="1" x14ac:dyDescent="0.25">
      <c r="A545" s="1">
        <v>149</v>
      </c>
      <c r="B545" s="5" t="s">
        <v>204</v>
      </c>
      <c r="C545" s="5" t="s">
        <v>177</v>
      </c>
      <c r="D545" s="1">
        <v>2028</v>
      </c>
      <c r="E545" s="2">
        <v>0</v>
      </c>
      <c r="F545" s="2">
        <v>0</v>
      </c>
      <c r="G545" s="2">
        <v>0</v>
      </c>
      <c r="H545" s="2">
        <v>0</v>
      </c>
      <c r="I545" s="2">
        <v>0</v>
      </c>
      <c r="J545" s="13">
        <v>0</v>
      </c>
      <c r="K545" s="15">
        <f t="shared" si="79"/>
        <v>0</v>
      </c>
      <c r="L545" s="16">
        <v>12368.39</v>
      </c>
      <c r="M545" s="16">
        <v>11131.55</v>
      </c>
      <c r="N545" s="16">
        <v>8657.8700000000008</v>
      </c>
      <c r="O545" s="16">
        <v>6184.2</v>
      </c>
      <c r="P545" s="16">
        <v>3710.52</v>
      </c>
      <c r="Q545" s="16">
        <v>488.77</v>
      </c>
      <c r="R545" s="16">
        <v>2100</v>
      </c>
      <c r="S545" s="16">
        <v>200</v>
      </c>
      <c r="T545" s="28">
        <v>91</v>
      </c>
      <c r="U545" s="35">
        <f t="shared" si="80"/>
        <v>0</v>
      </c>
      <c r="V545" s="15">
        <f t="shared" si="74"/>
        <v>0</v>
      </c>
      <c r="W545" s="15">
        <f t="shared" si="75"/>
        <v>0</v>
      </c>
      <c r="X545" s="15">
        <f t="shared" si="76"/>
        <v>0</v>
      </c>
      <c r="Y545" s="15">
        <f t="shared" si="77"/>
        <v>0</v>
      </c>
      <c r="Z545" s="33">
        <f t="shared" si="78"/>
        <v>0</v>
      </c>
    </row>
    <row r="546" spans="1:26" ht="21.75" hidden="1" customHeight="1" x14ac:dyDescent="0.25">
      <c r="A546" s="1">
        <v>150</v>
      </c>
      <c r="B546" s="5" t="s">
        <v>100</v>
      </c>
      <c r="C546" s="5" t="s">
        <v>100</v>
      </c>
      <c r="D546" s="1">
        <v>2028</v>
      </c>
      <c r="E546" s="2">
        <v>0</v>
      </c>
      <c r="F546" s="2">
        <v>0</v>
      </c>
      <c r="G546" s="2">
        <v>0</v>
      </c>
      <c r="H546" s="2">
        <v>0</v>
      </c>
      <c r="I546" s="2">
        <v>0</v>
      </c>
      <c r="J546" s="13">
        <v>0</v>
      </c>
      <c r="K546" s="15">
        <f t="shared" si="79"/>
        <v>0</v>
      </c>
      <c r="L546" s="16">
        <v>12368.39</v>
      </c>
      <c r="M546" s="16">
        <v>11131.55</v>
      </c>
      <c r="N546" s="16">
        <v>8657.8700000000008</v>
      </c>
      <c r="O546" s="16">
        <v>6184.2</v>
      </c>
      <c r="P546" s="16">
        <v>3710.52</v>
      </c>
      <c r="Q546" s="16">
        <v>488.77</v>
      </c>
      <c r="R546" s="16">
        <v>2100</v>
      </c>
      <c r="S546" s="16">
        <v>200</v>
      </c>
      <c r="T546" s="29">
        <v>82</v>
      </c>
      <c r="U546" s="35">
        <f t="shared" si="80"/>
        <v>0</v>
      </c>
      <c r="V546" s="15">
        <f t="shared" si="74"/>
        <v>0</v>
      </c>
      <c r="W546" s="15">
        <f t="shared" si="75"/>
        <v>0</v>
      </c>
      <c r="X546" s="15">
        <f t="shared" si="76"/>
        <v>0</v>
      </c>
      <c r="Y546" s="15">
        <f t="shared" si="77"/>
        <v>0</v>
      </c>
      <c r="Z546" s="33">
        <f t="shared" si="78"/>
        <v>0</v>
      </c>
    </row>
    <row r="547" spans="1:26" hidden="1" x14ac:dyDescent="0.25">
      <c r="A547" s="1">
        <v>151</v>
      </c>
      <c r="B547" s="5" t="s">
        <v>205</v>
      </c>
      <c r="C547" s="5" t="s">
        <v>74</v>
      </c>
      <c r="D547" s="1">
        <v>2028</v>
      </c>
      <c r="E547" s="2">
        <v>0</v>
      </c>
      <c r="F547" s="2">
        <v>0</v>
      </c>
      <c r="G547" s="2">
        <v>0</v>
      </c>
      <c r="H547" s="2">
        <v>0</v>
      </c>
      <c r="I547" s="2">
        <v>0</v>
      </c>
      <c r="J547" s="13">
        <v>0</v>
      </c>
      <c r="K547" s="15">
        <f t="shared" si="79"/>
        <v>0</v>
      </c>
      <c r="L547" s="16">
        <v>12368.39</v>
      </c>
      <c r="M547" s="16">
        <v>11131.55</v>
      </c>
      <c r="N547" s="16">
        <v>8657.8700000000008</v>
      </c>
      <c r="O547" s="16">
        <v>6184.2</v>
      </c>
      <c r="P547" s="16">
        <v>3710.52</v>
      </c>
      <c r="Q547" s="16">
        <v>488.77</v>
      </c>
      <c r="R547" s="16">
        <v>2100</v>
      </c>
      <c r="S547" s="16">
        <v>200</v>
      </c>
      <c r="T547" s="27">
        <v>91</v>
      </c>
      <c r="U547" s="35">
        <f t="shared" si="80"/>
        <v>0</v>
      </c>
      <c r="V547" s="15">
        <f t="shared" si="74"/>
        <v>0</v>
      </c>
      <c r="W547" s="15">
        <f t="shared" si="75"/>
        <v>0</v>
      </c>
      <c r="X547" s="15">
        <f t="shared" si="76"/>
        <v>0</v>
      </c>
      <c r="Y547" s="15">
        <f t="shared" si="77"/>
        <v>0</v>
      </c>
      <c r="Z547" s="33">
        <f t="shared" si="78"/>
        <v>0</v>
      </c>
    </row>
    <row r="548" spans="1:26" hidden="1" x14ac:dyDescent="0.25">
      <c r="A548" s="1">
        <v>152</v>
      </c>
      <c r="B548" s="5" t="s">
        <v>205</v>
      </c>
      <c r="C548" s="5" t="s">
        <v>179</v>
      </c>
      <c r="D548" s="1">
        <v>2028</v>
      </c>
      <c r="E548" s="2">
        <v>0</v>
      </c>
      <c r="F548" s="2">
        <v>0</v>
      </c>
      <c r="G548" s="2">
        <v>0</v>
      </c>
      <c r="H548" s="2">
        <v>0</v>
      </c>
      <c r="I548" s="2">
        <v>0</v>
      </c>
      <c r="J548" s="13">
        <v>0</v>
      </c>
      <c r="K548" s="15">
        <f t="shared" si="79"/>
        <v>0</v>
      </c>
      <c r="L548" s="16">
        <v>12368.39</v>
      </c>
      <c r="M548" s="16">
        <v>11131.55</v>
      </c>
      <c r="N548" s="16">
        <v>8657.8700000000008</v>
      </c>
      <c r="O548" s="16">
        <v>6184.2</v>
      </c>
      <c r="P548" s="16">
        <v>3710.52</v>
      </c>
      <c r="Q548" s="16">
        <v>488.77</v>
      </c>
      <c r="R548" s="16">
        <v>2100</v>
      </c>
      <c r="S548" s="16">
        <v>200</v>
      </c>
      <c r="T548" s="27">
        <v>89</v>
      </c>
      <c r="U548" s="35">
        <f t="shared" si="80"/>
        <v>0</v>
      </c>
      <c r="V548" s="15">
        <f t="shared" si="74"/>
        <v>0</v>
      </c>
      <c r="W548" s="15">
        <f t="shared" si="75"/>
        <v>0</v>
      </c>
      <c r="X548" s="15">
        <f t="shared" si="76"/>
        <v>0</v>
      </c>
      <c r="Y548" s="15">
        <f t="shared" si="77"/>
        <v>0</v>
      </c>
      <c r="Z548" s="33">
        <f t="shared" si="78"/>
        <v>0</v>
      </c>
    </row>
    <row r="549" spans="1:26" hidden="1" x14ac:dyDescent="0.25">
      <c r="A549" s="1">
        <v>153</v>
      </c>
      <c r="B549" s="5" t="s">
        <v>205</v>
      </c>
      <c r="C549" s="5" t="s">
        <v>180</v>
      </c>
      <c r="D549" s="1">
        <v>2028</v>
      </c>
      <c r="E549" s="2">
        <v>0</v>
      </c>
      <c r="F549" s="2">
        <v>0</v>
      </c>
      <c r="G549" s="2">
        <v>0</v>
      </c>
      <c r="H549" s="2">
        <v>0</v>
      </c>
      <c r="I549" s="2">
        <v>0</v>
      </c>
      <c r="J549" s="13">
        <v>0</v>
      </c>
      <c r="K549" s="15">
        <f t="shared" si="79"/>
        <v>0</v>
      </c>
      <c r="L549" s="16">
        <v>12368.39</v>
      </c>
      <c r="M549" s="16">
        <v>11131.55</v>
      </c>
      <c r="N549" s="16">
        <v>8657.8700000000008</v>
      </c>
      <c r="O549" s="16">
        <v>6184.2</v>
      </c>
      <c r="P549" s="16">
        <v>3710.52</v>
      </c>
      <c r="Q549" s="16">
        <v>488.77</v>
      </c>
      <c r="R549" s="16">
        <v>2100</v>
      </c>
      <c r="S549" s="16">
        <v>200</v>
      </c>
      <c r="T549" s="27">
        <v>90</v>
      </c>
      <c r="U549" s="35">
        <f t="shared" si="80"/>
        <v>0</v>
      </c>
      <c r="V549" s="15">
        <f t="shared" si="74"/>
        <v>0</v>
      </c>
      <c r="W549" s="15">
        <f t="shared" si="75"/>
        <v>0</v>
      </c>
      <c r="X549" s="15">
        <f t="shared" si="76"/>
        <v>0</v>
      </c>
      <c r="Y549" s="15">
        <f t="shared" si="77"/>
        <v>0</v>
      </c>
      <c r="Z549" s="34">
        <f t="shared" si="78"/>
        <v>0</v>
      </c>
    </row>
    <row r="550" spans="1:26" hidden="1" x14ac:dyDescent="0.25">
      <c r="A550" s="1">
        <v>154</v>
      </c>
      <c r="B550" s="5" t="s">
        <v>205</v>
      </c>
      <c r="C550" s="5" t="s">
        <v>181</v>
      </c>
      <c r="D550" s="1">
        <v>2028</v>
      </c>
      <c r="E550" s="2">
        <v>0</v>
      </c>
      <c r="F550" s="2">
        <v>0</v>
      </c>
      <c r="G550" s="2">
        <v>0</v>
      </c>
      <c r="H550" s="2">
        <v>0</v>
      </c>
      <c r="I550" s="2">
        <v>0</v>
      </c>
      <c r="J550" s="13">
        <v>0</v>
      </c>
      <c r="K550" s="15">
        <f t="shared" si="79"/>
        <v>0</v>
      </c>
      <c r="L550" s="16">
        <v>12368.39</v>
      </c>
      <c r="M550" s="16">
        <v>11131.55</v>
      </c>
      <c r="N550" s="16">
        <v>8657.8700000000008</v>
      </c>
      <c r="O550" s="16">
        <v>6184.2</v>
      </c>
      <c r="P550" s="16">
        <v>3710.52</v>
      </c>
      <c r="Q550" s="16">
        <v>488.77</v>
      </c>
      <c r="R550" s="16">
        <v>2100</v>
      </c>
      <c r="S550" s="16">
        <v>200</v>
      </c>
      <c r="T550" s="27">
        <v>90</v>
      </c>
      <c r="U550" s="35">
        <f t="shared" si="80"/>
        <v>0</v>
      </c>
      <c r="V550" s="15">
        <f t="shared" si="74"/>
        <v>0</v>
      </c>
      <c r="W550" s="15">
        <f t="shared" si="75"/>
        <v>0</v>
      </c>
      <c r="X550" s="15">
        <f t="shared" si="76"/>
        <v>0</v>
      </c>
      <c r="Y550" s="15">
        <f t="shared" si="77"/>
        <v>0</v>
      </c>
      <c r="Z550" s="33">
        <f t="shared" si="78"/>
        <v>0</v>
      </c>
    </row>
    <row r="551" spans="1:26" hidden="1" x14ac:dyDescent="0.25">
      <c r="A551" s="1">
        <v>155</v>
      </c>
      <c r="B551" s="5" t="s">
        <v>205</v>
      </c>
      <c r="C551" s="5" t="s">
        <v>182</v>
      </c>
      <c r="D551" s="1">
        <v>2028</v>
      </c>
      <c r="E551" s="2">
        <v>0</v>
      </c>
      <c r="F551" s="2">
        <v>0</v>
      </c>
      <c r="G551" s="2">
        <v>0</v>
      </c>
      <c r="H551" s="2">
        <v>0</v>
      </c>
      <c r="I551" s="2">
        <v>0</v>
      </c>
      <c r="J551" s="13">
        <v>0</v>
      </c>
      <c r="K551" s="15">
        <f t="shared" si="79"/>
        <v>0</v>
      </c>
      <c r="L551" s="16">
        <v>12368.39</v>
      </c>
      <c r="M551" s="16">
        <v>11131.55</v>
      </c>
      <c r="N551" s="16">
        <v>8657.8700000000008</v>
      </c>
      <c r="O551" s="16">
        <v>6184.2</v>
      </c>
      <c r="P551" s="16">
        <v>3710.52</v>
      </c>
      <c r="Q551" s="16">
        <v>488.77</v>
      </c>
      <c r="R551" s="16">
        <v>2100</v>
      </c>
      <c r="S551" s="16">
        <v>200</v>
      </c>
      <c r="T551" s="27">
        <v>90</v>
      </c>
      <c r="U551" s="35">
        <f t="shared" si="80"/>
        <v>0</v>
      </c>
      <c r="V551" s="15">
        <f t="shared" si="74"/>
        <v>0</v>
      </c>
      <c r="W551" s="15">
        <f t="shared" si="75"/>
        <v>0</v>
      </c>
      <c r="X551" s="15">
        <f t="shared" si="76"/>
        <v>0</v>
      </c>
      <c r="Y551" s="15">
        <f t="shared" si="77"/>
        <v>0</v>
      </c>
      <c r="Z551" s="34">
        <f t="shared" si="78"/>
        <v>0</v>
      </c>
    </row>
    <row r="552" spans="1:26" hidden="1" x14ac:dyDescent="0.25">
      <c r="A552" s="1">
        <v>156</v>
      </c>
      <c r="B552" s="5" t="s">
        <v>205</v>
      </c>
      <c r="C552" s="5" t="s">
        <v>183</v>
      </c>
      <c r="D552" s="1">
        <v>2028</v>
      </c>
      <c r="E552" s="2">
        <v>0</v>
      </c>
      <c r="F552" s="2">
        <v>0</v>
      </c>
      <c r="G552" s="2">
        <v>0</v>
      </c>
      <c r="H552" s="2">
        <v>0</v>
      </c>
      <c r="I552" s="2">
        <v>0</v>
      </c>
      <c r="J552" s="13">
        <v>0</v>
      </c>
      <c r="K552" s="15">
        <f t="shared" si="79"/>
        <v>0</v>
      </c>
      <c r="L552" s="16">
        <v>12368.39</v>
      </c>
      <c r="M552" s="16">
        <v>11131.55</v>
      </c>
      <c r="N552" s="16">
        <v>8657.8700000000008</v>
      </c>
      <c r="O552" s="16">
        <v>6184.2</v>
      </c>
      <c r="P552" s="16">
        <v>3710.52</v>
      </c>
      <c r="Q552" s="16">
        <v>488.77</v>
      </c>
      <c r="R552" s="16">
        <v>2100</v>
      </c>
      <c r="S552" s="16">
        <v>200</v>
      </c>
      <c r="T552" s="27">
        <v>90</v>
      </c>
      <c r="U552" s="35">
        <f t="shared" si="80"/>
        <v>0</v>
      </c>
      <c r="V552" s="15">
        <f t="shared" si="74"/>
        <v>0</v>
      </c>
      <c r="W552" s="15">
        <f t="shared" si="75"/>
        <v>0</v>
      </c>
      <c r="X552" s="15">
        <f t="shared" si="76"/>
        <v>0</v>
      </c>
      <c r="Y552" s="15">
        <f t="shared" si="77"/>
        <v>0</v>
      </c>
      <c r="Z552" s="33">
        <f t="shared" si="78"/>
        <v>0</v>
      </c>
    </row>
    <row r="553" spans="1:26" hidden="1" x14ac:dyDescent="0.25">
      <c r="A553" s="1">
        <v>157</v>
      </c>
      <c r="B553" s="5" t="s">
        <v>205</v>
      </c>
      <c r="C553" s="5" t="s">
        <v>178</v>
      </c>
      <c r="D553" s="1">
        <v>2028</v>
      </c>
      <c r="E553" s="2">
        <v>0</v>
      </c>
      <c r="F553" s="2">
        <v>0</v>
      </c>
      <c r="G553" s="2">
        <v>0</v>
      </c>
      <c r="H553" s="2">
        <v>0</v>
      </c>
      <c r="I553" s="2">
        <v>0</v>
      </c>
      <c r="J553" s="13">
        <v>0</v>
      </c>
      <c r="K553" s="15">
        <f t="shared" si="79"/>
        <v>0</v>
      </c>
      <c r="L553" s="16">
        <v>12368.39</v>
      </c>
      <c r="M553" s="16">
        <v>11131.55</v>
      </c>
      <c r="N553" s="16">
        <v>8657.8700000000008</v>
      </c>
      <c r="O553" s="16">
        <v>6184.2</v>
      </c>
      <c r="P553" s="16">
        <v>3710.52</v>
      </c>
      <c r="Q553" s="16">
        <v>488.77</v>
      </c>
      <c r="R553" s="16">
        <v>2100</v>
      </c>
      <c r="S553" s="16">
        <v>200</v>
      </c>
      <c r="T553" s="27">
        <v>91</v>
      </c>
      <c r="U553" s="35">
        <f t="shared" si="80"/>
        <v>0</v>
      </c>
      <c r="V553" s="15">
        <f t="shared" si="74"/>
        <v>0</v>
      </c>
      <c r="W553" s="15">
        <f t="shared" si="75"/>
        <v>0</v>
      </c>
      <c r="X553" s="15">
        <f t="shared" si="76"/>
        <v>0</v>
      </c>
      <c r="Y553" s="15">
        <f t="shared" si="77"/>
        <v>0</v>
      </c>
      <c r="Z553" s="33">
        <f t="shared" si="78"/>
        <v>0</v>
      </c>
    </row>
    <row r="554" spans="1:26" hidden="1" x14ac:dyDescent="0.25">
      <c r="A554" s="1">
        <v>158</v>
      </c>
      <c r="B554" s="5" t="s">
        <v>205</v>
      </c>
      <c r="C554" s="5" t="s">
        <v>184</v>
      </c>
      <c r="D554" s="1">
        <v>2028</v>
      </c>
      <c r="E554" s="2">
        <v>0</v>
      </c>
      <c r="F554" s="2">
        <v>0</v>
      </c>
      <c r="G554" s="2">
        <v>0</v>
      </c>
      <c r="H554" s="2">
        <v>0</v>
      </c>
      <c r="I554" s="2">
        <v>0</v>
      </c>
      <c r="J554" s="13">
        <v>0</v>
      </c>
      <c r="K554" s="15">
        <f t="shared" si="79"/>
        <v>0</v>
      </c>
      <c r="L554" s="16">
        <v>12368.39</v>
      </c>
      <c r="M554" s="16">
        <v>11131.55</v>
      </c>
      <c r="N554" s="16">
        <v>8657.8700000000008</v>
      </c>
      <c r="O554" s="16">
        <v>6184.2</v>
      </c>
      <c r="P554" s="16">
        <v>3710.52</v>
      </c>
      <c r="Q554" s="16">
        <v>488.77</v>
      </c>
      <c r="R554" s="16">
        <v>2100</v>
      </c>
      <c r="S554" s="16">
        <v>200</v>
      </c>
      <c r="T554" s="27">
        <v>90</v>
      </c>
      <c r="U554" s="35">
        <f t="shared" si="80"/>
        <v>0</v>
      </c>
      <c r="V554" s="15">
        <f t="shared" si="74"/>
        <v>0</v>
      </c>
      <c r="W554" s="15">
        <f t="shared" si="75"/>
        <v>0</v>
      </c>
      <c r="X554" s="15">
        <f t="shared" si="76"/>
        <v>0</v>
      </c>
      <c r="Y554" s="15">
        <f t="shared" si="77"/>
        <v>0</v>
      </c>
      <c r="Z554" s="33">
        <f t="shared" si="78"/>
        <v>0</v>
      </c>
    </row>
    <row r="555" spans="1:26" hidden="1" x14ac:dyDescent="0.25">
      <c r="A555" s="1">
        <v>159</v>
      </c>
      <c r="B555" s="5" t="s">
        <v>205</v>
      </c>
      <c r="C555" s="5" t="s">
        <v>185</v>
      </c>
      <c r="D555" s="1">
        <v>2028</v>
      </c>
      <c r="E555" s="2">
        <v>0</v>
      </c>
      <c r="F555" s="2">
        <v>0</v>
      </c>
      <c r="G555" s="2">
        <v>0</v>
      </c>
      <c r="H555" s="2">
        <v>0</v>
      </c>
      <c r="I555" s="2">
        <v>0</v>
      </c>
      <c r="J555" s="13">
        <v>0</v>
      </c>
      <c r="K555" s="15">
        <f t="shared" si="79"/>
        <v>0</v>
      </c>
      <c r="L555" s="16">
        <v>12368.39</v>
      </c>
      <c r="M555" s="16">
        <v>11131.55</v>
      </c>
      <c r="N555" s="16">
        <v>8657.8700000000008</v>
      </c>
      <c r="O555" s="16">
        <v>6184.2</v>
      </c>
      <c r="P555" s="16">
        <v>3710.52</v>
      </c>
      <c r="Q555" s="16">
        <v>488.77</v>
      </c>
      <c r="R555" s="16">
        <v>2100</v>
      </c>
      <c r="S555" s="16">
        <v>200</v>
      </c>
      <c r="T555" s="27">
        <v>90</v>
      </c>
      <c r="U555" s="35">
        <f t="shared" si="80"/>
        <v>0</v>
      </c>
      <c r="V555" s="15">
        <f t="shared" si="74"/>
        <v>0</v>
      </c>
      <c r="W555" s="15">
        <f t="shared" si="75"/>
        <v>0</v>
      </c>
      <c r="X555" s="15">
        <f t="shared" si="76"/>
        <v>0</v>
      </c>
      <c r="Y555" s="15">
        <f t="shared" si="77"/>
        <v>0</v>
      </c>
      <c r="Z555" s="34">
        <f t="shared" si="78"/>
        <v>0</v>
      </c>
    </row>
    <row r="556" spans="1:26" hidden="1" x14ac:dyDescent="0.25">
      <c r="A556" s="1">
        <v>160</v>
      </c>
      <c r="B556" s="5" t="s">
        <v>188</v>
      </c>
      <c r="C556" s="5" t="s">
        <v>98</v>
      </c>
      <c r="D556" s="1">
        <v>2028</v>
      </c>
      <c r="E556" s="2">
        <v>0</v>
      </c>
      <c r="F556" s="2">
        <v>0</v>
      </c>
      <c r="G556" s="2">
        <v>0</v>
      </c>
      <c r="H556" s="2">
        <v>0</v>
      </c>
      <c r="I556" s="2">
        <v>0</v>
      </c>
      <c r="J556" s="13">
        <v>0</v>
      </c>
      <c r="K556" s="15">
        <f t="shared" si="79"/>
        <v>0</v>
      </c>
      <c r="L556" s="16">
        <v>12368.39</v>
      </c>
      <c r="M556" s="16">
        <v>11131.55</v>
      </c>
      <c r="N556" s="16">
        <v>8657.8700000000008</v>
      </c>
      <c r="O556" s="16">
        <v>6184.2</v>
      </c>
      <c r="P556" s="16">
        <v>3710.52</v>
      </c>
      <c r="Q556" s="16">
        <v>488.77</v>
      </c>
      <c r="R556" s="16">
        <v>2100</v>
      </c>
      <c r="S556" s="16">
        <v>200</v>
      </c>
      <c r="T556" s="22">
        <v>78</v>
      </c>
      <c r="U556" s="35">
        <f t="shared" si="80"/>
        <v>0</v>
      </c>
      <c r="V556" s="15">
        <f t="shared" si="74"/>
        <v>0</v>
      </c>
      <c r="W556" s="15">
        <f t="shared" si="75"/>
        <v>0</v>
      </c>
      <c r="X556" s="15">
        <f t="shared" si="76"/>
        <v>0</v>
      </c>
      <c r="Y556" s="15">
        <f t="shared" si="77"/>
        <v>0</v>
      </c>
      <c r="Z556" s="33">
        <f t="shared" si="78"/>
        <v>0</v>
      </c>
    </row>
    <row r="557" spans="1:26" hidden="1" x14ac:dyDescent="0.25">
      <c r="A557" s="1">
        <v>161</v>
      </c>
      <c r="B557" s="5" t="s">
        <v>188</v>
      </c>
      <c r="C557" s="5" t="s">
        <v>186</v>
      </c>
      <c r="D557" s="1">
        <v>2028</v>
      </c>
      <c r="E557" s="2">
        <v>0</v>
      </c>
      <c r="F557" s="2">
        <v>0</v>
      </c>
      <c r="G557" s="2">
        <v>0</v>
      </c>
      <c r="H557" s="2">
        <v>0</v>
      </c>
      <c r="I557" s="2">
        <v>0</v>
      </c>
      <c r="J557" s="13">
        <v>0</v>
      </c>
      <c r="K557" s="15">
        <f t="shared" si="79"/>
        <v>0</v>
      </c>
      <c r="L557" s="16">
        <v>12368.39</v>
      </c>
      <c r="M557" s="16">
        <v>11131.55</v>
      </c>
      <c r="N557" s="16">
        <v>8657.8700000000008</v>
      </c>
      <c r="O557" s="16">
        <v>6184.2</v>
      </c>
      <c r="P557" s="16">
        <v>3710.52</v>
      </c>
      <c r="Q557" s="16">
        <v>488.77</v>
      </c>
      <c r="R557" s="16">
        <v>2100</v>
      </c>
      <c r="S557" s="16">
        <v>200</v>
      </c>
      <c r="T557" s="22">
        <v>92</v>
      </c>
      <c r="U557" s="35">
        <f t="shared" si="80"/>
        <v>0</v>
      </c>
      <c r="V557" s="15">
        <f t="shared" si="74"/>
        <v>0</v>
      </c>
      <c r="W557" s="15">
        <f t="shared" si="75"/>
        <v>0</v>
      </c>
      <c r="X557" s="15">
        <f t="shared" si="76"/>
        <v>0</v>
      </c>
      <c r="Y557" s="15">
        <f t="shared" si="77"/>
        <v>0</v>
      </c>
      <c r="Z557" s="33">
        <f t="shared" si="78"/>
        <v>0</v>
      </c>
    </row>
    <row r="558" spans="1:26" hidden="1" x14ac:dyDescent="0.25">
      <c r="A558" s="1">
        <v>162</v>
      </c>
      <c r="B558" s="5" t="s">
        <v>188</v>
      </c>
      <c r="C558" s="5" t="s">
        <v>12</v>
      </c>
      <c r="D558" s="1">
        <v>2028</v>
      </c>
      <c r="E558" s="2">
        <v>0</v>
      </c>
      <c r="F558" s="2">
        <v>0</v>
      </c>
      <c r="G558" s="2">
        <v>0</v>
      </c>
      <c r="H558" s="2">
        <v>0</v>
      </c>
      <c r="I558" s="2">
        <v>0</v>
      </c>
      <c r="J558" s="13">
        <v>0</v>
      </c>
      <c r="K558" s="15">
        <f t="shared" si="79"/>
        <v>0</v>
      </c>
      <c r="L558" s="16">
        <v>12368.39</v>
      </c>
      <c r="M558" s="16">
        <v>11131.55</v>
      </c>
      <c r="N558" s="16">
        <v>8657.8700000000008</v>
      </c>
      <c r="O558" s="16">
        <v>6184.2</v>
      </c>
      <c r="P558" s="16">
        <v>3710.52</v>
      </c>
      <c r="Q558" s="16">
        <v>488.77</v>
      </c>
      <c r="R558" s="16">
        <v>2100</v>
      </c>
      <c r="S558" s="16">
        <v>200</v>
      </c>
      <c r="T558" s="22">
        <v>91</v>
      </c>
      <c r="U558" s="35">
        <f t="shared" si="80"/>
        <v>0</v>
      </c>
      <c r="V558" s="15">
        <f t="shared" si="74"/>
        <v>0</v>
      </c>
      <c r="W558" s="15">
        <f t="shared" si="75"/>
        <v>0</v>
      </c>
      <c r="X558" s="15">
        <f t="shared" si="76"/>
        <v>0</v>
      </c>
      <c r="Y558" s="15">
        <f t="shared" si="77"/>
        <v>0</v>
      </c>
      <c r="Z558" s="33">
        <f t="shared" si="78"/>
        <v>0</v>
      </c>
    </row>
    <row r="559" spans="1:26" hidden="1" x14ac:dyDescent="0.25">
      <c r="A559" s="1">
        <v>163</v>
      </c>
      <c r="B559" s="5" t="s">
        <v>188</v>
      </c>
      <c r="C559" s="5" t="s">
        <v>3</v>
      </c>
      <c r="D559" s="1">
        <v>2028</v>
      </c>
      <c r="E559" s="2">
        <v>0</v>
      </c>
      <c r="F559" s="2">
        <v>0</v>
      </c>
      <c r="G559" s="2">
        <v>0</v>
      </c>
      <c r="H559" s="2">
        <v>0</v>
      </c>
      <c r="I559" s="2">
        <v>0</v>
      </c>
      <c r="J559" s="13">
        <v>0</v>
      </c>
      <c r="K559" s="15">
        <f t="shared" si="79"/>
        <v>0</v>
      </c>
      <c r="L559" s="16">
        <v>12368.39</v>
      </c>
      <c r="M559" s="16">
        <v>11131.55</v>
      </c>
      <c r="N559" s="16">
        <v>8657.8700000000008</v>
      </c>
      <c r="O559" s="16">
        <v>6184.2</v>
      </c>
      <c r="P559" s="16">
        <v>3710.52</v>
      </c>
      <c r="Q559" s="16">
        <v>488.77</v>
      </c>
      <c r="R559" s="16">
        <v>2100</v>
      </c>
      <c r="S559" s="16">
        <v>200</v>
      </c>
      <c r="T559" s="22">
        <v>91</v>
      </c>
      <c r="U559" s="35">
        <f t="shared" si="80"/>
        <v>0</v>
      </c>
      <c r="V559" s="15">
        <f t="shared" si="74"/>
        <v>0</v>
      </c>
      <c r="W559" s="15">
        <f t="shared" si="75"/>
        <v>0</v>
      </c>
      <c r="X559" s="15">
        <f t="shared" si="76"/>
        <v>0</v>
      </c>
      <c r="Y559" s="15">
        <f t="shared" si="77"/>
        <v>0</v>
      </c>
      <c r="Z559" s="33">
        <f t="shared" si="78"/>
        <v>0</v>
      </c>
    </row>
    <row r="560" spans="1:26" hidden="1" x14ac:dyDescent="0.25">
      <c r="A560" s="1">
        <v>164</v>
      </c>
      <c r="B560" s="5" t="s">
        <v>188</v>
      </c>
      <c r="C560" s="5" t="s">
        <v>187</v>
      </c>
      <c r="D560" s="1">
        <v>2028</v>
      </c>
      <c r="E560" s="2">
        <v>0</v>
      </c>
      <c r="F560" s="2">
        <v>0</v>
      </c>
      <c r="G560" s="2">
        <v>0</v>
      </c>
      <c r="H560" s="2">
        <v>0</v>
      </c>
      <c r="I560" s="2">
        <v>0</v>
      </c>
      <c r="J560" s="13">
        <v>0</v>
      </c>
      <c r="K560" s="15">
        <f t="shared" si="79"/>
        <v>0</v>
      </c>
      <c r="L560" s="16">
        <v>12368.39</v>
      </c>
      <c r="M560" s="16">
        <v>11131.55</v>
      </c>
      <c r="N560" s="16">
        <v>8657.8700000000008</v>
      </c>
      <c r="O560" s="16">
        <v>6184.2</v>
      </c>
      <c r="P560" s="16">
        <v>3710.52</v>
      </c>
      <c r="Q560" s="16">
        <v>488.77</v>
      </c>
      <c r="R560" s="16">
        <v>2100</v>
      </c>
      <c r="S560" s="16">
        <v>200</v>
      </c>
      <c r="T560" s="22">
        <v>93</v>
      </c>
      <c r="U560" s="35">
        <f t="shared" si="80"/>
        <v>0</v>
      </c>
      <c r="V560" s="15">
        <f t="shared" si="74"/>
        <v>0</v>
      </c>
      <c r="W560" s="15">
        <f t="shared" si="75"/>
        <v>0</v>
      </c>
      <c r="X560" s="15">
        <f t="shared" si="76"/>
        <v>0</v>
      </c>
      <c r="Y560" s="15">
        <f t="shared" si="77"/>
        <v>0</v>
      </c>
      <c r="Z560" s="33">
        <f t="shared" si="78"/>
        <v>0</v>
      </c>
    </row>
    <row r="561" spans="1:26" hidden="1" x14ac:dyDescent="0.25">
      <c r="A561" s="1">
        <v>165</v>
      </c>
      <c r="B561" s="5" t="s">
        <v>188</v>
      </c>
      <c r="C561" s="5" t="s">
        <v>63</v>
      </c>
      <c r="D561" s="1">
        <v>2028</v>
      </c>
      <c r="E561" s="2">
        <v>0</v>
      </c>
      <c r="F561" s="2">
        <v>0</v>
      </c>
      <c r="G561" s="2">
        <v>0</v>
      </c>
      <c r="H561" s="2">
        <v>0</v>
      </c>
      <c r="I561" s="2">
        <v>0</v>
      </c>
      <c r="J561" s="13">
        <v>0</v>
      </c>
      <c r="K561" s="15">
        <f t="shared" si="79"/>
        <v>0</v>
      </c>
      <c r="L561" s="16">
        <v>12368.39</v>
      </c>
      <c r="M561" s="16">
        <v>11131.55</v>
      </c>
      <c r="N561" s="16">
        <v>8657.8700000000008</v>
      </c>
      <c r="O561" s="16">
        <v>6184.2</v>
      </c>
      <c r="P561" s="16">
        <v>3710.52</v>
      </c>
      <c r="Q561" s="16">
        <v>488.77</v>
      </c>
      <c r="R561" s="16">
        <v>2100</v>
      </c>
      <c r="S561" s="16">
        <v>200</v>
      </c>
      <c r="T561" s="22">
        <v>90</v>
      </c>
      <c r="U561" s="35">
        <f t="shared" si="80"/>
        <v>0</v>
      </c>
      <c r="V561" s="15">
        <f t="shared" si="74"/>
        <v>0</v>
      </c>
      <c r="W561" s="15">
        <f t="shared" si="75"/>
        <v>0</v>
      </c>
      <c r="X561" s="15">
        <f t="shared" si="76"/>
        <v>0</v>
      </c>
      <c r="Y561" s="15">
        <f t="shared" si="77"/>
        <v>0</v>
      </c>
      <c r="Z561" s="33">
        <f t="shared" si="78"/>
        <v>0</v>
      </c>
    </row>
    <row r="562" spans="1:26" hidden="1" x14ac:dyDescent="0.25">
      <c r="A562" s="1">
        <v>166</v>
      </c>
      <c r="B562" s="5" t="s">
        <v>188</v>
      </c>
      <c r="C562" s="5" t="s">
        <v>20</v>
      </c>
      <c r="D562" s="1">
        <v>2028</v>
      </c>
      <c r="E562" s="2">
        <v>0</v>
      </c>
      <c r="F562" s="2">
        <v>0</v>
      </c>
      <c r="G562" s="2">
        <v>0</v>
      </c>
      <c r="H562" s="2">
        <v>0</v>
      </c>
      <c r="I562" s="2">
        <v>0</v>
      </c>
      <c r="J562" s="13">
        <v>0</v>
      </c>
      <c r="K562" s="15">
        <f t="shared" si="79"/>
        <v>0</v>
      </c>
      <c r="L562" s="16">
        <v>12368.39</v>
      </c>
      <c r="M562" s="16">
        <v>11131.55</v>
      </c>
      <c r="N562" s="16">
        <v>8657.8700000000008</v>
      </c>
      <c r="O562" s="16">
        <v>6184.2</v>
      </c>
      <c r="P562" s="16">
        <v>3710.52</v>
      </c>
      <c r="Q562" s="16">
        <v>488.77</v>
      </c>
      <c r="R562" s="16">
        <v>2100</v>
      </c>
      <c r="S562" s="16">
        <v>200</v>
      </c>
      <c r="T562" s="22">
        <v>92</v>
      </c>
      <c r="U562" s="35">
        <f t="shared" si="80"/>
        <v>0</v>
      </c>
      <c r="V562" s="15">
        <f t="shared" si="74"/>
        <v>0</v>
      </c>
      <c r="W562" s="15">
        <f t="shared" si="75"/>
        <v>0</v>
      </c>
      <c r="X562" s="15">
        <f t="shared" si="76"/>
        <v>0</v>
      </c>
      <c r="Y562" s="15">
        <f t="shared" si="77"/>
        <v>0</v>
      </c>
      <c r="Z562" s="34">
        <f t="shared" si="78"/>
        <v>0</v>
      </c>
    </row>
    <row r="563" spans="1:26" hidden="1" x14ac:dyDescent="0.25">
      <c r="A563" s="1">
        <v>167</v>
      </c>
      <c r="B563" s="5" t="s">
        <v>188</v>
      </c>
      <c r="C563" s="5" t="s">
        <v>9</v>
      </c>
      <c r="D563" s="1">
        <v>2028</v>
      </c>
      <c r="E563" s="2">
        <v>0</v>
      </c>
      <c r="F563" s="2">
        <v>0</v>
      </c>
      <c r="G563" s="2">
        <v>0</v>
      </c>
      <c r="H563" s="2">
        <v>0</v>
      </c>
      <c r="I563" s="2">
        <v>0</v>
      </c>
      <c r="J563" s="13">
        <v>0</v>
      </c>
      <c r="K563" s="15">
        <f t="shared" si="79"/>
        <v>0</v>
      </c>
      <c r="L563" s="16">
        <v>12368.39</v>
      </c>
      <c r="M563" s="16">
        <v>11131.55</v>
      </c>
      <c r="N563" s="16">
        <v>8657.8700000000008</v>
      </c>
      <c r="O563" s="16">
        <v>6184.2</v>
      </c>
      <c r="P563" s="16">
        <v>3710.52</v>
      </c>
      <c r="Q563" s="16">
        <v>488.77</v>
      </c>
      <c r="R563" s="16">
        <v>2100</v>
      </c>
      <c r="S563" s="16">
        <v>200</v>
      </c>
      <c r="T563" s="22">
        <v>89</v>
      </c>
      <c r="U563" s="35">
        <f t="shared" si="80"/>
        <v>0</v>
      </c>
      <c r="V563" s="15">
        <f t="shared" si="74"/>
        <v>0</v>
      </c>
      <c r="W563" s="15">
        <f t="shared" si="75"/>
        <v>0</v>
      </c>
      <c r="X563" s="15">
        <f t="shared" si="76"/>
        <v>0</v>
      </c>
      <c r="Y563" s="15">
        <f t="shared" si="77"/>
        <v>0</v>
      </c>
      <c r="Z563" s="33">
        <f t="shared" si="78"/>
        <v>0</v>
      </c>
    </row>
    <row r="564" spans="1:26" hidden="1" x14ac:dyDescent="0.25">
      <c r="A564" s="1">
        <v>168</v>
      </c>
      <c r="B564" s="5" t="s">
        <v>188</v>
      </c>
      <c r="C564" s="5" t="s">
        <v>13</v>
      </c>
      <c r="D564" s="1">
        <v>2028</v>
      </c>
      <c r="E564" s="2">
        <v>0</v>
      </c>
      <c r="F564" s="2">
        <v>0</v>
      </c>
      <c r="G564" s="2">
        <v>0</v>
      </c>
      <c r="H564" s="2">
        <v>0</v>
      </c>
      <c r="I564" s="2">
        <v>0</v>
      </c>
      <c r="J564" s="13">
        <v>0</v>
      </c>
      <c r="K564" s="15">
        <f t="shared" si="79"/>
        <v>0</v>
      </c>
      <c r="L564" s="16">
        <v>12368.39</v>
      </c>
      <c r="M564" s="16">
        <v>11131.55</v>
      </c>
      <c r="N564" s="16">
        <v>8657.8700000000008</v>
      </c>
      <c r="O564" s="16">
        <v>6184.2</v>
      </c>
      <c r="P564" s="16">
        <v>3710.52</v>
      </c>
      <c r="Q564" s="16">
        <v>488.77</v>
      </c>
      <c r="R564" s="16">
        <v>2100</v>
      </c>
      <c r="S564" s="16">
        <v>200</v>
      </c>
      <c r="T564" s="22">
        <v>91</v>
      </c>
      <c r="U564" s="35">
        <f t="shared" si="80"/>
        <v>0</v>
      </c>
      <c r="V564" s="15">
        <f t="shared" si="74"/>
        <v>0</v>
      </c>
      <c r="W564" s="15">
        <f t="shared" si="75"/>
        <v>0</v>
      </c>
      <c r="X564" s="15">
        <f t="shared" si="76"/>
        <v>0</v>
      </c>
      <c r="Y564" s="15">
        <f t="shared" si="77"/>
        <v>0</v>
      </c>
      <c r="Z564" s="33">
        <f t="shared" si="78"/>
        <v>0</v>
      </c>
    </row>
    <row r="565" spans="1:26" hidden="1" x14ac:dyDescent="0.25">
      <c r="A565" s="1">
        <v>169</v>
      </c>
      <c r="B565" s="5" t="s">
        <v>188</v>
      </c>
      <c r="C565" s="5" t="s">
        <v>101</v>
      </c>
      <c r="D565" s="1">
        <v>2028</v>
      </c>
      <c r="E565" s="2">
        <v>0</v>
      </c>
      <c r="F565" s="2">
        <v>0</v>
      </c>
      <c r="G565" s="2">
        <v>0</v>
      </c>
      <c r="H565" s="2">
        <v>0</v>
      </c>
      <c r="I565" s="2">
        <v>0</v>
      </c>
      <c r="J565" s="13">
        <v>0</v>
      </c>
      <c r="K565" s="15">
        <f t="shared" si="79"/>
        <v>0</v>
      </c>
      <c r="L565" s="16">
        <v>12368.39</v>
      </c>
      <c r="M565" s="16">
        <v>11131.55</v>
      </c>
      <c r="N565" s="16">
        <v>8657.8700000000008</v>
      </c>
      <c r="O565" s="16">
        <v>6184.2</v>
      </c>
      <c r="P565" s="16">
        <v>3710.52</v>
      </c>
      <c r="Q565" s="16">
        <v>488.77</v>
      </c>
      <c r="R565" s="16">
        <v>2100</v>
      </c>
      <c r="S565" s="16">
        <v>200</v>
      </c>
      <c r="T565" s="22">
        <v>82</v>
      </c>
      <c r="U565" s="35">
        <f t="shared" si="80"/>
        <v>0</v>
      </c>
      <c r="V565" s="15">
        <f t="shared" si="74"/>
        <v>0</v>
      </c>
      <c r="W565" s="15">
        <f t="shared" si="75"/>
        <v>0</v>
      </c>
      <c r="X565" s="15">
        <f t="shared" si="76"/>
        <v>0</v>
      </c>
      <c r="Y565" s="15">
        <f t="shared" si="77"/>
        <v>0</v>
      </c>
      <c r="Z565" s="33">
        <f t="shared" si="78"/>
        <v>0</v>
      </c>
    </row>
    <row r="566" spans="1:26" hidden="1" x14ac:dyDescent="0.25">
      <c r="A566" s="1">
        <v>170</v>
      </c>
      <c r="B566" s="5" t="s">
        <v>188</v>
      </c>
      <c r="C566" s="5" t="s">
        <v>87</v>
      </c>
      <c r="D566" s="1">
        <v>2028</v>
      </c>
      <c r="E566" s="2">
        <v>0</v>
      </c>
      <c r="F566" s="2">
        <v>0</v>
      </c>
      <c r="G566" s="2">
        <v>0</v>
      </c>
      <c r="H566" s="2">
        <v>0</v>
      </c>
      <c r="I566" s="2">
        <v>0</v>
      </c>
      <c r="J566" s="13">
        <v>0</v>
      </c>
      <c r="K566" s="15">
        <f t="shared" si="79"/>
        <v>0</v>
      </c>
      <c r="L566" s="16">
        <v>12368.39</v>
      </c>
      <c r="M566" s="16">
        <v>11131.55</v>
      </c>
      <c r="N566" s="16">
        <v>8657.8700000000008</v>
      </c>
      <c r="O566" s="16">
        <v>6184.2</v>
      </c>
      <c r="P566" s="16">
        <v>3710.52</v>
      </c>
      <c r="Q566" s="16">
        <v>488.77</v>
      </c>
      <c r="R566" s="16">
        <v>2100</v>
      </c>
      <c r="S566" s="16">
        <v>200</v>
      </c>
      <c r="T566" s="22">
        <v>71</v>
      </c>
      <c r="U566" s="35">
        <f t="shared" si="80"/>
        <v>0</v>
      </c>
      <c r="V566" s="15">
        <f t="shared" si="74"/>
        <v>0</v>
      </c>
      <c r="W566" s="15">
        <f t="shared" si="75"/>
        <v>0</v>
      </c>
      <c r="X566" s="15">
        <f t="shared" si="76"/>
        <v>0</v>
      </c>
      <c r="Y566" s="15">
        <f t="shared" si="77"/>
        <v>0</v>
      </c>
      <c r="Z566" s="33">
        <f t="shared" si="78"/>
        <v>0</v>
      </c>
    </row>
    <row r="567" spans="1:26" hidden="1" x14ac:dyDescent="0.25">
      <c r="A567" s="1">
        <v>171</v>
      </c>
      <c r="B567" s="5" t="s">
        <v>188</v>
      </c>
      <c r="C567" s="5" t="s">
        <v>86</v>
      </c>
      <c r="D567" s="1">
        <v>2028</v>
      </c>
      <c r="E567" s="2">
        <v>0</v>
      </c>
      <c r="F567" s="2">
        <v>0</v>
      </c>
      <c r="G567" s="2">
        <v>0</v>
      </c>
      <c r="H567" s="2">
        <v>0</v>
      </c>
      <c r="I567" s="2">
        <v>0</v>
      </c>
      <c r="J567" s="13">
        <v>0</v>
      </c>
      <c r="K567" s="15">
        <f t="shared" si="79"/>
        <v>0</v>
      </c>
      <c r="L567" s="16">
        <v>12368.39</v>
      </c>
      <c r="M567" s="16">
        <v>11131.55</v>
      </c>
      <c r="N567" s="16">
        <v>8657.8700000000008</v>
      </c>
      <c r="O567" s="16">
        <v>6184.2</v>
      </c>
      <c r="P567" s="16">
        <v>3710.52</v>
      </c>
      <c r="Q567" s="16">
        <v>488.77</v>
      </c>
      <c r="R567" s="16">
        <v>2100</v>
      </c>
      <c r="S567" s="16">
        <v>200</v>
      </c>
      <c r="T567" s="22">
        <v>88</v>
      </c>
      <c r="U567" s="35">
        <f t="shared" si="80"/>
        <v>0</v>
      </c>
      <c r="V567" s="15">
        <f t="shared" si="74"/>
        <v>0</v>
      </c>
      <c r="W567" s="15">
        <f t="shared" si="75"/>
        <v>0</v>
      </c>
      <c r="X567" s="15">
        <f t="shared" si="76"/>
        <v>0</v>
      </c>
      <c r="Y567" s="15">
        <f t="shared" si="77"/>
        <v>0</v>
      </c>
      <c r="Z567" s="33">
        <f t="shared" si="78"/>
        <v>0</v>
      </c>
    </row>
    <row r="568" spans="1:26" hidden="1" x14ac:dyDescent="0.25">
      <c r="A568" s="1">
        <v>172</v>
      </c>
      <c r="B568" s="5" t="s">
        <v>188</v>
      </c>
      <c r="C568" s="5" t="s">
        <v>10</v>
      </c>
      <c r="D568" s="1">
        <v>2028</v>
      </c>
      <c r="E568" s="2">
        <v>0</v>
      </c>
      <c r="F568" s="2">
        <v>0</v>
      </c>
      <c r="G568" s="2">
        <v>0</v>
      </c>
      <c r="H568" s="2">
        <v>0</v>
      </c>
      <c r="I568" s="2">
        <v>0</v>
      </c>
      <c r="J568" s="13">
        <v>0</v>
      </c>
      <c r="K568" s="15">
        <f t="shared" si="79"/>
        <v>0</v>
      </c>
      <c r="L568" s="16">
        <v>12368.39</v>
      </c>
      <c r="M568" s="16">
        <v>11131.55</v>
      </c>
      <c r="N568" s="16">
        <v>8657.8700000000008</v>
      </c>
      <c r="O568" s="16">
        <v>6184.2</v>
      </c>
      <c r="P568" s="16">
        <v>3710.52</v>
      </c>
      <c r="Q568" s="16">
        <v>488.77</v>
      </c>
      <c r="R568" s="16">
        <v>2100</v>
      </c>
      <c r="S568" s="16">
        <v>200</v>
      </c>
      <c r="T568" s="22">
        <v>89</v>
      </c>
      <c r="U568" s="35">
        <f t="shared" si="80"/>
        <v>0</v>
      </c>
      <c r="V568" s="15">
        <f t="shared" si="74"/>
        <v>0</v>
      </c>
      <c r="W568" s="15">
        <f t="shared" si="75"/>
        <v>0</v>
      </c>
      <c r="X568" s="15">
        <f t="shared" si="76"/>
        <v>0</v>
      </c>
      <c r="Y568" s="15">
        <f t="shared" si="77"/>
        <v>0</v>
      </c>
      <c r="Z568" s="33">
        <f t="shared" si="78"/>
        <v>0</v>
      </c>
    </row>
    <row r="569" spans="1:26" hidden="1" x14ac:dyDescent="0.25">
      <c r="A569" s="66" t="s">
        <v>223</v>
      </c>
      <c r="B569" s="66"/>
      <c r="C569" s="66"/>
      <c r="D569" s="66"/>
      <c r="E569" s="31">
        <f>SUM(E2:E61)+E79+SUM(E80:E190)</f>
        <v>692.2</v>
      </c>
      <c r="F569" s="31">
        <f t="shared" ref="F569:I569" si="81">SUM(F2:F61)+F79+SUM(F80:F190)</f>
        <v>997.31000000000017</v>
      </c>
      <c r="G569" s="31">
        <f t="shared" si="81"/>
        <v>935.43024739999998</v>
      </c>
      <c r="H569" s="31">
        <f t="shared" si="81"/>
        <v>1155.530618</v>
      </c>
      <c r="I569" s="31">
        <f t="shared" si="81"/>
        <v>1329.0136819999998</v>
      </c>
      <c r="J569" s="32">
        <f t="shared" ref="J569" si="82">SUM(J2:J61)+J79+SUM(J80:J190)</f>
        <v>857</v>
      </c>
      <c r="K569" s="31">
        <f t="shared" ref="K569" si="83">SUM(K2:K61)+K79+SUM(K80:K190)</f>
        <v>5109.4845473999994</v>
      </c>
      <c r="L569" s="5"/>
      <c r="M569" s="5"/>
      <c r="N569" s="5"/>
      <c r="O569" s="5"/>
      <c r="P569" s="5"/>
      <c r="Q569" s="5"/>
      <c r="R569" s="5"/>
      <c r="S569" s="5"/>
      <c r="T569" s="5"/>
      <c r="U569" s="37"/>
      <c r="V569" s="3">
        <f t="shared" ref="V569:Y569" si="84">SUM(V2:V61)+V79+SUM(V80:V190)</f>
        <v>43079676.269999996</v>
      </c>
      <c r="W569" s="3">
        <f t="shared" si="84"/>
        <v>38502356.239999995</v>
      </c>
      <c r="X569" s="3">
        <f t="shared" si="84"/>
        <v>4577320.0300000012</v>
      </c>
      <c r="Y569" s="31">
        <f t="shared" si="84"/>
        <v>38502356.759999998</v>
      </c>
      <c r="Z569" s="31"/>
    </row>
    <row r="570" spans="1:26" hidden="1" x14ac:dyDescent="0.25">
      <c r="A570" s="66" t="s">
        <v>224</v>
      </c>
      <c r="B570" s="66"/>
      <c r="C570" s="66"/>
      <c r="D570" s="66"/>
      <c r="E570" s="31">
        <f>SUM(E191:E250)+E268+SUM(E269:E379)</f>
        <v>687.8</v>
      </c>
      <c r="F570" s="31">
        <f t="shared" ref="F570:I570" si="85">SUM(F191:F250)+F268+SUM(F269:F379)</f>
        <v>635.79999999999995</v>
      </c>
      <c r="G570" s="31">
        <f t="shared" si="85"/>
        <v>897.33000000000015</v>
      </c>
      <c r="H570" s="31">
        <f t="shared" si="85"/>
        <v>684.58024739999996</v>
      </c>
      <c r="I570" s="31">
        <f t="shared" si="85"/>
        <v>949.31999999999994</v>
      </c>
      <c r="J570" s="32">
        <f t="shared" ref="J570" si="86">SUM(J191:J250)+J268+SUM(J269:J379)</f>
        <v>626</v>
      </c>
      <c r="K570" s="31">
        <f t="shared" ref="K570" si="87">SUM(K191:K250)+K268+SUM(K269:K379)</f>
        <v>3854.8302473999997</v>
      </c>
      <c r="L570" s="5"/>
      <c r="M570" s="5"/>
      <c r="N570" s="5"/>
      <c r="O570" s="5"/>
      <c r="P570" s="5"/>
      <c r="Q570" s="5"/>
      <c r="R570" s="5"/>
      <c r="S570" s="5"/>
      <c r="T570" s="5"/>
      <c r="U570" s="37"/>
      <c r="V570" s="3">
        <f t="shared" ref="V570:Y570" si="88">SUM(V191:V250)+V268+SUM(V269:V379)</f>
        <v>33500972.730000008</v>
      </c>
      <c r="W570" s="3">
        <f t="shared" si="88"/>
        <v>30047287.409999996</v>
      </c>
      <c r="X570" s="3">
        <f t="shared" si="88"/>
        <v>3453685.3200000003</v>
      </c>
      <c r="Y570" s="31">
        <f t="shared" si="88"/>
        <v>30047287.84</v>
      </c>
      <c r="Z570" s="31"/>
    </row>
    <row r="571" spans="1:26" hidden="1" x14ac:dyDescent="0.25">
      <c r="A571" s="66" t="s">
        <v>249</v>
      </c>
      <c r="B571" s="66"/>
      <c r="C571" s="66"/>
      <c r="D571" s="66"/>
      <c r="E571" s="31">
        <f>SUM(E380:E439)+E457+SUM(E458:E568)</f>
        <v>0</v>
      </c>
      <c r="F571" s="31">
        <f t="shared" ref="F571:I571" si="89">SUM(F380:F439)+F457+SUM(F458:F568)</f>
        <v>0</v>
      </c>
      <c r="G571" s="31">
        <f t="shared" si="89"/>
        <v>0</v>
      </c>
      <c r="H571" s="31">
        <f t="shared" si="89"/>
        <v>0</v>
      </c>
      <c r="I571" s="31">
        <f t="shared" si="89"/>
        <v>0</v>
      </c>
      <c r="J571" s="32">
        <f t="shared" ref="J571" si="90">SUM(J380:J439)+J457+SUM(J458:J568)</f>
        <v>0</v>
      </c>
      <c r="K571" s="31">
        <f t="shared" ref="K571" si="91">SUM(K380:K439)+K457+SUM(K458:K568)</f>
        <v>0</v>
      </c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3">
        <f t="shared" ref="V571:Y571" si="92">SUM(V380:V439)+V457+SUM(V458:V568)</f>
        <v>0</v>
      </c>
      <c r="W571" s="3">
        <f t="shared" si="92"/>
        <v>0</v>
      </c>
      <c r="X571" s="3">
        <f t="shared" si="92"/>
        <v>0</v>
      </c>
      <c r="Y571" s="31">
        <f t="shared" si="92"/>
        <v>0</v>
      </c>
      <c r="Z571" s="31"/>
    </row>
    <row r="572" spans="1:26" ht="30" customHeight="1" x14ac:dyDescent="0.25">
      <c r="V572" s="6"/>
      <c r="W572" s="3"/>
    </row>
    <row r="573" spans="1:26" x14ac:dyDescent="0.25">
      <c r="H573" s="30"/>
      <c r="I573" s="30"/>
      <c r="J573" s="30"/>
      <c r="W573" s="3"/>
    </row>
    <row r="574" spans="1:26" x14ac:dyDescent="0.25">
      <c r="H574" s="30"/>
      <c r="I574" s="30"/>
      <c r="J574" s="30"/>
    </row>
    <row r="575" spans="1:26" x14ac:dyDescent="0.25">
      <c r="H575" s="30"/>
      <c r="I575" s="30"/>
      <c r="J575" s="30"/>
    </row>
    <row r="576" spans="1:26" x14ac:dyDescent="0.25">
      <c r="H576" s="30"/>
      <c r="I576" s="30"/>
      <c r="J576" s="30"/>
    </row>
    <row r="577" spans="8:10" x14ac:dyDescent="0.25">
      <c r="H577" s="30"/>
      <c r="I577" s="30"/>
      <c r="J577" s="30"/>
    </row>
    <row r="578" spans="8:10" x14ac:dyDescent="0.25">
      <c r="H578" s="30"/>
      <c r="I578" s="30"/>
      <c r="J578" s="30"/>
    </row>
  </sheetData>
  <autoFilter ref="A1:AA571">
    <filterColumn colId="2">
      <filters>
        <filter val="Большеврудское сельское поселение"/>
      </filters>
    </filterColumn>
  </autoFilter>
  <mergeCells count="3">
    <mergeCell ref="A569:D569"/>
    <mergeCell ref="A570:D570"/>
    <mergeCell ref="A571:D571"/>
  </mergeCells>
  <pageMargins left="0.7" right="0.7" top="0.75" bottom="0.75" header="0.3" footer="0.3"/>
  <pageSetup paperSize="9" scale="1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73"/>
  <sheetViews>
    <sheetView zoomScale="60" zoomScaleNormal="60" workbookViewId="0">
      <pane xSplit="3" ySplit="1" topLeftCell="N533" activePane="bottomRight" state="frozen"/>
      <selection activeCell="U2" sqref="U2:Z2"/>
      <selection pane="topRight" activeCell="U2" sqref="U2:Z2"/>
      <selection pane="bottomLeft" activeCell="U2" sqref="U2:Z2"/>
      <selection pane="bottomRight" activeCell="I584" sqref="I584"/>
    </sheetView>
  </sheetViews>
  <sheetFormatPr defaultColWidth="45.7109375" defaultRowHeight="15" x14ac:dyDescent="0.25"/>
  <cols>
    <col min="1" max="1" width="6.42578125" style="6" customWidth="1"/>
    <col min="2" max="2" width="33.5703125" style="6" customWidth="1"/>
    <col min="3" max="3" width="41.140625" style="6" customWidth="1"/>
    <col min="4" max="4" width="22.28515625" style="6" customWidth="1"/>
    <col min="5" max="5" width="20.5703125" style="8" customWidth="1"/>
    <col min="6" max="6" width="20.85546875" style="6" customWidth="1"/>
    <col min="7" max="7" width="19.5703125" style="6" customWidth="1"/>
    <col min="8" max="8" width="20.5703125" style="6" customWidth="1"/>
    <col min="9" max="9" width="19.85546875" style="6" customWidth="1"/>
    <col min="10" max="10" width="23.85546875" style="4" customWidth="1"/>
    <col min="11" max="11" width="23.85546875" style="6" customWidth="1"/>
    <col min="12" max="12" width="20.7109375" style="6" customWidth="1"/>
    <col min="13" max="13" width="21.42578125" style="6" customWidth="1"/>
    <col min="14" max="14" width="21.140625" style="6" customWidth="1"/>
    <col min="15" max="15" width="20.7109375" style="6" customWidth="1"/>
    <col min="16" max="16" width="21" style="6" customWidth="1"/>
    <col min="17" max="17" width="22.42578125" style="6" customWidth="1"/>
    <col min="18" max="18" width="20.42578125" style="6" customWidth="1"/>
    <col min="19" max="20" width="19.85546875" style="6" customWidth="1"/>
    <col min="21" max="21" width="21.140625" style="6" customWidth="1"/>
    <col min="22" max="22" width="21.140625" style="9" customWidth="1"/>
    <col min="23" max="24" width="25.28515625" style="6" customWidth="1"/>
    <col min="25" max="25" width="25.42578125" style="9" hidden="1" customWidth="1"/>
    <col min="26" max="26" width="30.140625" style="6" hidden="1" customWidth="1"/>
    <col min="27" max="27" width="23.85546875" style="6" customWidth="1"/>
    <col min="28" max="28" width="21.42578125" style="6" customWidth="1"/>
    <col min="29" max="29" width="27.42578125" style="6" customWidth="1"/>
    <col min="30" max="30" width="23.7109375" style="6" customWidth="1"/>
    <col min="31" max="16384" width="45.7109375" style="6"/>
  </cols>
  <sheetData>
    <row r="1" spans="1:27" s="10" customFormat="1" ht="48" customHeight="1" x14ac:dyDescent="0.25">
      <c r="A1" s="43" t="s">
        <v>0</v>
      </c>
      <c r="B1" s="43" t="s">
        <v>193</v>
      </c>
      <c r="C1" s="43" t="s">
        <v>115</v>
      </c>
      <c r="D1" s="43" t="s">
        <v>206</v>
      </c>
      <c r="E1" s="7" t="s">
        <v>207</v>
      </c>
      <c r="F1" s="7" t="s">
        <v>208</v>
      </c>
      <c r="G1" s="7" t="s">
        <v>209</v>
      </c>
      <c r="H1" s="7" t="s">
        <v>210</v>
      </c>
      <c r="I1" s="7" t="s">
        <v>211</v>
      </c>
      <c r="J1" s="12" t="s">
        <v>212</v>
      </c>
      <c r="K1" s="11" t="s">
        <v>222</v>
      </c>
      <c r="L1" s="11" t="s">
        <v>213</v>
      </c>
      <c r="M1" s="11" t="s">
        <v>214</v>
      </c>
      <c r="N1" s="11" t="s">
        <v>215</v>
      </c>
      <c r="O1" s="11" t="s">
        <v>216</v>
      </c>
      <c r="P1" s="11" t="s">
        <v>217</v>
      </c>
      <c r="Q1" s="11" t="s">
        <v>218</v>
      </c>
      <c r="R1" s="11" t="s">
        <v>219</v>
      </c>
      <c r="S1" s="11" t="s">
        <v>220</v>
      </c>
      <c r="T1" s="43" t="s">
        <v>228</v>
      </c>
      <c r="U1" s="43" t="s">
        <v>225</v>
      </c>
      <c r="V1" s="11" t="s">
        <v>221</v>
      </c>
      <c r="W1" s="11" t="s">
        <v>227</v>
      </c>
      <c r="X1" s="11" t="s">
        <v>230</v>
      </c>
      <c r="Y1" s="11" t="s">
        <v>226</v>
      </c>
      <c r="Z1" s="11" t="s">
        <v>229</v>
      </c>
    </row>
    <row r="2" spans="1:27" x14ac:dyDescent="0.25">
      <c r="A2" s="1">
        <v>1</v>
      </c>
      <c r="B2" s="5" t="s">
        <v>189</v>
      </c>
      <c r="C2" s="5" t="s">
        <v>97</v>
      </c>
      <c r="D2" s="1">
        <v>2026</v>
      </c>
      <c r="E2" s="2">
        <v>3.69</v>
      </c>
      <c r="F2" s="2">
        <v>0</v>
      </c>
      <c r="G2" s="2">
        <v>0</v>
      </c>
      <c r="H2" s="2">
        <v>0</v>
      </c>
      <c r="I2" s="2">
        <v>0</v>
      </c>
      <c r="J2" s="13">
        <v>1</v>
      </c>
      <c r="K2" s="16">
        <f t="shared" ref="K2:K65" si="0">E2+F2+G2+H2+I2</f>
        <v>3.69</v>
      </c>
      <c r="L2" s="16">
        <v>12368.39</v>
      </c>
      <c r="M2" s="16">
        <v>11131.55</v>
      </c>
      <c r="N2" s="16">
        <v>8657.8700000000008</v>
      </c>
      <c r="O2" s="16">
        <v>6184.2</v>
      </c>
      <c r="P2" s="16">
        <v>3710.52</v>
      </c>
      <c r="Q2" s="16">
        <v>488.77</v>
      </c>
      <c r="R2" s="16">
        <v>2100</v>
      </c>
      <c r="S2" s="16">
        <v>200</v>
      </c>
      <c r="T2" s="17">
        <v>92</v>
      </c>
      <c r="U2" s="35">
        <f t="shared" ref="U2:U5" si="1">IF((V2=0),0,W2/V2*100)</f>
        <v>91.999980394611541</v>
      </c>
      <c r="V2" s="15">
        <f t="shared" ref="V2:V33" si="2">ROUND(((E2*L2+F2*M2+G2*N2+H2*O2+I2*P2)+Q2*J2+R2*J2+S2*(E2+F2+G2+H2+I2)),2)</f>
        <v>48966.13</v>
      </c>
      <c r="W2" s="15">
        <f t="shared" ref="W2:W65" si="3">IF((Z2&gt;T2),Y2-0.01,Y2)</f>
        <v>45048.829999999994</v>
      </c>
      <c r="X2" s="15">
        <f>V2-W2</f>
        <v>3917.3000000000029</v>
      </c>
      <c r="Y2" s="15">
        <f>ROUND((V2*T2/100),2)</f>
        <v>45048.84</v>
      </c>
      <c r="Z2" s="33">
        <f t="shared" ref="Z2:Z65" si="4">IF((V2=0),0,Y2/V2*100)</f>
        <v>92.000000816891188</v>
      </c>
    </row>
    <row r="3" spans="1:27" x14ac:dyDescent="0.25">
      <c r="A3" s="1">
        <v>2</v>
      </c>
      <c r="B3" s="5" t="s">
        <v>189</v>
      </c>
      <c r="C3" s="5" t="s">
        <v>15</v>
      </c>
      <c r="D3" s="1">
        <v>2026</v>
      </c>
      <c r="E3" s="2">
        <v>20</v>
      </c>
      <c r="F3" s="2">
        <v>0</v>
      </c>
      <c r="G3" s="2">
        <v>0</v>
      </c>
      <c r="H3" s="2">
        <v>17.5</v>
      </c>
      <c r="I3" s="2">
        <v>18.7</v>
      </c>
      <c r="J3" s="1">
        <v>7</v>
      </c>
      <c r="K3" s="16">
        <f t="shared" si="0"/>
        <v>56.2</v>
      </c>
      <c r="L3" s="16">
        <v>12368.39</v>
      </c>
      <c r="M3" s="16">
        <v>11131.55</v>
      </c>
      <c r="N3" s="16">
        <v>8657.8700000000008</v>
      </c>
      <c r="O3" s="16">
        <v>6184.2</v>
      </c>
      <c r="P3" s="16">
        <v>3710.52</v>
      </c>
      <c r="Q3" s="16">
        <v>488.77</v>
      </c>
      <c r="R3" s="16">
        <v>2100</v>
      </c>
      <c r="S3" s="16">
        <v>200</v>
      </c>
      <c r="T3" s="17">
        <v>90</v>
      </c>
      <c r="U3" s="35">
        <f t="shared" si="1"/>
        <v>89.999998019102051</v>
      </c>
      <c r="V3" s="15">
        <f t="shared" si="2"/>
        <v>454339.41</v>
      </c>
      <c r="W3" s="15">
        <f t="shared" si="3"/>
        <v>408905.45999999996</v>
      </c>
      <c r="X3" s="15">
        <f t="shared" ref="X3:X66" si="5">V3-W3</f>
        <v>45433.950000000012</v>
      </c>
      <c r="Y3" s="15">
        <f t="shared" ref="Y3:Y66" si="6">ROUND((V3*T3/100),2)</f>
        <v>408905.47</v>
      </c>
      <c r="Z3" s="33">
        <f t="shared" si="4"/>
        <v>90.000000220099778</v>
      </c>
    </row>
    <row r="4" spans="1:27" x14ac:dyDescent="0.25">
      <c r="A4" s="1">
        <v>3</v>
      </c>
      <c r="B4" s="5" t="s">
        <v>189</v>
      </c>
      <c r="C4" s="5" t="s">
        <v>74</v>
      </c>
      <c r="D4" s="1">
        <v>2026</v>
      </c>
      <c r="E4" s="2">
        <v>5</v>
      </c>
      <c r="F4" s="2">
        <v>0</v>
      </c>
      <c r="G4" s="2">
        <v>0</v>
      </c>
      <c r="H4" s="2">
        <v>0</v>
      </c>
      <c r="I4" s="2">
        <v>0</v>
      </c>
      <c r="J4" s="1">
        <v>2</v>
      </c>
      <c r="K4" s="16">
        <f t="shared" si="0"/>
        <v>5</v>
      </c>
      <c r="L4" s="16">
        <v>12368.39</v>
      </c>
      <c r="M4" s="16">
        <v>11131.55</v>
      </c>
      <c r="N4" s="16">
        <v>8657.8700000000008</v>
      </c>
      <c r="O4" s="16">
        <v>6184.2</v>
      </c>
      <c r="P4" s="16">
        <v>3710.52</v>
      </c>
      <c r="Q4" s="16">
        <v>488.77</v>
      </c>
      <c r="R4" s="16">
        <v>2100</v>
      </c>
      <c r="S4" s="16">
        <v>200</v>
      </c>
      <c r="T4" s="17">
        <v>89</v>
      </c>
      <c r="U4" s="35">
        <f t="shared" si="1"/>
        <v>88.999991031982134</v>
      </c>
      <c r="V4" s="15">
        <f t="shared" si="2"/>
        <v>68019.490000000005</v>
      </c>
      <c r="W4" s="15">
        <f t="shared" si="3"/>
        <v>60537.34</v>
      </c>
      <c r="X4" s="15">
        <f t="shared" si="5"/>
        <v>7482.1500000000087</v>
      </c>
      <c r="Y4" s="15">
        <f t="shared" si="6"/>
        <v>60537.35</v>
      </c>
      <c r="Z4" s="33">
        <f t="shared" si="4"/>
        <v>89.000005733650738</v>
      </c>
    </row>
    <row r="5" spans="1:27" x14ac:dyDescent="0.25">
      <c r="A5" s="1">
        <v>4</v>
      </c>
      <c r="B5" s="5" t="s">
        <v>189</v>
      </c>
      <c r="C5" s="5" t="s">
        <v>77</v>
      </c>
      <c r="D5" s="1">
        <v>2026</v>
      </c>
      <c r="E5" s="2">
        <v>5.74</v>
      </c>
      <c r="F5" s="2">
        <v>0</v>
      </c>
      <c r="G5" s="2">
        <v>0</v>
      </c>
      <c r="H5" s="2">
        <v>0</v>
      </c>
      <c r="I5" s="2">
        <v>0</v>
      </c>
      <c r="J5" s="1">
        <v>2</v>
      </c>
      <c r="K5" s="16">
        <f t="shared" si="0"/>
        <v>5.74</v>
      </c>
      <c r="L5" s="16">
        <v>12368.39</v>
      </c>
      <c r="M5" s="16">
        <v>11131.55</v>
      </c>
      <c r="N5" s="16">
        <v>8657.8700000000008</v>
      </c>
      <c r="O5" s="16">
        <v>6184.2</v>
      </c>
      <c r="P5" s="16">
        <v>3710.52</v>
      </c>
      <c r="Q5" s="16">
        <v>488.77</v>
      </c>
      <c r="R5" s="16">
        <v>2100</v>
      </c>
      <c r="S5" s="16">
        <v>200</v>
      </c>
      <c r="T5" s="17">
        <v>92</v>
      </c>
      <c r="U5" s="35">
        <f t="shared" si="1"/>
        <v>91.999997413350471</v>
      </c>
      <c r="V5" s="15">
        <f t="shared" si="2"/>
        <v>77320.100000000006</v>
      </c>
      <c r="W5" s="15">
        <f t="shared" si="3"/>
        <v>71134.490000000005</v>
      </c>
      <c r="X5" s="15">
        <f t="shared" si="5"/>
        <v>6185.6100000000006</v>
      </c>
      <c r="Y5" s="15">
        <f t="shared" si="6"/>
        <v>71134.490000000005</v>
      </c>
      <c r="Z5" s="33">
        <f t="shared" si="4"/>
        <v>91.999997413350471</v>
      </c>
    </row>
    <row r="6" spans="1:27" x14ac:dyDescent="0.25">
      <c r="A6" s="1">
        <v>5</v>
      </c>
      <c r="B6" s="5" t="s">
        <v>189</v>
      </c>
      <c r="C6" s="5" t="s">
        <v>118</v>
      </c>
      <c r="D6" s="1">
        <v>2026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1">
        <v>0</v>
      </c>
      <c r="K6" s="16">
        <f t="shared" si="0"/>
        <v>0</v>
      </c>
      <c r="L6" s="16">
        <v>12368.39</v>
      </c>
      <c r="M6" s="16">
        <v>11131.55</v>
      </c>
      <c r="N6" s="16">
        <v>8657.8700000000008</v>
      </c>
      <c r="O6" s="16">
        <v>6184.2</v>
      </c>
      <c r="P6" s="16">
        <v>3710.52</v>
      </c>
      <c r="Q6" s="16">
        <v>488.77</v>
      </c>
      <c r="R6" s="16">
        <v>2100</v>
      </c>
      <c r="S6" s="16">
        <v>200</v>
      </c>
      <c r="T6" s="17">
        <v>87</v>
      </c>
      <c r="U6" s="35">
        <f>IF((V6=0),0,W6/V6*100)</f>
        <v>0</v>
      </c>
      <c r="V6" s="15">
        <f t="shared" si="2"/>
        <v>0</v>
      </c>
      <c r="W6" s="15">
        <f t="shared" si="3"/>
        <v>0</v>
      </c>
      <c r="X6" s="15">
        <f t="shared" si="5"/>
        <v>0</v>
      </c>
      <c r="Y6" s="15">
        <f t="shared" si="6"/>
        <v>0</v>
      </c>
      <c r="Z6" s="33">
        <f t="shared" si="4"/>
        <v>0</v>
      </c>
    </row>
    <row r="7" spans="1:27" x14ac:dyDescent="0.25">
      <c r="A7" s="1">
        <v>6</v>
      </c>
      <c r="B7" s="5" t="s">
        <v>189</v>
      </c>
      <c r="C7" s="5" t="s">
        <v>119</v>
      </c>
      <c r="D7" s="1">
        <v>2026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1">
        <v>0</v>
      </c>
      <c r="K7" s="16">
        <f t="shared" si="0"/>
        <v>0</v>
      </c>
      <c r="L7" s="16">
        <v>12368.39</v>
      </c>
      <c r="M7" s="16">
        <v>11131.55</v>
      </c>
      <c r="N7" s="16">
        <v>8657.8700000000008</v>
      </c>
      <c r="O7" s="16">
        <v>6184.2</v>
      </c>
      <c r="P7" s="16">
        <v>3710.52</v>
      </c>
      <c r="Q7" s="16">
        <v>488.77</v>
      </c>
      <c r="R7" s="16">
        <v>2100</v>
      </c>
      <c r="S7" s="16">
        <v>200</v>
      </c>
      <c r="T7" s="17">
        <v>90</v>
      </c>
      <c r="U7" s="35">
        <f t="shared" ref="U7:U70" si="7">IF((V7=0),0,W7/V7*100)</f>
        <v>0</v>
      </c>
      <c r="V7" s="15">
        <f t="shared" si="2"/>
        <v>0</v>
      </c>
      <c r="W7" s="15">
        <f t="shared" si="3"/>
        <v>0</v>
      </c>
      <c r="X7" s="15">
        <f t="shared" si="5"/>
        <v>0</v>
      </c>
      <c r="Y7" s="15">
        <f t="shared" si="6"/>
        <v>0</v>
      </c>
      <c r="Z7" s="33">
        <f t="shared" si="4"/>
        <v>0</v>
      </c>
      <c r="AA7" s="36"/>
    </row>
    <row r="8" spans="1:27" x14ac:dyDescent="0.25">
      <c r="A8" s="1">
        <v>7</v>
      </c>
      <c r="B8" s="5" t="s">
        <v>189</v>
      </c>
      <c r="C8" s="5" t="s">
        <v>80</v>
      </c>
      <c r="D8" s="1">
        <v>2026</v>
      </c>
      <c r="E8" s="2">
        <v>0</v>
      </c>
      <c r="F8" s="2">
        <v>10.56</v>
      </c>
      <c r="G8" s="2">
        <v>0</v>
      </c>
      <c r="H8" s="2">
        <v>45.52</v>
      </c>
      <c r="I8" s="2">
        <v>29.3</v>
      </c>
      <c r="J8" s="1">
        <v>11</v>
      </c>
      <c r="K8" s="16">
        <f t="shared" si="0"/>
        <v>85.38000000000001</v>
      </c>
      <c r="L8" s="16">
        <v>12368.39</v>
      </c>
      <c r="M8" s="16">
        <v>11131.55</v>
      </c>
      <c r="N8" s="16">
        <v>8657.8700000000008</v>
      </c>
      <c r="O8" s="16">
        <v>6184.2</v>
      </c>
      <c r="P8" s="16">
        <v>3710.52</v>
      </c>
      <c r="Q8" s="16">
        <v>488.77</v>
      </c>
      <c r="R8" s="16">
        <v>2100</v>
      </c>
      <c r="S8" s="16">
        <v>200</v>
      </c>
      <c r="T8" s="17">
        <v>89</v>
      </c>
      <c r="U8" s="35">
        <f t="shared" si="7"/>
        <v>88.999998662629636</v>
      </c>
      <c r="V8" s="15">
        <f t="shared" si="2"/>
        <v>553324.66</v>
      </c>
      <c r="W8" s="15">
        <f t="shared" si="3"/>
        <v>492458.94</v>
      </c>
      <c r="X8" s="15">
        <f t="shared" si="5"/>
        <v>60865.72000000003</v>
      </c>
      <c r="Y8" s="15">
        <f t="shared" si="6"/>
        <v>492458.95</v>
      </c>
      <c r="Z8" s="33">
        <f t="shared" si="4"/>
        <v>89.000000469886871</v>
      </c>
    </row>
    <row r="9" spans="1:27" x14ac:dyDescent="0.25">
      <c r="A9" s="1">
        <v>8</v>
      </c>
      <c r="B9" s="5" t="s">
        <v>190</v>
      </c>
      <c r="C9" s="5" t="s">
        <v>73</v>
      </c>
      <c r="D9" s="1">
        <v>2026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1">
        <v>0</v>
      </c>
      <c r="K9" s="16">
        <f t="shared" si="0"/>
        <v>0</v>
      </c>
      <c r="L9" s="16">
        <v>12368.39</v>
      </c>
      <c r="M9" s="16">
        <v>11131.55</v>
      </c>
      <c r="N9" s="16">
        <v>8657.8700000000008</v>
      </c>
      <c r="O9" s="16">
        <v>6184.2</v>
      </c>
      <c r="P9" s="16">
        <v>3710.52</v>
      </c>
      <c r="Q9" s="16">
        <v>488.77</v>
      </c>
      <c r="R9" s="16">
        <v>2100</v>
      </c>
      <c r="S9" s="16">
        <v>200</v>
      </c>
      <c r="T9" s="18">
        <v>89</v>
      </c>
      <c r="U9" s="35">
        <f t="shared" si="7"/>
        <v>0</v>
      </c>
      <c r="V9" s="15">
        <f t="shared" si="2"/>
        <v>0</v>
      </c>
      <c r="W9" s="15">
        <f t="shared" si="3"/>
        <v>0</v>
      </c>
      <c r="X9" s="15">
        <f t="shared" si="5"/>
        <v>0</v>
      </c>
      <c r="Y9" s="15">
        <f t="shared" si="6"/>
        <v>0</v>
      </c>
      <c r="Z9" s="33">
        <f t="shared" si="4"/>
        <v>0</v>
      </c>
    </row>
    <row r="10" spans="1:27" x14ac:dyDescent="0.25">
      <c r="A10" s="1">
        <v>9</v>
      </c>
      <c r="B10" s="5" t="s">
        <v>190</v>
      </c>
      <c r="C10" s="5" t="s">
        <v>62</v>
      </c>
      <c r="D10" s="1">
        <v>2026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1">
        <v>0</v>
      </c>
      <c r="K10" s="16">
        <f t="shared" si="0"/>
        <v>0</v>
      </c>
      <c r="L10" s="16">
        <v>12368.39</v>
      </c>
      <c r="M10" s="16">
        <v>11131.55</v>
      </c>
      <c r="N10" s="16">
        <v>8657.8700000000008</v>
      </c>
      <c r="O10" s="16">
        <v>6184.2</v>
      </c>
      <c r="P10" s="16">
        <v>3710.52</v>
      </c>
      <c r="Q10" s="16">
        <v>488.77</v>
      </c>
      <c r="R10" s="16">
        <v>2100</v>
      </c>
      <c r="S10" s="16">
        <v>200</v>
      </c>
      <c r="T10" s="18">
        <v>90</v>
      </c>
      <c r="U10" s="35">
        <f t="shared" si="7"/>
        <v>0</v>
      </c>
      <c r="V10" s="15">
        <f t="shared" si="2"/>
        <v>0</v>
      </c>
      <c r="W10" s="15">
        <f t="shared" si="3"/>
        <v>0</v>
      </c>
      <c r="X10" s="15">
        <f t="shared" si="5"/>
        <v>0</v>
      </c>
      <c r="Y10" s="15">
        <f t="shared" si="6"/>
        <v>0</v>
      </c>
      <c r="Z10" s="33">
        <f t="shared" si="4"/>
        <v>0</v>
      </c>
    </row>
    <row r="11" spans="1:27" x14ac:dyDescent="0.25">
      <c r="A11" s="1">
        <v>10</v>
      </c>
      <c r="B11" s="5" t="s">
        <v>190</v>
      </c>
      <c r="C11" s="5" t="s">
        <v>120</v>
      </c>
      <c r="D11" s="1">
        <v>2026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1">
        <v>0</v>
      </c>
      <c r="K11" s="16">
        <f t="shared" si="0"/>
        <v>0</v>
      </c>
      <c r="L11" s="16">
        <v>12368.39</v>
      </c>
      <c r="M11" s="16">
        <v>11131.55</v>
      </c>
      <c r="N11" s="16">
        <v>8657.8700000000008</v>
      </c>
      <c r="O11" s="16">
        <v>6184.2</v>
      </c>
      <c r="P11" s="16">
        <v>3710.52</v>
      </c>
      <c r="Q11" s="16">
        <v>488.77</v>
      </c>
      <c r="R11" s="16">
        <v>2100</v>
      </c>
      <c r="S11" s="16">
        <v>200</v>
      </c>
      <c r="T11" s="18">
        <v>91</v>
      </c>
      <c r="U11" s="35">
        <f t="shared" si="7"/>
        <v>0</v>
      </c>
      <c r="V11" s="15">
        <f t="shared" si="2"/>
        <v>0</v>
      </c>
      <c r="W11" s="15">
        <f t="shared" si="3"/>
        <v>0</v>
      </c>
      <c r="X11" s="15">
        <f t="shared" si="5"/>
        <v>0</v>
      </c>
      <c r="Y11" s="15">
        <f t="shared" si="6"/>
        <v>0</v>
      </c>
      <c r="Z11" s="33">
        <f t="shared" si="4"/>
        <v>0</v>
      </c>
    </row>
    <row r="12" spans="1:27" x14ac:dyDescent="0.25">
      <c r="A12" s="1">
        <v>11</v>
      </c>
      <c r="B12" s="5" t="s">
        <v>190</v>
      </c>
      <c r="C12" s="5" t="s">
        <v>35</v>
      </c>
      <c r="D12" s="1">
        <v>2026</v>
      </c>
      <c r="E12" s="2">
        <v>10.5</v>
      </c>
      <c r="F12" s="2">
        <v>0</v>
      </c>
      <c r="G12" s="2">
        <v>0</v>
      </c>
      <c r="H12" s="2">
        <v>0</v>
      </c>
      <c r="I12" s="2">
        <v>0</v>
      </c>
      <c r="J12" s="1">
        <v>5</v>
      </c>
      <c r="K12" s="16">
        <f t="shared" si="0"/>
        <v>10.5</v>
      </c>
      <c r="L12" s="16">
        <v>12368.39</v>
      </c>
      <c r="M12" s="16">
        <v>11131.55</v>
      </c>
      <c r="N12" s="16">
        <v>8657.8700000000008</v>
      </c>
      <c r="O12" s="16">
        <v>6184.2</v>
      </c>
      <c r="P12" s="16">
        <v>3710.52</v>
      </c>
      <c r="Q12" s="16">
        <v>488.77</v>
      </c>
      <c r="R12" s="16">
        <v>2100</v>
      </c>
      <c r="S12" s="16">
        <v>200</v>
      </c>
      <c r="T12" s="18">
        <v>90</v>
      </c>
      <c r="U12" s="35">
        <f t="shared" si="7"/>
        <v>89.999996549628918</v>
      </c>
      <c r="V12" s="15">
        <f t="shared" si="2"/>
        <v>144911.95000000001</v>
      </c>
      <c r="W12" s="15">
        <f t="shared" si="3"/>
        <v>130420.75</v>
      </c>
      <c r="X12" s="15">
        <f t="shared" si="5"/>
        <v>14491.200000000012</v>
      </c>
      <c r="Y12" s="15">
        <f t="shared" si="6"/>
        <v>130420.76</v>
      </c>
      <c r="Z12" s="33">
        <f t="shared" si="4"/>
        <v>90.000003450371054</v>
      </c>
    </row>
    <row r="13" spans="1:27" x14ac:dyDescent="0.25">
      <c r="A13" s="1">
        <v>12</v>
      </c>
      <c r="B13" s="5" t="s">
        <v>190</v>
      </c>
      <c r="C13" s="5" t="s">
        <v>69</v>
      </c>
      <c r="D13" s="1">
        <v>2026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1">
        <v>0</v>
      </c>
      <c r="K13" s="16">
        <f t="shared" si="0"/>
        <v>0</v>
      </c>
      <c r="L13" s="16">
        <v>12368.39</v>
      </c>
      <c r="M13" s="16">
        <v>11131.55</v>
      </c>
      <c r="N13" s="16">
        <v>8657.8700000000008</v>
      </c>
      <c r="O13" s="16">
        <v>6184.2</v>
      </c>
      <c r="P13" s="16">
        <v>3710.52</v>
      </c>
      <c r="Q13" s="16">
        <v>488.77</v>
      </c>
      <c r="R13" s="16">
        <v>2100</v>
      </c>
      <c r="S13" s="16">
        <v>200</v>
      </c>
      <c r="T13" s="18">
        <v>91</v>
      </c>
      <c r="U13" s="35">
        <f t="shared" si="7"/>
        <v>0</v>
      </c>
      <c r="V13" s="15">
        <f t="shared" si="2"/>
        <v>0</v>
      </c>
      <c r="W13" s="15">
        <f t="shared" si="3"/>
        <v>0</v>
      </c>
      <c r="X13" s="15">
        <f t="shared" si="5"/>
        <v>0</v>
      </c>
      <c r="Y13" s="15">
        <f t="shared" si="6"/>
        <v>0</v>
      </c>
      <c r="Z13" s="33">
        <f t="shared" si="4"/>
        <v>0</v>
      </c>
    </row>
    <row r="14" spans="1:27" x14ac:dyDescent="0.25">
      <c r="A14" s="1">
        <v>13</v>
      </c>
      <c r="B14" s="5" t="s">
        <v>190</v>
      </c>
      <c r="C14" s="5" t="s">
        <v>32</v>
      </c>
      <c r="D14" s="1">
        <v>2026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1">
        <v>0</v>
      </c>
      <c r="K14" s="16">
        <f t="shared" si="0"/>
        <v>0</v>
      </c>
      <c r="L14" s="16">
        <v>12368.39</v>
      </c>
      <c r="M14" s="16">
        <v>11131.55</v>
      </c>
      <c r="N14" s="16">
        <v>8657.8700000000008</v>
      </c>
      <c r="O14" s="16">
        <v>6184.2</v>
      </c>
      <c r="P14" s="16">
        <v>3710.52</v>
      </c>
      <c r="Q14" s="16">
        <v>488.77</v>
      </c>
      <c r="R14" s="16">
        <v>2100</v>
      </c>
      <c r="S14" s="16">
        <v>200</v>
      </c>
      <c r="T14" s="18">
        <v>91</v>
      </c>
      <c r="U14" s="35">
        <f t="shared" si="7"/>
        <v>0</v>
      </c>
      <c r="V14" s="15">
        <f t="shared" si="2"/>
        <v>0</v>
      </c>
      <c r="W14" s="15">
        <f t="shared" si="3"/>
        <v>0</v>
      </c>
      <c r="X14" s="15">
        <f t="shared" si="5"/>
        <v>0</v>
      </c>
      <c r="Y14" s="15">
        <f t="shared" si="6"/>
        <v>0</v>
      </c>
      <c r="Z14" s="33">
        <f t="shared" si="4"/>
        <v>0</v>
      </c>
    </row>
    <row r="15" spans="1:27" x14ac:dyDescent="0.25">
      <c r="A15" s="1">
        <v>14</v>
      </c>
      <c r="B15" s="5" t="s">
        <v>190</v>
      </c>
      <c r="C15" s="5" t="s">
        <v>92</v>
      </c>
      <c r="D15" s="1">
        <v>2026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1">
        <v>0</v>
      </c>
      <c r="K15" s="16">
        <f t="shared" si="0"/>
        <v>0</v>
      </c>
      <c r="L15" s="16">
        <v>12368.39</v>
      </c>
      <c r="M15" s="16">
        <v>11131.55</v>
      </c>
      <c r="N15" s="16">
        <v>8657.8700000000008</v>
      </c>
      <c r="O15" s="16">
        <v>6184.2</v>
      </c>
      <c r="P15" s="16">
        <v>3710.52</v>
      </c>
      <c r="Q15" s="16">
        <v>488.77</v>
      </c>
      <c r="R15" s="16">
        <v>2100</v>
      </c>
      <c r="S15" s="16">
        <v>200</v>
      </c>
      <c r="T15" s="18">
        <v>89</v>
      </c>
      <c r="U15" s="35">
        <f t="shared" si="7"/>
        <v>0</v>
      </c>
      <c r="V15" s="15">
        <f t="shared" si="2"/>
        <v>0</v>
      </c>
      <c r="W15" s="15">
        <f t="shared" si="3"/>
        <v>0</v>
      </c>
      <c r="X15" s="15">
        <f t="shared" si="5"/>
        <v>0</v>
      </c>
      <c r="Y15" s="15">
        <f t="shared" si="6"/>
        <v>0</v>
      </c>
      <c r="Z15" s="33">
        <f t="shared" si="4"/>
        <v>0</v>
      </c>
    </row>
    <row r="16" spans="1:27" x14ac:dyDescent="0.25">
      <c r="A16" s="1">
        <v>15</v>
      </c>
      <c r="B16" s="5" t="s">
        <v>191</v>
      </c>
      <c r="C16" s="5" t="s">
        <v>79</v>
      </c>
      <c r="D16" s="1">
        <v>2026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1">
        <v>12</v>
      </c>
      <c r="K16" s="16">
        <f t="shared" si="0"/>
        <v>0</v>
      </c>
      <c r="L16" s="16">
        <v>12368.39</v>
      </c>
      <c r="M16" s="16">
        <v>11131.55</v>
      </c>
      <c r="N16" s="16">
        <v>8657.8700000000008</v>
      </c>
      <c r="O16" s="16">
        <v>6184.2</v>
      </c>
      <c r="P16" s="16">
        <v>3710.52</v>
      </c>
      <c r="Q16" s="16">
        <v>488.77</v>
      </c>
      <c r="R16" s="16">
        <v>2100</v>
      </c>
      <c r="S16" s="16">
        <v>200</v>
      </c>
      <c r="T16" s="19">
        <v>83</v>
      </c>
      <c r="U16" s="35">
        <f t="shared" si="7"/>
        <v>82.999970384906092</v>
      </c>
      <c r="V16" s="15">
        <f t="shared" si="2"/>
        <v>31065.24</v>
      </c>
      <c r="W16" s="15">
        <f t="shared" si="3"/>
        <v>25784.140000000003</v>
      </c>
      <c r="X16" s="15">
        <f t="shared" si="5"/>
        <v>5281.0999999999985</v>
      </c>
      <c r="Y16" s="15">
        <f t="shared" si="6"/>
        <v>25784.15</v>
      </c>
      <c r="Z16" s="33">
        <f t="shared" si="4"/>
        <v>83.000002575225565</v>
      </c>
    </row>
    <row r="17" spans="1:26" x14ac:dyDescent="0.25">
      <c r="A17" s="1">
        <v>16</v>
      </c>
      <c r="B17" s="5" t="s">
        <v>191</v>
      </c>
      <c r="C17" s="5" t="s">
        <v>121</v>
      </c>
      <c r="D17" s="1">
        <v>2026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44">
        <v>0</v>
      </c>
      <c r="K17" s="16">
        <f t="shared" si="0"/>
        <v>0</v>
      </c>
      <c r="L17" s="16">
        <v>12368.39</v>
      </c>
      <c r="M17" s="16">
        <v>11131.55</v>
      </c>
      <c r="N17" s="16">
        <v>8657.8700000000008</v>
      </c>
      <c r="O17" s="16">
        <v>6184.2</v>
      </c>
      <c r="P17" s="16">
        <v>3710.52</v>
      </c>
      <c r="Q17" s="16">
        <v>488.77</v>
      </c>
      <c r="R17" s="16">
        <v>2100</v>
      </c>
      <c r="S17" s="16">
        <v>200</v>
      </c>
      <c r="T17" s="19">
        <v>88</v>
      </c>
      <c r="U17" s="35">
        <f t="shared" si="7"/>
        <v>0</v>
      </c>
      <c r="V17" s="15">
        <f t="shared" si="2"/>
        <v>0</v>
      </c>
      <c r="W17" s="15">
        <f t="shared" si="3"/>
        <v>0</v>
      </c>
      <c r="X17" s="15">
        <f t="shared" si="5"/>
        <v>0</v>
      </c>
      <c r="Y17" s="15">
        <f t="shared" si="6"/>
        <v>0</v>
      </c>
      <c r="Z17" s="33">
        <f t="shared" si="4"/>
        <v>0</v>
      </c>
    </row>
    <row r="18" spans="1:26" x14ac:dyDescent="0.25">
      <c r="A18" s="1">
        <v>17</v>
      </c>
      <c r="B18" s="5" t="s">
        <v>191</v>
      </c>
      <c r="C18" s="5" t="s">
        <v>34</v>
      </c>
      <c r="D18" s="1">
        <v>2026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1">
        <v>0</v>
      </c>
      <c r="K18" s="16">
        <f t="shared" si="0"/>
        <v>0</v>
      </c>
      <c r="L18" s="16">
        <v>12368.39</v>
      </c>
      <c r="M18" s="16">
        <v>11131.55</v>
      </c>
      <c r="N18" s="16">
        <v>8657.8700000000008</v>
      </c>
      <c r="O18" s="16">
        <v>6184.2</v>
      </c>
      <c r="P18" s="16">
        <v>3710.52</v>
      </c>
      <c r="Q18" s="16">
        <v>488.77</v>
      </c>
      <c r="R18" s="16">
        <v>2100</v>
      </c>
      <c r="S18" s="16">
        <v>200</v>
      </c>
      <c r="T18" s="19">
        <v>90</v>
      </c>
      <c r="U18" s="35">
        <f t="shared" si="7"/>
        <v>0</v>
      </c>
      <c r="V18" s="15">
        <f t="shared" si="2"/>
        <v>0</v>
      </c>
      <c r="W18" s="15">
        <f t="shared" si="3"/>
        <v>0</v>
      </c>
      <c r="X18" s="15">
        <f t="shared" si="5"/>
        <v>0</v>
      </c>
      <c r="Y18" s="15">
        <f t="shared" si="6"/>
        <v>0</v>
      </c>
      <c r="Z18" s="33">
        <f t="shared" si="4"/>
        <v>0</v>
      </c>
    </row>
    <row r="19" spans="1:26" x14ac:dyDescent="0.25">
      <c r="A19" s="1">
        <v>18</v>
      </c>
      <c r="B19" s="5" t="s">
        <v>191</v>
      </c>
      <c r="C19" s="5" t="s">
        <v>123</v>
      </c>
      <c r="D19" s="1">
        <v>2026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1">
        <v>0</v>
      </c>
      <c r="K19" s="16">
        <f t="shared" si="0"/>
        <v>0</v>
      </c>
      <c r="L19" s="16">
        <v>12368.39</v>
      </c>
      <c r="M19" s="16">
        <v>11131.55</v>
      </c>
      <c r="N19" s="16">
        <v>8657.8700000000008</v>
      </c>
      <c r="O19" s="16">
        <v>6184.2</v>
      </c>
      <c r="P19" s="16">
        <v>3710.52</v>
      </c>
      <c r="Q19" s="16">
        <v>488.77</v>
      </c>
      <c r="R19" s="16">
        <v>2100</v>
      </c>
      <c r="S19" s="16">
        <v>200</v>
      </c>
      <c r="T19" s="19">
        <v>85</v>
      </c>
      <c r="U19" s="35">
        <f t="shared" si="7"/>
        <v>0</v>
      </c>
      <c r="V19" s="15">
        <f t="shared" si="2"/>
        <v>0</v>
      </c>
      <c r="W19" s="15">
        <f t="shared" si="3"/>
        <v>0</v>
      </c>
      <c r="X19" s="15">
        <f t="shared" si="5"/>
        <v>0</v>
      </c>
      <c r="Y19" s="15">
        <f t="shared" si="6"/>
        <v>0</v>
      </c>
      <c r="Z19" s="33">
        <f t="shared" si="4"/>
        <v>0</v>
      </c>
    </row>
    <row r="20" spans="1:26" x14ac:dyDescent="0.25">
      <c r="A20" s="1">
        <v>19</v>
      </c>
      <c r="B20" s="5" t="s">
        <v>191</v>
      </c>
      <c r="C20" s="5" t="s">
        <v>6</v>
      </c>
      <c r="D20" s="1">
        <v>2026</v>
      </c>
      <c r="E20" s="2">
        <v>13.1</v>
      </c>
      <c r="F20" s="2">
        <v>0</v>
      </c>
      <c r="G20" s="2">
        <v>0</v>
      </c>
      <c r="H20" s="2">
        <v>0</v>
      </c>
      <c r="I20" s="2">
        <v>0</v>
      </c>
      <c r="J20" s="1">
        <v>1</v>
      </c>
      <c r="K20" s="16">
        <f t="shared" si="0"/>
        <v>13.1</v>
      </c>
      <c r="L20" s="16">
        <v>12368.39</v>
      </c>
      <c r="M20" s="16">
        <v>11131.55</v>
      </c>
      <c r="N20" s="16">
        <v>8657.8700000000008</v>
      </c>
      <c r="O20" s="16">
        <v>6184.2</v>
      </c>
      <c r="P20" s="16">
        <v>3710.52</v>
      </c>
      <c r="Q20" s="16">
        <v>488.77</v>
      </c>
      <c r="R20" s="16">
        <v>2100</v>
      </c>
      <c r="S20" s="16">
        <v>200</v>
      </c>
      <c r="T20" s="19">
        <v>83</v>
      </c>
      <c r="U20" s="35">
        <f t="shared" si="7"/>
        <v>82.999997368966774</v>
      </c>
      <c r="V20" s="15">
        <f t="shared" si="2"/>
        <v>167234.68</v>
      </c>
      <c r="W20" s="15">
        <f t="shared" si="3"/>
        <v>138804.78</v>
      </c>
      <c r="X20" s="15">
        <f t="shared" si="5"/>
        <v>28429.899999999994</v>
      </c>
      <c r="Y20" s="15">
        <f t="shared" si="6"/>
        <v>138804.78</v>
      </c>
      <c r="Z20" s="33">
        <f t="shared" si="4"/>
        <v>82.999997368966774</v>
      </c>
    </row>
    <row r="21" spans="1:26" ht="14.25" customHeight="1" x14ac:dyDescent="0.25">
      <c r="A21" s="1">
        <v>20</v>
      </c>
      <c r="B21" s="5" t="s">
        <v>191</v>
      </c>
      <c r="C21" s="5" t="s">
        <v>124</v>
      </c>
      <c r="D21" s="1">
        <v>2026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1">
        <v>0</v>
      </c>
      <c r="K21" s="16">
        <f t="shared" si="0"/>
        <v>0</v>
      </c>
      <c r="L21" s="16">
        <v>12368.39</v>
      </c>
      <c r="M21" s="16">
        <v>11131.55</v>
      </c>
      <c r="N21" s="16">
        <v>8657.8700000000008</v>
      </c>
      <c r="O21" s="16">
        <v>6184.2</v>
      </c>
      <c r="P21" s="16">
        <v>3710.52</v>
      </c>
      <c r="Q21" s="16">
        <v>488.77</v>
      </c>
      <c r="R21" s="16">
        <v>2100</v>
      </c>
      <c r="S21" s="16">
        <v>200</v>
      </c>
      <c r="T21" s="19">
        <v>90</v>
      </c>
      <c r="U21" s="35">
        <f t="shared" si="7"/>
        <v>0</v>
      </c>
      <c r="V21" s="15">
        <f t="shared" si="2"/>
        <v>0</v>
      </c>
      <c r="W21" s="15">
        <f t="shared" si="3"/>
        <v>0</v>
      </c>
      <c r="X21" s="15">
        <f t="shared" si="5"/>
        <v>0</v>
      </c>
      <c r="Y21" s="15">
        <f t="shared" si="6"/>
        <v>0</v>
      </c>
      <c r="Z21" s="33">
        <f t="shared" si="4"/>
        <v>0</v>
      </c>
    </row>
    <row r="22" spans="1:26" x14ac:dyDescent="0.25">
      <c r="A22" s="1">
        <v>21</v>
      </c>
      <c r="B22" s="5" t="s">
        <v>191</v>
      </c>
      <c r="C22" s="5" t="s">
        <v>122</v>
      </c>
      <c r="D22" s="1">
        <v>2026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1">
        <v>0</v>
      </c>
      <c r="K22" s="16">
        <f t="shared" si="0"/>
        <v>0</v>
      </c>
      <c r="L22" s="16">
        <v>12368.39</v>
      </c>
      <c r="M22" s="16">
        <v>11131.55</v>
      </c>
      <c r="N22" s="16">
        <v>8657.8700000000008</v>
      </c>
      <c r="O22" s="16">
        <v>6184.2</v>
      </c>
      <c r="P22" s="16">
        <v>3710.52</v>
      </c>
      <c r="Q22" s="16">
        <v>488.77</v>
      </c>
      <c r="R22" s="16">
        <v>2100</v>
      </c>
      <c r="S22" s="16">
        <v>200</v>
      </c>
      <c r="T22" s="19">
        <v>88</v>
      </c>
      <c r="U22" s="35">
        <f t="shared" si="7"/>
        <v>0</v>
      </c>
      <c r="V22" s="15">
        <f t="shared" si="2"/>
        <v>0</v>
      </c>
      <c r="W22" s="15">
        <f t="shared" si="3"/>
        <v>0</v>
      </c>
      <c r="X22" s="15">
        <f t="shared" si="5"/>
        <v>0</v>
      </c>
      <c r="Y22" s="15">
        <f t="shared" si="6"/>
        <v>0</v>
      </c>
      <c r="Z22" s="33">
        <f t="shared" si="4"/>
        <v>0</v>
      </c>
    </row>
    <row r="23" spans="1:26" x14ac:dyDescent="0.25">
      <c r="A23" s="1">
        <v>22</v>
      </c>
      <c r="B23" s="5" t="s">
        <v>191</v>
      </c>
      <c r="C23" s="5" t="s">
        <v>30</v>
      </c>
      <c r="D23" s="1">
        <v>2026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1">
        <v>0</v>
      </c>
      <c r="K23" s="16">
        <f t="shared" si="0"/>
        <v>0</v>
      </c>
      <c r="L23" s="16">
        <v>12368.39</v>
      </c>
      <c r="M23" s="16">
        <v>11131.55</v>
      </c>
      <c r="N23" s="16">
        <v>8657.8700000000008</v>
      </c>
      <c r="O23" s="16">
        <v>6184.2</v>
      </c>
      <c r="P23" s="16">
        <v>3710.52</v>
      </c>
      <c r="Q23" s="16">
        <v>488.77</v>
      </c>
      <c r="R23" s="16">
        <v>2100</v>
      </c>
      <c r="S23" s="16">
        <v>200</v>
      </c>
      <c r="T23" s="19">
        <v>89</v>
      </c>
      <c r="U23" s="35">
        <f t="shared" si="7"/>
        <v>0</v>
      </c>
      <c r="V23" s="15">
        <f t="shared" si="2"/>
        <v>0</v>
      </c>
      <c r="W23" s="15">
        <f t="shared" si="3"/>
        <v>0</v>
      </c>
      <c r="X23" s="15">
        <f t="shared" si="5"/>
        <v>0</v>
      </c>
      <c r="Y23" s="15">
        <f t="shared" si="6"/>
        <v>0</v>
      </c>
      <c r="Z23" s="33">
        <f t="shared" si="4"/>
        <v>0</v>
      </c>
    </row>
    <row r="24" spans="1:26" x14ac:dyDescent="0.25">
      <c r="A24" s="1">
        <v>23</v>
      </c>
      <c r="B24" s="5" t="s">
        <v>191</v>
      </c>
      <c r="C24" s="5" t="s">
        <v>60</v>
      </c>
      <c r="D24" s="1">
        <v>2026</v>
      </c>
      <c r="E24" s="2">
        <v>15</v>
      </c>
      <c r="F24" s="2">
        <v>0</v>
      </c>
      <c r="G24" s="2">
        <v>0</v>
      </c>
      <c r="H24" s="2">
        <v>0</v>
      </c>
      <c r="I24" s="2">
        <v>0</v>
      </c>
      <c r="J24" s="1">
        <v>4</v>
      </c>
      <c r="K24" s="16">
        <f t="shared" si="0"/>
        <v>15</v>
      </c>
      <c r="L24" s="16">
        <v>12368.39</v>
      </c>
      <c r="M24" s="16">
        <v>11131.55</v>
      </c>
      <c r="N24" s="16">
        <v>8657.8700000000008</v>
      </c>
      <c r="O24" s="16">
        <v>6184.2</v>
      </c>
      <c r="P24" s="16">
        <v>3710.52</v>
      </c>
      <c r="Q24" s="16">
        <v>488.77</v>
      </c>
      <c r="R24" s="16">
        <v>2100</v>
      </c>
      <c r="S24" s="16">
        <v>200</v>
      </c>
      <c r="T24" s="19">
        <v>88</v>
      </c>
      <c r="U24" s="35">
        <f t="shared" si="7"/>
        <v>87.999995776367285</v>
      </c>
      <c r="V24" s="15">
        <f t="shared" si="2"/>
        <v>198880.93</v>
      </c>
      <c r="W24" s="15">
        <f t="shared" si="3"/>
        <v>175015.21</v>
      </c>
      <c r="X24" s="15">
        <f t="shared" si="5"/>
        <v>23865.72</v>
      </c>
      <c r="Y24" s="15">
        <f t="shared" si="6"/>
        <v>175015.22</v>
      </c>
      <c r="Z24" s="33">
        <f t="shared" si="4"/>
        <v>88.000000804501468</v>
      </c>
    </row>
    <row r="25" spans="1:26" x14ac:dyDescent="0.25">
      <c r="A25" s="1">
        <v>24</v>
      </c>
      <c r="B25" s="5" t="s">
        <v>191</v>
      </c>
      <c r="C25" s="5" t="s">
        <v>125</v>
      </c>
      <c r="D25" s="1">
        <v>2026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1">
        <v>0</v>
      </c>
      <c r="K25" s="16">
        <f t="shared" si="0"/>
        <v>0</v>
      </c>
      <c r="L25" s="16">
        <v>12368.39</v>
      </c>
      <c r="M25" s="16">
        <v>11131.55</v>
      </c>
      <c r="N25" s="16">
        <v>8657.8700000000008</v>
      </c>
      <c r="O25" s="16">
        <v>6184.2</v>
      </c>
      <c r="P25" s="16">
        <v>3710.52</v>
      </c>
      <c r="Q25" s="16">
        <v>488.77</v>
      </c>
      <c r="R25" s="16">
        <v>2100</v>
      </c>
      <c r="S25" s="16">
        <v>200</v>
      </c>
      <c r="T25" s="19">
        <v>88</v>
      </c>
      <c r="U25" s="35">
        <f t="shared" si="7"/>
        <v>0</v>
      </c>
      <c r="V25" s="15">
        <f t="shared" si="2"/>
        <v>0</v>
      </c>
      <c r="W25" s="15">
        <f t="shared" si="3"/>
        <v>0</v>
      </c>
      <c r="X25" s="15">
        <f t="shared" si="5"/>
        <v>0</v>
      </c>
      <c r="Y25" s="15">
        <f t="shared" si="6"/>
        <v>0</v>
      </c>
      <c r="Z25" s="33">
        <f t="shared" si="4"/>
        <v>0</v>
      </c>
    </row>
    <row r="26" spans="1:26" x14ac:dyDescent="0.25">
      <c r="A26" s="1">
        <v>25</v>
      </c>
      <c r="B26" s="5" t="s">
        <v>191</v>
      </c>
      <c r="C26" s="5" t="s">
        <v>126</v>
      </c>
      <c r="D26" s="1">
        <v>2026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1">
        <v>0</v>
      </c>
      <c r="K26" s="16">
        <f t="shared" si="0"/>
        <v>0</v>
      </c>
      <c r="L26" s="16">
        <v>12368.39</v>
      </c>
      <c r="M26" s="16">
        <v>11131.55</v>
      </c>
      <c r="N26" s="16">
        <v>8657.8700000000008</v>
      </c>
      <c r="O26" s="16">
        <v>6184.2</v>
      </c>
      <c r="P26" s="16">
        <v>3710.52</v>
      </c>
      <c r="Q26" s="16">
        <v>488.77</v>
      </c>
      <c r="R26" s="16">
        <v>2100</v>
      </c>
      <c r="S26" s="16">
        <v>200</v>
      </c>
      <c r="T26" s="19">
        <v>90</v>
      </c>
      <c r="U26" s="35">
        <f t="shared" si="7"/>
        <v>0</v>
      </c>
      <c r="V26" s="15">
        <f t="shared" si="2"/>
        <v>0</v>
      </c>
      <c r="W26" s="15">
        <f t="shared" si="3"/>
        <v>0</v>
      </c>
      <c r="X26" s="15">
        <f t="shared" si="5"/>
        <v>0</v>
      </c>
      <c r="Y26" s="15">
        <f t="shared" si="6"/>
        <v>0</v>
      </c>
      <c r="Z26" s="33">
        <f t="shared" si="4"/>
        <v>0</v>
      </c>
    </row>
    <row r="27" spans="1:26" x14ac:dyDescent="0.25">
      <c r="A27" s="1">
        <v>26</v>
      </c>
      <c r="B27" s="5" t="s">
        <v>191</v>
      </c>
      <c r="C27" s="5" t="s">
        <v>44</v>
      </c>
      <c r="D27" s="1">
        <v>2026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1">
        <v>0</v>
      </c>
      <c r="K27" s="16">
        <f t="shared" si="0"/>
        <v>0</v>
      </c>
      <c r="L27" s="16">
        <v>12368.39</v>
      </c>
      <c r="M27" s="16">
        <v>11131.55</v>
      </c>
      <c r="N27" s="16">
        <v>8657.8700000000008</v>
      </c>
      <c r="O27" s="16">
        <v>6184.2</v>
      </c>
      <c r="P27" s="16">
        <v>3710.52</v>
      </c>
      <c r="Q27" s="16">
        <v>488.77</v>
      </c>
      <c r="R27" s="16">
        <v>2100</v>
      </c>
      <c r="S27" s="16">
        <v>200</v>
      </c>
      <c r="T27" s="19">
        <v>90</v>
      </c>
      <c r="U27" s="35">
        <f t="shared" si="7"/>
        <v>0</v>
      </c>
      <c r="V27" s="15">
        <f t="shared" si="2"/>
        <v>0</v>
      </c>
      <c r="W27" s="15">
        <f t="shared" si="3"/>
        <v>0</v>
      </c>
      <c r="X27" s="15">
        <f t="shared" si="5"/>
        <v>0</v>
      </c>
      <c r="Y27" s="15">
        <f t="shared" si="6"/>
        <v>0</v>
      </c>
      <c r="Z27" s="33">
        <f t="shared" si="4"/>
        <v>0</v>
      </c>
    </row>
    <row r="28" spans="1:26" x14ac:dyDescent="0.25">
      <c r="A28" s="1">
        <v>27</v>
      </c>
      <c r="B28" s="5" t="s">
        <v>191</v>
      </c>
      <c r="C28" s="5" t="s">
        <v>99</v>
      </c>
      <c r="D28" s="1">
        <v>2026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1">
        <v>0</v>
      </c>
      <c r="K28" s="16">
        <f t="shared" si="0"/>
        <v>0</v>
      </c>
      <c r="L28" s="16">
        <v>12368.39</v>
      </c>
      <c r="M28" s="16">
        <v>11131.55</v>
      </c>
      <c r="N28" s="16">
        <v>8657.8700000000008</v>
      </c>
      <c r="O28" s="16">
        <v>6184.2</v>
      </c>
      <c r="P28" s="16">
        <v>3710.52</v>
      </c>
      <c r="Q28" s="16">
        <v>488.77</v>
      </c>
      <c r="R28" s="16">
        <v>2100</v>
      </c>
      <c r="S28" s="16">
        <v>200</v>
      </c>
      <c r="T28" s="19">
        <v>91</v>
      </c>
      <c r="U28" s="35">
        <f t="shared" si="7"/>
        <v>0</v>
      </c>
      <c r="V28" s="15">
        <f t="shared" si="2"/>
        <v>0</v>
      </c>
      <c r="W28" s="15">
        <f t="shared" si="3"/>
        <v>0</v>
      </c>
      <c r="X28" s="15">
        <f t="shared" si="5"/>
        <v>0</v>
      </c>
      <c r="Y28" s="15">
        <f t="shared" si="6"/>
        <v>0</v>
      </c>
      <c r="Z28" s="33">
        <f t="shared" si="4"/>
        <v>0</v>
      </c>
    </row>
    <row r="29" spans="1:26" x14ac:dyDescent="0.25">
      <c r="A29" s="1">
        <v>28</v>
      </c>
      <c r="B29" s="5" t="s">
        <v>191</v>
      </c>
      <c r="C29" s="5" t="s">
        <v>127</v>
      </c>
      <c r="D29" s="1">
        <v>2026</v>
      </c>
      <c r="E29" s="2">
        <v>2</v>
      </c>
      <c r="F29" s="2">
        <v>0</v>
      </c>
      <c r="G29" s="2">
        <v>0</v>
      </c>
      <c r="H29" s="2">
        <v>0</v>
      </c>
      <c r="I29" s="2">
        <v>0</v>
      </c>
      <c r="J29" s="1">
        <v>3</v>
      </c>
      <c r="K29" s="16">
        <f t="shared" si="0"/>
        <v>2</v>
      </c>
      <c r="L29" s="16">
        <v>12368.39</v>
      </c>
      <c r="M29" s="16">
        <v>11131.55</v>
      </c>
      <c r="N29" s="16">
        <v>8657.8700000000008</v>
      </c>
      <c r="O29" s="16">
        <v>6184.2</v>
      </c>
      <c r="P29" s="16">
        <v>3710.52</v>
      </c>
      <c r="Q29" s="16">
        <v>488.77</v>
      </c>
      <c r="R29" s="16">
        <v>2100</v>
      </c>
      <c r="S29" s="16">
        <v>200</v>
      </c>
      <c r="T29" s="19">
        <v>90</v>
      </c>
      <c r="U29" s="35">
        <f t="shared" si="7"/>
        <v>89.999996960771782</v>
      </c>
      <c r="V29" s="15">
        <f t="shared" si="2"/>
        <v>32903.089999999997</v>
      </c>
      <c r="W29" s="15">
        <f t="shared" si="3"/>
        <v>29612.78</v>
      </c>
      <c r="X29" s="15">
        <f t="shared" si="5"/>
        <v>3290.3099999999977</v>
      </c>
      <c r="Y29" s="15">
        <f t="shared" si="6"/>
        <v>29612.78</v>
      </c>
      <c r="Z29" s="33">
        <f t="shared" si="4"/>
        <v>89.999996960771782</v>
      </c>
    </row>
    <row r="30" spans="1:26" x14ac:dyDescent="0.25">
      <c r="A30" s="1">
        <v>29</v>
      </c>
      <c r="B30" s="5" t="s">
        <v>191</v>
      </c>
      <c r="C30" s="5" t="s">
        <v>90</v>
      </c>
      <c r="D30" s="1">
        <v>2026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1">
        <v>0</v>
      </c>
      <c r="K30" s="16">
        <f t="shared" si="0"/>
        <v>0</v>
      </c>
      <c r="L30" s="16">
        <v>12368.39</v>
      </c>
      <c r="M30" s="16">
        <v>11131.55</v>
      </c>
      <c r="N30" s="16">
        <v>8657.8700000000008</v>
      </c>
      <c r="O30" s="16">
        <v>6184.2</v>
      </c>
      <c r="P30" s="16">
        <v>3710.52</v>
      </c>
      <c r="Q30" s="16">
        <v>488.77</v>
      </c>
      <c r="R30" s="16">
        <v>2100</v>
      </c>
      <c r="S30" s="16">
        <v>200</v>
      </c>
      <c r="T30" s="19">
        <v>87</v>
      </c>
      <c r="U30" s="35">
        <f t="shared" si="7"/>
        <v>0</v>
      </c>
      <c r="V30" s="15">
        <f t="shared" si="2"/>
        <v>0</v>
      </c>
      <c r="W30" s="15">
        <f t="shared" si="3"/>
        <v>0</v>
      </c>
      <c r="X30" s="15">
        <f t="shared" si="5"/>
        <v>0</v>
      </c>
      <c r="Y30" s="15">
        <f t="shared" si="6"/>
        <v>0</v>
      </c>
      <c r="Z30" s="33">
        <f t="shared" si="4"/>
        <v>0</v>
      </c>
    </row>
    <row r="31" spans="1:26" x14ac:dyDescent="0.25">
      <c r="A31" s="1">
        <v>30</v>
      </c>
      <c r="B31" s="5" t="s">
        <v>192</v>
      </c>
      <c r="C31" s="5" t="s">
        <v>132</v>
      </c>
      <c r="D31" s="1">
        <v>2026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1">
        <v>0</v>
      </c>
      <c r="K31" s="16">
        <f t="shared" si="0"/>
        <v>0</v>
      </c>
      <c r="L31" s="16">
        <v>12368.39</v>
      </c>
      <c r="M31" s="16">
        <v>11131.55</v>
      </c>
      <c r="N31" s="16">
        <v>8657.8700000000008</v>
      </c>
      <c r="O31" s="16">
        <v>6184.2</v>
      </c>
      <c r="P31" s="16">
        <v>3710.52</v>
      </c>
      <c r="Q31" s="16">
        <v>488.77</v>
      </c>
      <c r="R31" s="16">
        <v>2100</v>
      </c>
      <c r="S31" s="16">
        <v>200</v>
      </c>
      <c r="T31" s="20">
        <v>89</v>
      </c>
      <c r="U31" s="35">
        <f t="shared" si="7"/>
        <v>0</v>
      </c>
      <c r="V31" s="15">
        <f t="shared" si="2"/>
        <v>0</v>
      </c>
      <c r="W31" s="15">
        <f t="shared" si="3"/>
        <v>0</v>
      </c>
      <c r="X31" s="15">
        <f t="shared" si="5"/>
        <v>0</v>
      </c>
      <c r="Y31" s="15">
        <f t="shared" si="6"/>
        <v>0</v>
      </c>
      <c r="Z31" s="33">
        <f t="shared" si="4"/>
        <v>0</v>
      </c>
    </row>
    <row r="32" spans="1:26" x14ac:dyDescent="0.25">
      <c r="A32" s="1">
        <v>31</v>
      </c>
      <c r="B32" s="5" t="s">
        <v>192</v>
      </c>
      <c r="C32" s="5" t="s">
        <v>41</v>
      </c>
      <c r="D32" s="1">
        <v>2026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1">
        <v>0</v>
      </c>
      <c r="K32" s="16">
        <f t="shared" si="0"/>
        <v>0</v>
      </c>
      <c r="L32" s="16">
        <v>12368.39</v>
      </c>
      <c r="M32" s="16">
        <v>11131.55</v>
      </c>
      <c r="N32" s="16">
        <v>8657.8700000000008</v>
      </c>
      <c r="O32" s="16">
        <v>6184.2</v>
      </c>
      <c r="P32" s="16">
        <v>3710.52</v>
      </c>
      <c r="Q32" s="16">
        <v>488.77</v>
      </c>
      <c r="R32" s="16">
        <v>2100</v>
      </c>
      <c r="S32" s="16">
        <v>200</v>
      </c>
      <c r="T32" s="20">
        <v>87</v>
      </c>
      <c r="U32" s="35">
        <f t="shared" si="7"/>
        <v>0</v>
      </c>
      <c r="V32" s="15">
        <f t="shared" si="2"/>
        <v>0</v>
      </c>
      <c r="W32" s="15">
        <f t="shared" si="3"/>
        <v>0</v>
      </c>
      <c r="X32" s="15">
        <f t="shared" si="5"/>
        <v>0</v>
      </c>
      <c r="Y32" s="15">
        <f t="shared" si="6"/>
        <v>0</v>
      </c>
      <c r="Z32" s="33">
        <f t="shared" si="4"/>
        <v>0</v>
      </c>
    </row>
    <row r="33" spans="1:26" x14ac:dyDescent="0.25">
      <c r="A33" s="1">
        <v>32</v>
      </c>
      <c r="B33" s="5" t="s">
        <v>192</v>
      </c>
      <c r="C33" s="5" t="s">
        <v>108</v>
      </c>
      <c r="D33" s="1">
        <v>2026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1">
        <v>0</v>
      </c>
      <c r="K33" s="16">
        <f t="shared" si="0"/>
        <v>0</v>
      </c>
      <c r="L33" s="16">
        <v>12368.39</v>
      </c>
      <c r="M33" s="16">
        <v>11131.55</v>
      </c>
      <c r="N33" s="16">
        <v>8657.8700000000008</v>
      </c>
      <c r="O33" s="16">
        <v>6184.2</v>
      </c>
      <c r="P33" s="16">
        <v>3710.52</v>
      </c>
      <c r="Q33" s="16">
        <v>488.77</v>
      </c>
      <c r="R33" s="16">
        <v>2100</v>
      </c>
      <c r="S33" s="16">
        <v>200</v>
      </c>
      <c r="T33" s="20">
        <v>85</v>
      </c>
      <c r="U33" s="35">
        <f t="shared" si="7"/>
        <v>0</v>
      </c>
      <c r="V33" s="15">
        <f t="shared" si="2"/>
        <v>0</v>
      </c>
      <c r="W33" s="15">
        <f t="shared" si="3"/>
        <v>0</v>
      </c>
      <c r="X33" s="15">
        <f t="shared" si="5"/>
        <v>0</v>
      </c>
      <c r="Y33" s="15">
        <f t="shared" si="6"/>
        <v>0</v>
      </c>
      <c r="Z33" s="33">
        <f t="shared" si="4"/>
        <v>0</v>
      </c>
    </row>
    <row r="34" spans="1:26" x14ac:dyDescent="0.25">
      <c r="A34" s="1">
        <v>33</v>
      </c>
      <c r="B34" s="5" t="s">
        <v>192</v>
      </c>
      <c r="C34" s="5" t="s">
        <v>93</v>
      </c>
      <c r="D34" s="1">
        <v>2026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1">
        <v>0</v>
      </c>
      <c r="K34" s="16">
        <f t="shared" si="0"/>
        <v>0</v>
      </c>
      <c r="L34" s="16">
        <v>12368.39</v>
      </c>
      <c r="M34" s="16">
        <v>11131.55</v>
      </c>
      <c r="N34" s="16">
        <v>8657.8700000000008</v>
      </c>
      <c r="O34" s="16">
        <v>6184.2</v>
      </c>
      <c r="P34" s="16">
        <v>3710.52</v>
      </c>
      <c r="Q34" s="16">
        <v>488.77</v>
      </c>
      <c r="R34" s="16">
        <v>2100</v>
      </c>
      <c r="S34" s="16">
        <v>200</v>
      </c>
      <c r="T34" s="20">
        <v>90</v>
      </c>
      <c r="U34" s="35">
        <f t="shared" si="7"/>
        <v>0</v>
      </c>
      <c r="V34" s="15">
        <f t="shared" ref="V34:V65" si="8">ROUND(((E34*L34+F34*M34+G34*N34+H34*O34+I34*P34)+Q34*J34+R34*J34+S34*(E34+F34+G34+H34+I34)),2)</f>
        <v>0</v>
      </c>
      <c r="W34" s="15">
        <f t="shared" si="3"/>
        <v>0</v>
      </c>
      <c r="X34" s="15">
        <f t="shared" si="5"/>
        <v>0</v>
      </c>
      <c r="Y34" s="15">
        <f t="shared" si="6"/>
        <v>0</v>
      </c>
      <c r="Z34" s="33">
        <f t="shared" si="4"/>
        <v>0</v>
      </c>
    </row>
    <row r="35" spans="1:26" x14ac:dyDescent="0.25">
      <c r="A35" s="1">
        <v>34</v>
      </c>
      <c r="B35" s="5" t="s">
        <v>192</v>
      </c>
      <c r="C35" s="5" t="s">
        <v>128</v>
      </c>
      <c r="D35" s="1">
        <v>2026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1">
        <v>0</v>
      </c>
      <c r="K35" s="16">
        <f t="shared" si="0"/>
        <v>0</v>
      </c>
      <c r="L35" s="16">
        <v>12368.39</v>
      </c>
      <c r="M35" s="16">
        <v>11131.55</v>
      </c>
      <c r="N35" s="16">
        <v>8657.8700000000008</v>
      </c>
      <c r="O35" s="16">
        <v>6184.2</v>
      </c>
      <c r="P35" s="16">
        <v>3710.52</v>
      </c>
      <c r="Q35" s="16">
        <v>488.77</v>
      </c>
      <c r="R35" s="16">
        <v>2100</v>
      </c>
      <c r="S35" s="16">
        <v>200</v>
      </c>
      <c r="T35" s="20">
        <v>92</v>
      </c>
      <c r="U35" s="35">
        <f t="shared" si="7"/>
        <v>0</v>
      </c>
      <c r="V35" s="15">
        <f t="shared" si="8"/>
        <v>0</v>
      </c>
      <c r="W35" s="15">
        <f t="shared" si="3"/>
        <v>0</v>
      </c>
      <c r="X35" s="15">
        <f t="shared" si="5"/>
        <v>0</v>
      </c>
      <c r="Y35" s="15">
        <f t="shared" si="6"/>
        <v>0</v>
      </c>
      <c r="Z35" s="33">
        <f t="shared" si="4"/>
        <v>0</v>
      </c>
    </row>
    <row r="36" spans="1:26" x14ac:dyDescent="0.25">
      <c r="A36" s="1">
        <v>35</v>
      </c>
      <c r="B36" s="5" t="s">
        <v>192</v>
      </c>
      <c r="C36" s="5" t="s">
        <v>67</v>
      </c>
      <c r="D36" s="1">
        <v>2026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1">
        <v>0</v>
      </c>
      <c r="K36" s="16">
        <f t="shared" si="0"/>
        <v>0</v>
      </c>
      <c r="L36" s="16">
        <v>12368.39</v>
      </c>
      <c r="M36" s="16">
        <v>11131.55</v>
      </c>
      <c r="N36" s="16">
        <v>8657.8700000000008</v>
      </c>
      <c r="O36" s="16">
        <v>6184.2</v>
      </c>
      <c r="P36" s="16">
        <v>3710.52</v>
      </c>
      <c r="Q36" s="16">
        <v>488.77</v>
      </c>
      <c r="R36" s="16">
        <v>2100</v>
      </c>
      <c r="S36" s="16">
        <v>200</v>
      </c>
      <c r="T36" s="20">
        <v>88</v>
      </c>
      <c r="U36" s="35">
        <f t="shared" si="7"/>
        <v>0</v>
      </c>
      <c r="V36" s="15">
        <f t="shared" si="8"/>
        <v>0</v>
      </c>
      <c r="W36" s="15">
        <f t="shared" si="3"/>
        <v>0</v>
      </c>
      <c r="X36" s="15">
        <f t="shared" si="5"/>
        <v>0</v>
      </c>
      <c r="Y36" s="15">
        <f t="shared" si="6"/>
        <v>0</v>
      </c>
      <c r="Z36" s="33">
        <f t="shared" si="4"/>
        <v>0</v>
      </c>
    </row>
    <row r="37" spans="1:26" x14ac:dyDescent="0.25">
      <c r="A37" s="1">
        <v>36</v>
      </c>
      <c r="B37" s="5" t="s">
        <v>192</v>
      </c>
      <c r="C37" s="5" t="s">
        <v>129</v>
      </c>
      <c r="D37" s="1">
        <v>2026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1">
        <v>0</v>
      </c>
      <c r="K37" s="16">
        <f t="shared" si="0"/>
        <v>0</v>
      </c>
      <c r="L37" s="16">
        <v>12368.39</v>
      </c>
      <c r="M37" s="16">
        <v>11131.55</v>
      </c>
      <c r="N37" s="16">
        <v>8657.8700000000008</v>
      </c>
      <c r="O37" s="16">
        <v>6184.2</v>
      </c>
      <c r="P37" s="16">
        <v>3710.52</v>
      </c>
      <c r="Q37" s="16">
        <v>488.77</v>
      </c>
      <c r="R37" s="16">
        <v>2100</v>
      </c>
      <c r="S37" s="16">
        <v>200</v>
      </c>
      <c r="T37" s="20">
        <v>86</v>
      </c>
      <c r="U37" s="35">
        <f t="shared" si="7"/>
        <v>0</v>
      </c>
      <c r="V37" s="15">
        <f t="shared" si="8"/>
        <v>0</v>
      </c>
      <c r="W37" s="15">
        <f t="shared" si="3"/>
        <v>0</v>
      </c>
      <c r="X37" s="15">
        <f t="shared" si="5"/>
        <v>0</v>
      </c>
      <c r="Y37" s="15">
        <f t="shared" si="6"/>
        <v>0</v>
      </c>
      <c r="Z37" s="33">
        <f t="shared" si="4"/>
        <v>0</v>
      </c>
    </row>
    <row r="38" spans="1:26" x14ac:dyDescent="0.25">
      <c r="A38" s="1">
        <v>37</v>
      </c>
      <c r="B38" s="5" t="s">
        <v>192</v>
      </c>
      <c r="C38" s="5" t="s">
        <v>31</v>
      </c>
      <c r="D38" s="1">
        <v>2026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1">
        <v>0</v>
      </c>
      <c r="K38" s="16">
        <f t="shared" si="0"/>
        <v>0</v>
      </c>
      <c r="L38" s="16">
        <v>12368.39</v>
      </c>
      <c r="M38" s="16">
        <v>11131.55</v>
      </c>
      <c r="N38" s="16">
        <v>8657.8700000000008</v>
      </c>
      <c r="O38" s="16">
        <v>6184.2</v>
      </c>
      <c r="P38" s="16">
        <v>3710.52</v>
      </c>
      <c r="Q38" s="16">
        <v>488.77</v>
      </c>
      <c r="R38" s="16">
        <v>2100</v>
      </c>
      <c r="S38" s="16">
        <v>200</v>
      </c>
      <c r="T38" s="20">
        <v>89</v>
      </c>
      <c r="U38" s="35">
        <f t="shared" si="7"/>
        <v>0</v>
      </c>
      <c r="V38" s="15">
        <f t="shared" si="8"/>
        <v>0</v>
      </c>
      <c r="W38" s="15">
        <f t="shared" si="3"/>
        <v>0</v>
      </c>
      <c r="X38" s="15">
        <f t="shared" si="5"/>
        <v>0</v>
      </c>
      <c r="Y38" s="15">
        <f t="shared" si="6"/>
        <v>0</v>
      </c>
      <c r="Z38" s="33">
        <f t="shared" si="4"/>
        <v>0</v>
      </c>
    </row>
    <row r="39" spans="1:26" x14ac:dyDescent="0.25">
      <c r="A39" s="1">
        <v>38</v>
      </c>
      <c r="B39" s="5" t="s">
        <v>192</v>
      </c>
      <c r="C39" s="5" t="s">
        <v>1</v>
      </c>
      <c r="D39" s="1">
        <v>2026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1">
        <v>0</v>
      </c>
      <c r="K39" s="16">
        <f t="shared" si="0"/>
        <v>0</v>
      </c>
      <c r="L39" s="16">
        <v>12368.39</v>
      </c>
      <c r="M39" s="16">
        <v>11131.55</v>
      </c>
      <c r="N39" s="16">
        <v>8657.8700000000008</v>
      </c>
      <c r="O39" s="16">
        <v>6184.2</v>
      </c>
      <c r="P39" s="16">
        <v>3710.52</v>
      </c>
      <c r="Q39" s="16">
        <v>488.77</v>
      </c>
      <c r="R39" s="16">
        <v>2100</v>
      </c>
      <c r="S39" s="16">
        <v>200</v>
      </c>
      <c r="T39" s="20">
        <v>87</v>
      </c>
      <c r="U39" s="35">
        <f t="shared" si="7"/>
        <v>0</v>
      </c>
      <c r="V39" s="15">
        <f t="shared" si="8"/>
        <v>0</v>
      </c>
      <c r="W39" s="15">
        <f t="shared" si="3"/>
        <v>0</v>
      </c>
      <c r="X39" s="15">
        <f t="shared" si="5"/>
        <v>0</v>
      </c>
      <c r="Y39" s="15">
        <f t="shared" si="6"/>
        <v>0</v>
      </c>
      <c r="Z39" s="33">
        <f t="shared" si="4"/>
        <v>0</v>
      </c>
    </row>
    <row r="40" spans="1:26" x14ac:dyDescent="0.25">
      <c r="A40" s="1">
        <v>39</v>
      </c>
      <c r="B40" s="5" t="s">
        <v>192</v>
      </c>
      <c r="C40" s="5" t="s">
        <v>111</v>
      </c>
      <c r="D40" s="1">
        <v>2026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1">
        <v>0</v>
      </c>
      <c r="K40" s="16">
        <f t="shared" si="0"/>
        <v>0</v>
      </c>
      <c r="L40" s="16">
        <v>12368.39</v>
      </c>
      <c r="M40" s="16">
        <v>11131.55</v>
      </c>
      <c r="N40" s="16">
        <v>8657.8700000000008</v>
      </c>
      <c r="O40" s="16">
        <v>6184.2</v>
      </c>
      <c r="P40" s="16">
        <v>3710.52</v>
      </c>
      <c r="Q40" s="16">
        <v>488.77</v>
      </c>
      <c r="R40" s="16">
        <v>2100</v>
      </c>
      <c r="S40" s="16">
        <v>200</v>
      </c>
      <c r="T40" s="20">
        <v>88</v>
      </c>
      <c r="U40" s="35">
        <f t="shared" si="7"/>
        <v>0</v>
      </c>
      <c r="V40" s="15">
        <f t="shared" si="8"/>
        <v>0</v>
      </c>
      <c r="W40" s="15">
        <f t="shared" si="3"/>
        <v>0</v>
      </c>
      <c r="X40" s="15">
        <f t="shared" si="5"/>
        <v>0</v>
      </c>
      <c r="Y40" s="15">
        <f t="shared" si="6"/>
        <v>0</v>
      </c>
      <c r="Z40" s="33">
        <f t="shared" si="4"/>
        <v>0</v>
      </c>
    </row>
    <row r="41" spans="1:26" x14ac:dyDescent="0.25">
      <c r="A41" s="1">
        <v>40</v>
      </c>
      <c r="B41" s="5" t="s">
        <v>192</v>
      </c>
      <c r="C41" s="5" t="s">
        <v>14</v>
      </c>
      <c r="D41" s="1">
        <v>2026</v>
      </c>
      <c r="E41" s="2">
        <v>9.98</v>
      </c>
      <c r="F41" s="2">
        <v>31.76</v>
      </c>
      <c r="G41" s="2">
        <v>0</v>
      </c>
      <c r="H41" s="2">
        <v>0.66</v>
      </c>
      <c r="I41" s="2">
        <v>46.62</v>
      </c>
      <c r="J41" s="1">
        <v>2</v>
      </c>
      <c r="K41" s="16">
        <f t="shared" si="0"/>
        <v>89.02</v>
      </c>
      <c r="L41" s="16">
        <v>12368.39</v>
      </c>
      <c r="M41" s="16">
        <v>11131.55</v>
      </c>
      <c r="N41" s="16">
        <v>8657.8700000000008</v>
      </c>
      <c r="O41" s="16">
        <v>6184.2</v>
      </c>
      <c r="P41" s="16">
        <v>3710.52</v>
      </c>
      <c r="Q41" s="16">
        <v>488.77</v>
      </c>
      <c r="R41" s="16">
        <v>2100</v>
      </c>
      <c r="S41" s="16">
        <v>200</v>
      </c>
      <c r="T41" s="20">
        <v>93</v>
      </c>
      <c r="U41" s="35">
        <f t="shared" si="7"/>
        <v>92.999999660276984</v>
      </c>
      <c r="V41" s="15">
        <f t="shared" si="8"/>
        <v>677022.11</v>
      </c>
      <c r="W41" s="15">
        <f t="shared" si="3"/>
        <v>629630.56000000006</v>
      </c>
      <c r="X41" s="15">
        <f t="shared" si="5"/>
        <v>47391.54999999993</v>
      </c>
      <c r="Y41" s="15">
        <f t="shared" si="6"/>
        <v>629630.56000000006</v>
      </c>
      <c r="Z41" s="33">
        <f t="shared" si="4"/>
        <v>92.999999660276984</v>
      </c>
    </row>
    <row r="42" spans="1:26" x14ac:dyDescent="0.25">
      <c r="A42" s="1">
        <v>41</v>
      </c>
      <c r="B42" s="5" t="s">
        <v>192</v>
      </c>
      <c r="C42" s="5" t="s">
        <v>33</v>
      </c>
      <c r="D42" s="1">
        <v>2026</v>
      </c>
      <c r="E42" s="2">
        <v>0</v>
      </c>
      <c r="F42" s="2">
        <v>0</v>
      </c>
      <c r="G42" s="2">
        <v>0</v>
      </c>
      <c r="H42" s="2">
        <v>7.1029999999999998</v>
      </c>
      <c r="I42" s="2">
        <v>0</v>
      </c>
      <c r="J42" s="1">
        <v>1</v>
      </c>
      <c r="K42" s="16">
        <f t="shared" si="0"/>
        <v>7.1029999999999998</v>
      </c>
      <c r="L42" s="16">
        <v>12368.39</v>
      </c>
      <c r="M42" s="16">
        <v>11131.55</v>
      </c>
      <c r="N42" s="16">
        <v>8657.8700000000008</v>
      </c>
      <c r="O42" s="16">
        <v>6184.2</v>
      </c>
      <c r="P42" s="16">
        <v>3710.52</v>
      </c>
      <c r="Q42" s="16">
        <v>488.77</v>
      </c>
      <c r="R42" s="16">
        <v>2100</v>
      </c>
      <c r="S42" s="16">
        <v>200</v>
      </c>
      <c r="T42" s="20">
        <v>93</v>
      </c>
      <c r="U42" s="35">
        <f t="shared" si="7"/>
        <v>92.99998289376569</v>
      </c>
      <c r="V42" s="15">
        <f t="shared" si="8"/>
        <v>47935.74</v>
      </c>
      <c r="W42" s="15">
        <f t="shared" si="3"/>
        <v>44580.229999999996</v>
      </c>
      <c r="X42" s="15">
        <f t="shared" si="5"/>
        <v>3355.510000000002</v>
      </c>
      <c r="Y42" s="15">
        <f t="shared" si="6"/>
        <v>44580.24</v>
      </c>
      <c r="Z42" s="33">
        <f t="shared" si="4"/>
        <v>93.000003755027038</v>
      </c>
    </row>
    <row r="43" spans="1:26" x14ac:dyDescent="0.25">
      <c r="A43" s="1">
        <v>42</v>
      </c>
      <c r="B43" s="5" t="s">
        <v>192</v>
      </c>
      <c r="C43" s="5" t="s">
        <v>130</v>
      </c>
      <c r="D43" s="1">
        <v>2026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1">
        <v>0</v>
      </c>
      <c r="K43" s="16">
        <f t="shared" si="0"/>
        <v>0</v>
      </c>
      <c r="L43" s="16">
        <v>12368.39</v>
      </c>
      <c r="M43" s="16">
        <v>11131.55</v>
      </c>
      <c r="N43" s="16">
        <v>8657.8700000000008</v>
      </c>
      <c r="O43" s="16">
        <v>6184.2</v>
      </c>
      <c r="P43" s="16">
        <v>3710.52</v>
      </c>
      <c r="Q43" s="16">
        <v>488.77</v>
      </c>
      <c r="R43" s="16">
        <v>2100</v>
      </c>
      <c r="S43" s="16">
        <v>200</v>
      </c>
      <c r="T43" s="20">
        <v>89</v>
      </c>
      <c r="U43" s="35">
        <f t="shared" si="7"/>
        <v>0</v>
      </c>
      <c r="V43" s="15">
        <f t="shared" si="8"/>
        <v>0</v>
      </c>
      <c r="W43" s="15">
        <f t="shared" si="3"/>
        <v>0</v>
      </c>
      <c r="X43" s="15">
        <f t="shared" si="5"/>
        <v>0</v>
      </c>
      <c r="Y43" s="15">
        <f t="shared" si="6"/>
        <v>0</v>
      </c>
      <c r="Z43" s="33">
        <f t="shared" si="4"/>
        <v>0</v>
      </c>
    </row>
    <row r="44" spans="1:26" x14ac:dyDescent="0.25">
      <c r="A44" s="1">
        <v>43</v>
      </c>
      <c r="B44" s="5" t="s">
        <v>192</v>
      </c>
      <c r="C44" s="5" t="s">
        <v>133</v>
      </c>
      <c r="D44" s="1">
        <v>2026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1">
        <v>0</v>
      </c>
      <c r="K44" s="16">
        <f t="shared" si="0"/>
        <v>0</v>
      </c>
      <c r="L44" s="16">
        <v>12368.39</v>
      </c>
      <c r="M44" s="16">
        <v>11131.55</v>
      </c>
      <c r="N44" s="16">
        <v>8657.8700000000008</v>
      </c>
      <c r="O44" s="16">
        <v>6184.2</v>
      </c>
      <c r="P44" s="16">
        <v>3710.52</v>
      </c>
      <c r="Q44" s="16">
        <v>488.77</v>
      </c>
      <c r="R44" s="16">
        <v>2100</v>
      </c>
      <c r="S44" s="16">
        <v>200</v>
      </c>
      <c r="T44" s="20">
        <v>91</v>
      </c>
      <c r="U44" s="35">
        <f t="shared" si="7"/>
        <v>0</v>
      </c>
      <c r="V44" s="15">
        <f t="shared" si="8"/>
        <v>0</v>
      </c>
      <c r="W44" s="15">
        <f t="shared" si="3"/>
        <v>0</v>
      </c>
      <c r="X44" s="15">
        <f t="shared" si="5"/>
        <v>0</v>
      </c>
      <c r="Y44" s="15">
        <f t="shared" si="6"/>
        <v>0</v>
      </c>
      <c r="Z44" s="33">
        <f t="shared" si="4"/>
        <v>0</v>
      </c>
    </row>
    <row r="45" spans="1:26" x14ac:dyDescent="0.25">
      <c r="A45" s="1">
        <v>44</v>
      </c>
      <c r="B45" s="5" t="s">
        <v>192</v>
      </c>
      <c r="C45" s="5" t="s">
        <v>107</v>
      </c>
      <c r="D45" s="1">
        <v>2026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1">
        <v>0</v>
      </c>
      <c r="K45" s="16">
        <f t="shared" si="0"/>
        <v>0</v>
      </c>
      <c r="L45" s="16">
        <v>12368.39</v>
      </c>
      <c r="M45" s="16">
        <v>11131.55</v>
      </c>
      <c r="N45" s="16">
        <v>8657.8700000000008</v>
      </c>
      <c r="O45" s="16">
        <v>6184.2</v>
      </c>
      <c r="P45" s="16">
        <v>3710.52</v>
      </c>
      <c r="Q45" s="16">
        <v>488.77</v>
      </c>
      <c r="R45" s="16">
        <v>2100</v>
      </c>
      <c r="S45" s="16">
        <v>200</v>
      </c>
      <c r="T45" s="20">
        <v>71</v>
      </c>
      <c r="U45" s="35">
        <f t="shared" si="7"/>
        <v>0</v>
      </c>
      <c r="V45" s="15">
        <f t="shared" si="8"/>
        <v>0</v>
      </c>
      <c r="W45" s="15">
        <f t="shared" si="3"/>
        <v>0</v>
      </c>
      <c r="X45" s="15">
        <f t="shared" si="5"/>
        <v>0</v>
      </c>
      <c r="Y45" s="15">
        <f t="shared" si="6"/>
        <v>0</v>
      </c>
      <c r="Z45" s="33">
        <f t="shared" si="4"/>
        <v>0</v>
      </c>
    </row>
    <row r="46" spans="1:26" x14ac:dyDescent="0.25">
      <c r="A46" s="1">
        <v>45</v>
      </c>
      <c r="B46" s="5" t="s">
        <v>192</v>
      </c>
      <c r="C46" s="5" t="s">
        <v>131</v>
      </c>
      <c r="D46" s="1">
        <v>2026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1">
        <v>0</v>
      </c>
      <c r="K46" s="16">
        <f t="shared" si="0"/>
        <v>0</v>
      </c>
      <c r="L46" s="16">
        <v>12368.39</v>
      </c>
      <c r="M46" s="16">
        <v>11131.55</v>
      </c>
      <c r="N46" s="16">
        <v>8657.8700000000008</v>
      </c>
      <c r="O46" s="16">
        <v>6184.2</v>
      </c>
      <c r="P46" s="16">
        <v>3710.52</v>
      </c>
      <c r="Q46" s="16">
        <v>488.77</v>
      </c>
      <c r="R46" s="16">
        <v>2100</v>
      </c>
      <c r="S46" s="16">
        <v>200</v>
      </c>
      <c r="T46" s="20">
        <v>94</v>
      </c>
      <c r="U46" s="35">
        <f t="shared" si="7"/>
        <v>0</v>
      </c>
      <c r="V46" s="15">
        <f t="shared" si="8"/>
        <v>0</v>
      </c>
      <c r="W46" s="15">
        <f t="shared" si="3"/>
        <v>0</v>
      </c>
      <c r="X46" s="15">
        <f t="shared" si="5"/>
        <v>0</v>
      </c>
      <c r="Y46" s="15">
        <f t="shared" si="6"/>
        <v>0</v>
      </c>
      <c r="Z46" s="33">
        <f t="shared" si="4"/>
        <v>0</v>
      </c>
    </row>
    <row r="47" spans="1:26" x14ac:dyDescent="0.25">
      <c r="A47" s="1">
        <v>46</v>
      </c>
      <c r="B47" s="5" t="s">
        <v>192</v>
      </c>
      <c r="C47" s="5" t="s">
        <v>68</v>
      </c>
      <c r="D47" s="1">
        <v>2026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1">
        <v>0</v>
      </c>
      <c r="K47" s="16">
        <f t="shared" si="0"/>
        <v>0</v>
      </c>
      <c r="L47" s="16">
        <v>12368.39</v>
      </c>
      <c r="M47" s="16">
        <v>11131.55</v>
      </c>
      <c r="N47" s="16">
        <v>8657.8700000000008</v>
      </c>
      <c r="O47" s="16">
        <v>6184.2</v>
      </c>
      <c r="P47" s="16">
        <v>3710.52</v>
      </c>
      <c r="Q47" s="16">
        <v>488.77</v>
      </c>
      <c r="R47" s="16">
        <v>2100</v>
      </c>
      <c r="S47" s="16">
        <v>200</v>
      </c>
      <c r="T47" s="20">
        <v>81</v>
      </c>
      <c r="U47" s="35">
        <f t="shared" si="7"/>
        <v>0</v>
      </c>
      <c r="V47" s="15">
        <f t="shared" si="8"/>
        <v>0</v>
      </c>
      <c r="W47" s="15">
        <f t="shared" si="3"/>
        <v>0</v>
      </c>
      <c r="X47" s="15">
        <f t="shared" si="5"/>
        <v>0</v>
      </c>
      <c r="Y47" s="15">
        <f t="shared" si="6"/>
        <v>0</v>
      </c>
      <c r="Z47" s="33">
        <f t="shared" si="4"/>
        <v>0</v>
      </c>
    </row>
    <row r="48" spans="1:26" x14ac:dyDescent="0.25">
      <c r="A48" s="1">
        <v>47</v>
      </c>
      <c r="B48" s="5" t="s">
        <v>192</v>
      </c>
      <c r="C48" s="5" t="s">
        <v>25</v>
      </c>
      <c r="D48" s="1">
        <v>2026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1">
        <v>0</v>
      </c>
      <c r="K48" s="16">
        <f t="shared" si="0"/>
        <v>0</v>
      </c>
      <c r="L48" s="16">
        <v>12368.39</v>
      </c>
      <c r="M48" s="16">
        <v>11131.55</v>
      </c>
      <c r="N48" s="16">
        <v>8657.8700000000008</v>
      </c>
      <c r="O48" s="16">
        <v>6184.2</v>
      </c>
      <c r="P48" s="16">
        <v>3710.52</v>
      </c>
      <c r="Q48" s="16">
        <v>488.77</v>
      </c>
      <c r="R48" s="16">
        <v>2100</v>
      </c>
      <c r="S48" s="16">
        <v>200</v>
      </c>
      <c r="T48" s="20">
        <v>91</v>
      </c>
      <c r="U48" s="35">
        <f t="shared" si="7"/>
        <v>0</v>
      </c>
      <c r="V48" s="15">
        <f t="shared" si="8"/>
        <v>0</v>
      </c>
      <c r="W48" s="15">
        <f t="shared" si="3"/>
        <v>0</v>
      </c>
      <c r="X48" s="15">
        <f t="shared" si="5"/>
        <v>0</v>
      </c>
      <c r="Y48" s="15">
        <f t="shared" si="6"/>
        <v>0</v>
      </c>
      <c r="Z48" s="33">
        <f t="shared" si="4"/>
        <v>0</v>
      </c>
    </row>
    <row r="49" spans="1:26" x14ac:dyDescent="0.25">
      <c r="A49" s="1">
        <v>48</v>
      </c>
      <c r="B49" s="5" t="s">
        <v>192</v>
      </c>
      <c r="C49" s="5" t="s">
        <v>134</v>
      </c>
      <c r="D49" s="1">
        <v>2026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1">
        <v>0</v>
      </c>
      <c r="K49" s="16">
        <f t="shared" si="0"/>
        <v>0</v>
      </c>
      <c r="L49" s="16">
        <v>12368.39</v>
      </c>
      <c r="M49" s="16">
        <v>11131.55</v>
      </c>
      <c r="N49" s="16">
        <v>8657.8700000000008</v>
      </c>
      <c r="O49" s="16">
        <v>6184.2</v>
      </c>
      <c r="P49" s="16">
        <v>3710.52</v>
      </c>
      <c r="Q49" s="16">
        <v>488.77</v>
      </c>
      <c r="R49" s="16">
        <v>2100</v>
      </c>
      <c r="S49" s="16">
        <v>200</v>
      </c>
      <c r="T49" s="20">
        <v>87</v>
      </c>
      <c r="U49" s="35">
        <f t="shared" si="7"/>
        <v>0</v>
      </c>
      <c r="V49" s="15">
        <f t="shared" si="8"/>
        <v>0</v>
      </c>
      <c r="W49" s="15">
        <f t="shared" si="3"/>
        <v>0</v>
      </c>
      <c r="X49" s="15">
        <f t="shared" si="5"/>
        <v>0</v>
      </c>
      <c r="Y49" s="15">
        <f t="shared" si="6"/>
        <v>0</v>
      </c>
      <c r="Z49" s="33">
        <f t="shared" si="4"/>
        <v>0</v>
      </c>
    </row>
    <row r="50" spans="1:26" x14ac:dyDescent="0.25">
      <c r="A50" s="1">
        <v>49</v>
      </c>
      <c r="B50" s="5" t="s">
        <v>194</v>
      </c>
      <c r="C50" s="5" t="s">
        <v>135</v>
      </c>
      <c r="D50" s="1">
        <v>2026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1">
        <v>0</v>
      </c>
      <c r="K50" s="16">
        <f t="shared" si="0"/>
        <v>0</v>
      </c>
      <c r="L50" s="16">
        <v>12368.39</v>
      </c>
      <c r="M50" s="16">
        <v>11131.55</v>
      </c>
      <c r="N50" s="16">
        <v>8657.8700000000008</v>
      </c>
      <c r="O50" s="16">
        <v>6184.2</v>
      </c>
      <c r="P50" s="16">
        <v>3710.52</v>
      </c>
      <c r="Q50" s="16">
        <v>488.77</v>
      </c>
      <c r="R50" s="16">
        <v>2100</v>
      </c>
      <c r="S50" s="16">
        <v>200</v>
      </c>
      <c r="T50" s="21">
        <v>88</v>
      </c>
      <c r="U50" s="35">
        <f t="shared" si="7"/>
        <v>0</v>
      </c>
      <c r="V50" s="15">
        <f t="shared" si="8"/>
        <v>0</v>
      </c>
      <c r="W50" s="15">
        <f t="shared" si="3"/>
        <v>0</v>
      </c>
      <c r="X50" s="15">
        <f t="shared" si="5"/>
        <v>0</v>
      </c>
      <c r="Y50" s="15">
        <f t="shared" si="6"/>
        <v>0</v>
      </c>
      <c r="Z50" s="33">
        <f t="shared" si="4"/>
        <v>0</v>
      </c>
    </row>
    <row r="51" spans="1:26" x14ac:dyDescent="0.25">
      <c r="A51" s="1">
        <v>50</v>
      </c>
      <c r="B51" s="5" t="s">
        <v>194</v>
      </c>
      <c r="C51" s="5" t="s">
        <v>136</v>
      </c>
      <c r="D51" s="1">
        <v>2026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1">
        <v>0</v>
      </c>
      <c r="K51" s="16">
        <f t="shared" si="0"/>
        <v>0</v>
      </c>
      <c r="L51" s="16">
        <v>12368.39</v>
      </c>
      <c r="M51" s="16">
        <v>11131.55</v>
      </c>
      <c r="N51" s="16">
        <v>8657.8700000000008</v>
      </c>
      <c r="O51" s="16">
        <v>6184.2</v>
      </c>
      <c r="P51" s="16">
        <v>3710.52</v>
      </c>
      <c r="Q51" s="16">
        <v>488.77</v>
      </c>
      <c r="R51" s="16">
        <v>2100</v>
      </c>
      <c r="S51" s="16">
        <v>200</v>
      </c>
      <c r="T51" s="21">
        <v>71</v>
      </c>
      <c r="U51" s="35">
        <f t="shared" si="7"/>
        <v>0</v>
      </c>
      <c r="V51" s="15">
        <f t="shared" si="8"/>
        <v>0</v>
      </c>
      <c r="W51" s="15">
        <f t="shared" si="3"/>
        <v>0</v>
      </c>
      <c r="X51" s="15">
        <f t="shared" si="5"/>
        <v>0</v>
      </c>
      <c r="Y51" s="15">
        <f t="shared" si="6"/>
        <v>0</v>
      </c>
      <c r="Z51" s="33">
        <f t="shared" si="4"/>
        <v>0</v>
      </c>
    </row>
    <row r="52" spans="1:26" x14ac:dyDescent="0.25">
      <c r="A52" s="1">
        <v>51</v>
      </c>
      <c r="B52" s="5" t="s">
        <v>194</v>
      </c>
      <c r="C52" s="5" t="s">
        <v>24</v>
      </c>
      <c r="D52" s="1">
        <v>2026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1">
        <v>0</v>
      </c>
      <c r="K52" s="16">
        <f t="shared" si="0"/>
        <v>0</v>
      </c>
      <c r="L52" s="16">
        <v>12368.39</v>
      </c>
      <c r="M52" s="16">
        <v>11131.55</v>
      </c>
      <c r="N52" s="16">
        <v>8657.8700000000008</v>
      </c>
      <c r="O52" s="16">
        <v>6184.2</v>
      </c>
      <c r="P52" s="16">
        <v>3710.52</v>
      </c>
      <c r="Q52" s="16">
        <v>488.77</v>
      </c>
      <c r="R52" s="16">
        <v>2100</v>
      </c>
      <c r="S52" s="16">
        <v>200</v>
      </c>
      <c r="T52" s="21">
        <v>91</v>
      </c>
      <c r="U52" s="35">
        <f t="shared" si="7"/>
        <v>0</v>
      </c>
      <c r="V52" s="15">
        <f t="shared" si="8"/>
        <v>0</v>
      </c>
      <c r="W52" s="15">
        <f t="shared" si="3"/>
        <v>0</v>
      </c>
      <c r="X52" s="15">
        <f t="shared" si="5"/>
        <v>0</v>
      </c>
      <c r="Y52" s="15">
        <f t="shared" si="6"/>
        <v>0</v>
      </c>
      <c r="Z52" s="33">
        <f t="shared" si="4"/>
        <v>0</v>
      </c>
    </row>
    <row r="53" spans="1:26" x14ac:dyDescent="0.25">
      <c r="A53" s="1">
        <v>52</v>
      </c>
      <c r="B53" s="5" t="s">
        <v>194</v>
      </c>
      <c r="C53" s="5" t="s">
        <v>72</v>
      </c>
      <c r="D53" s="1">
        <v>2026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1">
        <v>0</v>
      </c>
      <c r="K53" s="16">
        <f t="shared" si="0"/>
        <v>0</v>
      </c>
      <c r="L53" s="16">
        <v>12368.39</v>
      </c>
      <c r="M53" s="16">
        <v>11131.55</v>
      </c>
      <c r="N53" s="16">
        <v>8657.8700000000008</v>
      </c>
      <c r="O53" s="16">
        <v>6184.2</v>
      </c>
      <c r="P53" s="16">
        <v>3710.52</v>
      </c>
      <c r="Q53" s="16">
        <v>488.77</v>
      </c>
      <c r="R53" s="16">
        <v>2100</v>
      </c>
      <c r="S53" s="16">
        <v>200</v>
      </c>
      <c r="T53" s="21">
        <v>91</v>
      </c>
      <c r="U53" s="35">
        <f t="shared" si="7"/>
        <v>0</v>
      </c>
      <c r="V53" s="15">
        <f t="shared" si="8"/>
        <v>0</v>
      </c>
      <c r="W53" s="15">
        <f t="shared" si="3"/>
        <v>0</v>
      </c>
      <c r="X53" s="15">
        <f t="shared" si="5"/>
        <v>0</v>
      </c>
      <c r="Y53" s="15">
        <f t="shared" si="6"/>
        <v>0</v>
      </c>
      <c r="Z53" s="33">
        <f t="shared" si="4"/>
        <v>0</v>
      </c>
    </row>
    <row r="54" spans="1:26" x14ac:dyDescent="0.25">
      <c r="A54" s="1">
        <v>53</v>
      </c>
      <c r="B54" s="5" t="s">
        <v>194</v>
      </c>
      <c r="C54" s="5" t="s">
        <v>42</v>
      </c>
      <c r="D54" s="1">
        <v>2026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1">
        <v>0</v>
      </c>
      <c r="K54" s="16">
        <f t="shared" si="0"/>
        <v>0</v>
      </c>
      <c r="L54" s="16">
        <v>12368.39</v>
      </c>
      <c r="M54" s="16">
        <v>11131.55</v>
      </c>
      <c r="N54" s="16">
        <v>8657.8700000000008</v>
      </c>
      <c r="O54" s="16">
        <v>6184.2</v>
      </c>
      <c r="P54" s="16">
        <v>3710.52</v>
      </c>
      <c r="Q54" s="16">
        <v>488.77</v>
      </c>
      <c r="R54" s="16">
        <v>2100</v>
      </c>
      <c r="S54" s="16">
        <v>200</v>
      </c>
      <c r="T54" s="21">
        <v>93</v>
      </c>
      <c r="U54" s="35">
        <f t="shared" si="7"/>
        <v>0</v>
      </c>
      <c r="V54" s="15">
        <f t="shared" si="8"/>
        <v>0</v>
      </c>
      <c r="W54" s="15">
        <f t="shared" si="3"/>
        <v>0</v>
      </c>
      <c r="X54" s="15">
        <f t="shared" si="5"/>
        <v>0</v>
      </c>
      <c r="Y54" s="15">
        <f t="shared" si="6"/>
        <v>0</v>
      </c>
      <c r="Z54" s="33">
        <f t="shared" si="4"/>
        <v>0</v>
      </c>
    </row>
    <row r="55" spans="1:26" x14ac:dyDescent="0.25">
      <c r="A55" s="1">
        <v>54</v>
      </c>
      <c r="B55" s="5" t="s">
        <v>194</v>
      </c>
      <c r="C55" s="5" t="s">
        <v>36</v>
      </c>
      <c r="D55" s="1">
        <v>2026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1">
        <v>10</v>
      </c>
      <c r="K55" s="16">
        <f t="shared" si="0"/>
        <v>0</v>
      </c>
      <c r="L55" s="16">
        <v>12368.39</v>
      </c>
      <c r="M55" s="16">
        <v>11131.55</v>
      </c>
      <c r="N55" s="16">
        <v>8657.8700000000008</v>
      </c>
      <c r="O55" s="16">
        <v>6184.2</v>
      </c>
      <c r="P55" s="16">
        <v>3710.52</v>
      </c>
      <c r="Q55" s="16">
        <v>488.77</v>
      </c>
      <c r="R55" s="16">
        <v>2100</v>
      </c>
      <c r="S55" s="16">
        <v>200</v>
      </c>
      <c r="T55" s="21">
        <v>84</v>
      </c>
      <c r="U55" s="35">
        <f t="shared" si="7"/>
        <v>83.999969097293302</v>
      </c>
      <c r="V55" s="15">
        <f t="shared" si="8"/>
        <v>25887.7</v>
      </c>
      <c r="W55" s="15">
        <f t="shared" si="3"/>
        <v>21745.66</v>
      </c>
      <c r="X55" s="15">
        <f t="shared" si="5"/>
        <v>4142.0400000000009</v>
      </c>
      <c r="Y55" s="15">
        <f t="shared" si="6"/>
        <v>21745.67</v>
      </c>
      <c r="Z55" s="33">
        <f t="shared" si="4"/>
        <v>84.000007725676667</v>
      </c>
    </row>
    <row r="56" spans="1:26" x14ac:dyDescent="0.25">
      <c r="A56" s="1">
        <v>55</v>
      </c>
      <c r="B56" s="5" t="s">
        <v>194</v>
      </c>
      <c r="C56" s="5" t="s">
        <v>39</v>
      </c>
      <c r="D56" s="1">
        <v>2026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1">
        <v>0</v>
      </c>
      <c r="K56" s="16">
        <f t="shared" si="0"/>
        <v>0</v>
      </c>
      <c r="L56" s="16">
        <v>12368.39</v>
      </c>
      <c r="M56" s="16">
        <v>11131.55</v>
      </c>
      <c r="N56" s="16">
        <v>8657.8700000000008</v>
      </c>
      <c r="O56" s="16">
        <v>6184.2</v>
      </c>
      <c r="P56" s="16">
        <v>3710.52</v>
      </c>
      <c r="Q56" s="16">
        <v>488.77</v>
      </c>
      <c r="R56" s="16">
        <v>2100</v>
      </c>
      <c r="S56" s="16">
        <v>200</v>
      </c>
      <c r="T56" s="21">
        <v>88</v>
      </c>
      <c r="U56" s="35">
        <f t="shared" si="7"/>
        <v>0</v>
      </c>
      <c r="V56" s="15">
        <f t="shared" si="8"/>
        <v>0</v>
      </c>
      <c r="W56" s="15">
        <f t="shared" si="3"/>
        <v>0</v>
      </c>
      <c r="X56" s="15">
        <f t="shared" si="5"/>
        <v>0</v>
      </c>
      <c r="Y56" s="15">
        <f t="shared" si="6"/>
        <v>0</v>
      </c>
      <c r="Z56" s="33">
        <f t="shared" si="4"/>
        <v>0</v>
      </c>
    </row>
    <row r="57" spans="1:26" x14ac:dyDescent="0.25">
      <c r="A57" s="1">
        <v>56</v>
      </c>
      <c r="B57" s="5" t="s">
        <v>194</v>
      </c>
      <c r="C57" s="5" t="s">
        <v>52</v>
      </c>
      <c r="D57" s="1">
        <v>2026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1">
        <v>0</v>
      </c>
      <c r="K57" s="16">
        <f t="shared" si="0"/>
        <v>0</v>
      </c>
      <c r="L57" s="16">
        <v>12368.39</v>
      </c>
      <c r="M57" s="16">
        <v>11131.55</v>
      </c>
      <c r="N57" s="16">
        <v>8657.8700000000008</v>
      </c>
      <c r="O57" s="16">
        <v>6184.2</v>
      </c>
      <c r="P57" s="16">
        <v>3710.52</v>
      </c>
      <c r="Q57" s="16">
        <v>488.77</v>
      </c>
      <c r="R57" s="16">
        <v>2100</v>
      </c>
      <c r="S57" s="16">
        <v>200</v>
      </c>
      <c r="T57" s="21">
        <v>87</v>
      </c>
      <c r="U57" s="35">
        <f t="shared" si="7"/>
        <v>0</v>
      </c>
      <c r="V57" s="15">
        <f t="shared" si="8"/>
        <v>0</v>
      </c>
      <c r="W57" s="15">
        <f t="shared" si="3"/>
        <v>0</v>
      </c>
      <c r="X57" s="15">
        <f t="shared" si="5"/>
        <v>0</v>
      </c>
      <c r="Y57" s="15">
        <f t="shared" si="6"/>
        <v>0</v>
      </c>
      <c r="Z57" s="33">
        <f t="shared" si="4"/>
        <v>0</v>
      </c>
    </row>
    <row r="58" spans="1:26" x14ac:dyDescent="0.25">
      <c r="A58" s="1">
        <v>57</v>
      </c>
      <c r="B58" s="5" t="s">
        <v>194</v>
      </c>
      <c r="C58" s="5" t="s">
        <v>70</v>
      </c>
      <c r="D58" s="1">
        <v>2026</v>
      </c>
      <c r="E58" s="2">
        <v>2.7</v>
      </c>
      <c r="F58" s="2">
        <v>0</v>
      </c>
      <c r="G58" s="2">
        <v>0</v>
      </c>
      <c r="H58" s="2">
        <v>0</v>
      </c>
      <c r="I58" s="2">
        <v>0</v>
      </c>
      <c r="J58" s="1">
        <v>2</v>
      </c>
      <c r="K58" s="16">
        <f t="shared" si="0"/>
        <v>2.7</v>
      </c>
      <c r="L58" s="16">
        <v>12368.39</v>
      </c>
      <c r="M58" s="16">
        <v>11131.55</v>
      </c>
      <c r="N58" s="16">
        <v>8657.8700000000008</v>
      </c>
      <c r="O58" s="16">
        <v>6184.2</v>
      </c>
      <c r="P58" s="16">
        <v>3710.52</v>
      </c>
      <c r="Q58" s="16">
        <v>488.77</v>
      </c>
      <c r="R58" s="16">
        <v>2100</v>
      </c>
      <c r="S58" s="16">
        <v>200</v>
      </c>
      <c r="T58" s="21">
        <v>91</v>
      </c>
      <c r="U58" s="35">
        <f t="shared" si="7"/>
        <v>90.999992585431784</v>
      </c>
      <c r="V58" s="15">
        <f t="shared" si="8"/>
        <v>39112.19</v>
      </c>
      <c r="W58" s="15">
        <f t="shared" si="3"/>
        <v>35592.089999999997</v>
      </c>
      <c r="X58" s="15">
        <f t="shared" si="5"/>
        <v>3520.1000000000058</v>
      </c>
      <c r="Y58" s="15">
        <f t="shared" si="6"/>
        <v>35592.089999999997</v>
      </c>
      <c r="Z58" s="33">
        <f t="shared" si="4"/>
        <v>90.999992585431784</v>
      </c>
    </row>
    <row r="59" spans="1:26" x14ac:dyDescent="0.25">
      <c r="A59" s="1">
        <v>58</v>
      </c>
      <c r="B59" s="5" t="s">
        <v>194</v>
      </c>
      <c r="C59" s="5" t="s">
        <v>117</v>
      </c>
      <c r="D59" s="1">
        <v>2026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1">
        <v>0</v>
      </c>
      <c r="K59" s="16">
        <f t="shared" si="0"/>
        <v>0</v>
      </c>
      <c r="L59" s="16">
        <v>12368.39</v>
      </c>
      <c r="M59" s="16">
        <v>11131.55</v>
      </c>
      <c r="N59" s="16">
        <v>8657.8700000000008</v>
      </c>
      <c r="O59" s="16">
        <v>6184.2</v>
      </c>
      <c r="P59" s="16">
        <v>3710.52</v>
      </c>
      <c r="Q59" s="16">
        <v>488.77</v>
      </c>
      <c r="R59" s="16">
        <v>2100</v>
      </c>
      <c r="S59" s="16">
        <v>200</v>
      </c>
      <c r="T59" s="21">
        <v>89</v>
      </c>
      <c r="U59" s="35">
        <f t="shared" si="7"/>
        <v>0</v>
      </c>
      <c r="V59" s="15">
        <f t="shared" si="8"/>
        <v>0</v>
      </c>
      <c r="W59" s="15">
        <f t="shared" si="3"/>
        <v>0</v>
      </c>
      <c r="X59" s="15">
        <f t="shared" si="5"/>
        <v>0</v>
      </c>
      <c r="Y59" s="15">
        <f t="shared" si="6"/>
        <v>0</v>
      </c>
      <c r="Z59" s="33">
        <f t="shared" si="4"/>
        <v>0</v>
      </c>
    </row>
    <row r="60" spans="1:26" x14ac:dyDescent="0.25">
      <c r="A60" s="1">
        <v>59</v>
      </c>
      <c r="B60" s="5" t="s">
        <v>194</v>
      </c>
      <c r="C60" s="5" t="s">
        <v>137</v>
      </c>
      <c r="D60" s="1">
        <v>2026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1">
        <v>0</v>
      </c>
      <c r="K60" s="16">
        <f t="shared" si="0"/>
        <v>0</v>
      </c>
      <c r="L60" s="16">
        <v>12368.39</v>
      </c>
      <c r="M60" s="16">
        <v>11131.55</v>
      </c>
      <c r="N60" s="16">
        <v>8657.8700000000008</v>
      </c>
      <c r="O60" s="16">
        <v>6184.2</v>
      </c>
      <c r="P60" s="16">
        <v>3710.52</v>
      </c>
      <c r="Q60" s="16">
        <v>488.77</v>
      </c>
      <c r="R60" s="16">
        <v>2100</v>
      </c>
      <c r="S60" s="16">
        <v>200</v>
      </c>
      <c r="T60" s="21">
        <v>91</v>
      </c>
      <c r="U60" s="35">
        <f t="shared" si="7"/>
        <v>0</v>
      </c>
      <c r="V60" s="15">
        <f t="shared" si="8"/>
        <v>0</v>
      </c>
      <c r="W60" s="15">
        <f t="shared" si="3"/>
        <v>0</v>
      </c>
      <c r="X60" s="15">
        <f t="shared" si="5"/>
        <v>0</v>
      </c>
      <c r="Y60" s="15">
        <f t="shared" si="6"/>
        <v>0</v>
      </c>
      <c r="Z60" s="33">
        <f t="shared" si="4"/>
        <v>0</v>
      </c>
    </row>
    <row r="61" spans="1:26" x14ac:dyDescent="0.25">
      <c r="A61" s="1">
        <v>60</v>
      </c>
      <c r="B61" s="5" t="s">
        <v>194</v>
      </c>
      <c r="C61" s="5" t="s">
        <v>57</v>
      </c>
      <c r="D61" s="1">
        <v>2026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1">
        <v>0</v>
      </c>
      <c r="K61" s="16">
        <f t="shared" si="0"/>
        <v>0</v>
      </c>
      <c r="L61" s="16">
        <v>12368.39</v>
      </c>
      <c r="M61" s="16">
        <v>11131.55</v>
      </c>
      <c r="N61" s="16">
        <v>8657.8700000000008</v>
      </c>
      <c r="O61" s="16">
        <v>6184.2</v>
      </c>
      <c r="P61" s="16">
        <v>3710.52</v>
      </c>
      <c r="Q61" s="16">
        <v>488.77</v>
      </c>
      <c r="R61" s="16">
        <v>2100</v>
      </c>
      <c r="S61" s="16">
        <v>200</v>
      </c>
      <c r="T61" s="21">
        <v>90</v>
      </c>
      <c r="U61" s="35">
        <f t="shared" si="7"/>
        <v>0</v>
      </c>
      <c r="V61" s="15">
        <f t="shared" si="8"/>
        <v>0</v>
      </c>
      <c r="W61" s="15">
        <f t="shared" si="3"/>
        <v>0</v>
      </c>
      <c r="X61" s="15">
        <f t="shared" si="5"/>
        <v>0</v>
      </c>
      <c r="Y61" s="15">
        <f t="shared" si="6"/>
        <v>0</v>
      </c>
      <c r="Z61" s="33">
        <f t="shared" si="4"/>
        <v>0</v>
      </c>
    </row>
    <row r="62" spans="1:26" x14ac:dyDescent="0.25">
      <c r="A62" s="39" t="s">
        <v>231</v>
      </c>
      <c r="B62" s="5" t="s">
        <v>195</v>
      </c>
      <c r="C62" s="5" t="s">
        <v>22</v>
      </c>
      <c r="D62" s="1">
        <v>2026</v>
      </c>
      <c r="E62" s="2">
        <v>10</v>
      </c>
      <c r="F62" s="2">
        <v>0</v>
      </c>
      <c r="G62" s="2">
        <v>0</v>
      </c>
      <c r="H62" s="2">
        <v>0</v>
      </c>
      <c r="I62" s="2">
        <v>0</v>
      </c>
      <c r="J62" s="1">
        <v>2</v>
      </c>
      <c r="K62" s="16">
        <f t="shared" si="0"/>
        <v>10</v>
      </c>
      <c r="L62" s="16">
        <v>12368.39</v>
      </c>
      <c r="M62" s="16">
        <v>11131.55</v>
      </c>
      <c r="N62" s="16">
        <v>8657.8700000000008</v>
      </c>
      <c r="O62" s="16">
        <v>6184.2</v>
      </c>
      <c r="P62" s="16">
        <v>3710.52</v>
      </c>
      <c r="Q62" s="16">
        <v>488.77</v>
      </c>
      <c r="R62" s="16">
        <v>2100</v>
      </c>
      <c r="S62" s="16">
        <v>200</v>
      </c>
      <c r="T62" s="22">
        <v>95</v>
      </c>
      <c r="U62" s="35">
        <f t="shared" si="7"/>
        <v>94.999993886663631</v>
      </c>
      <c r="V62" s="15">
        <f t="shared" si="8"/>
        <v>130861.44</v>
      </c>
      <c r="W62" s="15">
        <f t="shared" si="3"/>
        <v>124318.36</v>
      </c>
      <c r="X62" s="15">
        <f t="shared" si="5"/>
        <v>6543.0800000000017</v>
      </c>
      <c r="Y62" s="15">
        <f t="shared" si="6"/>
        <v>124318.37</v>
      </c>
      <c r="Z62" s="33">
        <f t="shared" si="4"/>
        <v>95.000001528334082</v>
      </c>
    </row>
    <row r="63" spans="1:26" x14ac:dyDescent="0.25">
      <c r="A63" s="39" t="s">
        <v>232</v>
      </c>
      <c r="B63" s="5" t="s">
        <v>195</v>
      </c>
      <c r="C63" s="5" t="s">
        <v>114</v>
      </c>
      <c r="D63" s="1">
        <v>2026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1">
        <v>0</v>
      </c>
      <c r="K63" s="16">
        <f t="shared" si="0"/>
        <v>0</v>
      </c>
      <c r="L63" s="16">
        <v>12368.39</v>
      </c>
      <c r="M63" s="16">
        <v>11131.55</v>
      </c>
      <c r="N63" s="16">
        <v>8657.8700000000008</v>
      </c>
      <c r="O63" s="16">
        <v>6184.2</v>
      </c>
      <c r="P63" s="16">
        <v>3710.52</v>
      </c>
      <c r="Q63" s="16">
        <v>488.77</v>
      </c>
      <c r="R63" s="16">
        <v>2100</v>
      </c>
      <c r="S63" s="16">
        <v>200</v>
      </c>
      <c r="T63" s="22">
        <v>95</v>
      </c>
      <c r="U63" s="35">
        <f t="shared" si="7"/>
        <v>0</v>
      </c>
      <c r="V63" s="15">
        <f t="shared" si="8"/>
        <v>0</v>
      </c>
      <c r="W63" s="15">
        <f t="shared" si="3"/>
        <v>0</v>
      </c>
      <c r="X63" s="15">
        <f t="shared" si="5"/>
        <v>0</v>
      </c>
      <c r="Y63" s="15">
        <f t="shared" si="6"/>
        <v>0</v>
      </c>
      <c r="Z63" s="33">
        <f t="shared" si="4"/>
        <v>0</v>
      </c>
    </row>
    <row r="64" spans="1:26" x14ac:dyDescent="0.25">
      <c r="A64" s="39" t="s">
        <v>233</v>
      </c>
      <c r="B64" s="5" t="s">
        <v>195</v>
      </c>
      <c r="C64" s="5" t="s">
        <v>71</v>
      </c>
      <c r="D64" s="1">
        <v>2026</v>
      </c>
      <c r="E64" s="2">
        <v>0</v>
      </c>
      <c r="F64" s="2">
        <v>9</v>
      </c>
      <c r="G64" s="2">
        <v>0</v>
      </c>
      <c r="H64" s="2">
        <v>0</v>
      </c>
      <c r="I64" s="2">
        <v>0</v>
      </c>
      <c r="J64" s="13">
        <v>1</v>
      </c>
      <c r="K64" s="16">
        <f t="shared" si="0"/>
        <v>9</v>
      </c>
      <c r="L64" s="16">
        <v>12368.39</v>
      </c>
      <c r="M64" s="16">
        <v>11131.55</v>
      </c>
      <c r="N64" s="16">
        <v>8657.8700000000008</v>
      </c>
      <c r="O64" s="16">
        <v>6184.2</v>
      </c>
      <c r="P64" s="16">
        <v>3710.52</v>
      </c>
      <c r="Q64" s="16">
        <v>488.77</v>
      </c>
      <c r="R64" s="16">
        <v>2100</v>
      </c>
      <c r="S64" s="16">
        <v>200</v>
      </c>
      <c r="T64" s="22">
        <v>95</v>
      </c>
      <c r="U64" s="35">
        <f t="shared" si="7"/>
        <v>94.999996174910635</v>
      </c>
      <c r="V64" s="15">
        <f t="shared" si="8"/>
        <v>104572.72</v>
      </c>
      <c r="W64" s="15">
        <f t="shared" si="3"/>
        <v>99344.08</v>
      </c>
      <c r="X64" s="15">
        <f t="shared" si="5"/>
        <v>5228.6399999999994</v>
      </c>
      <c r="Y64" s="15">
        <f t="shared" si="6"/>
        <v>99344.08</v>
      </c>
      <c r="Z64" s="33">
        <f t="shared" si="4"/>
        <v>94.999996174910635</v>
      </c>
    </row>
    <row r="65" spans="1:26" x14ac:dyDescent="0.25">
      <c r="A65" s="39" t="s">
        <v>234</v>
      </c>
      <c r="B65" s="5" t="s">
        <v>195</v>
      </c>
      <c r="C65" s="5" t="s">
        <v>56</v>
      </c>
      <c r="D65" s="1">
        <v>2026</v>
      </c>
      <c r="E65" s="2">
        <v>0.03</v>
      </c>
      <c r="F65" s="2">
        <v>0</v>
      </c>
      <c r="G65" s="2">
        <v>0</v>
      </c>
      <c r="H65" s="2">
        <v>0</v>
      </c>
      <c r="I65" s="2">
        <v>0</v>
      </c>
      <c r="J65" s="1">
        <v>4</v>
      </c>
      <c r="K65" s="16">
        <f t="shared" si="0"/>
        <v>0.03</v>
      </c>
      <c r="L65" s="16">
        <v>12368.39</v>
      </c>
      <c r="M65" s="16">
        <v>11131.55</v>
      </c>
      <c r="N65" s="16">
        <v>8657.8700000000008</v>
      </c>
      <c r="O65" s="16">
        <v>6184.2</v>
      </c>
      <c r="P65" s="16">
        <v>3710.52</v>
      </c>
      <c r="Q65" s="16">
        <v>488.77</v>
      </c>
      <c r="R65" s="16">
        <v>2100</v>
      </c>
      <c r="S65" s="16">
        <v>200</v>
      </c>
      <c r="T65" s="22">
        <v>95</v>
      </c>
      <c r="U65" s="35">
        <f t="shared" si="7"/>
        <v>94.999967387648127</v>
      </c>
      <c r="V65" s="15">
        <f t="shared" si="8"/>
        <v>10732.13</v>
      </c>
      <c r="W65" s="15">
        <f t="shared" si="3"/>
        <v>10195.52</v>
      </c>
      <c r="X65" s="15">
        <f t="shared" si="5"/>
        <v>536.60999999999876</v>
      </c>
      <c r="Y65" s="15">
        <f t="shared" si="6"/>
        <v>10195.52</v>
      </c>
      <c r="Z65" s="33">
        <f t="shared" si="4"/>
        <v>94.999967387648127</v>
      </c>
    </row>
    <row r="66" spans="1:26" x14ac:dyDescent="0.25">
      <c r="A66" s="39" t="s">
        <v>235</v>
      </c>
      <c r="B66" s="5" t="s">
        <v>195</v>
      </c>
      <c r="C66" s="5" t="s">
        <v>138</v>
      </c>
      <c r="D66" s="1">
        <v>2026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1">
        <v>0</v>
      </c>
      <c r="K66" s="16">
        <f t="shared" ref="K66:K129" si="9">E66+F66+G66+H66+I66</f>
        <v>0</v>
      </c>
      <c r="L66" s="16">
        <v>12368.39</v>
      </c>
      <c r="M66" s="16">
        <v>11131.55</v>
      </c>
      <c r="N66" s="16">
        <v>8657.8700000000008</v>
      </c>
      <c r="O66" s="16">
        <v>6184.2</v>
      </c>
      <c r="P66" s="16">
        <v>3710.52</v>
      </c>
      <c r="Q66" s="16">
        <v>488.77</v>
      </c>
      <c r="R66" s="16">
        <v>2100</v>
      </c>
      <c r="S66" s="16">
        <v>200</v>
      </c>
      <c r="T66" s="22">
        <v>95</v>
      </c>
      <c r="U66" s="35">
        <f t="shared" si="7"/>
        <v>0</v>
      </c>
      <c r="V66" s="15">
        <f t="shared" ref="V66:V78" si="10">ROUND(((E66*L66+F66*M66+G66*N66+H66*O66+I66*P66)+Q66*J66+R66*J66+S66*(E66+F66+G66+H66+I66)),2)</f>
        <v>0</v>
      </c>
      <c r="W66" s="15">
        <f t="shared" ref="W66:W129" si="11">IF((Z66&gt;T66),Y66-0.01,Y66)</f>
        <v>0</v>
      </c>
      <c r="X66" s="15">
        <f t="shared" si="5"/>
        <v>0</v>
      </c>
      <c r="Y66" s="15">
        <f t="shared" si="6"/>
        <v>0</v>
      </c>
      <c r="Z66" s="33">
        <f t="shared" ref="Z66:Z129" si="12">IF((V66=0),0,Y66/V66*100)</f>
        <v>0</v>
      </c>
    </row>
    <row r="67" spans="1:26" x14ac:dyDescent="0.25">
      <c r="A67" s="39" t="s">
        <v>236</v>
      </c>
      <c r="B67" s="5" t="s">
        <v>195</v>
      </c>
      <c r="C67" s="5" t="s">
        <v>139</v>
      </c>
      <c r="D67" s="1">
        <v>2026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1">
        <v>0</v>
      </c>
      <c r="K67" s="16">
        <f t="shared" si="9"/>
        <v>0</v>
      </c>
      <c r="L67" s="16">
        <v>12368.39</v>
      </c>
      <c r="M67" s="16">
        <v>11131.55</v>
      </c>
      <c r="N67" s="16">
        <v>8657.8700000000008</v>
      </c>
      <c r="O67" s="16">
        <v>6184.2</v>
      </c>
      <c r="P67" s="16">
        <v>3710.52</v>
      </c>
      <c r="Q67" s="16">
        <v>488.77</v>
      </c>
      <c r="R67" s="16">
        <v>2100</v>
      </c>
      <c r="S67" s="16">
        <v>200</v>
      </c>
      <c r="T67" s="22">
        <v>95</v>
      </c>
      <c r="U67" s="35">
        <f t="shared" si="7"/>
        <v>0</v>
      </c>
      <c r="V67" s="15">
        <f t="shared" si="10"/>
        <v>0</v>
      </c>
      <c r="W67" s="15">
        <f t="shared" si="11"/>
        <v>0</v>
      </c>
      <c r="X67" s="15">
        <f t="shared" ref="X67:X130" si="13">V67-W67</f>
        <v>0</v>
      </c>
      <c r="Y67" s="15">
        <f t="shared" ref="Y67:Y130" si="14">ROUND((V67*T67/100),2)</f>
        <v>0</v>
      </c>
      <c r="Z67" s="33">
        <f t="shared" si="12"/>
        <v>0</v>
      </c>
    </row>
    <row r="68" spans="1:26" x14ac:dyDescent="0.25">
      <c r="A68" s="39" t="s">
        <v>237</v>
      </c>
      <c r="B68" s="5" t="s">
        <v>195</v>
      </c>
      <c r="C68" s="5" t="s">
        <v>38</v>
      </c>
      <c r="D68" s="1">
        <v>2026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1">
        <v>0</v>
      </c>
      <c r="K68" s="16">
        <f t="shared" si="9"/>
        <v>0</v>
      </c>
      <c r="L68" s="16">
        <v>12368.39</v>
      </c>
      <c r="M68" s="16">
        <v>11131.55</v>
      </c>
      <c r="N68" s="16">
        <v>8657.8700000000008</v>
      </c>
      <c r="O68" s="16">
        <v>6184.2</v>
      </c>
      <c r="P68" s="16">
        <v>3710.52</v>
      </c>
      <c r="Q68" s="16">
        <v>488.77</v>
      </c>
      <c r="R68" s="16">
        <v>2100</v>
      </c>
      <c r="S68" s="16">
        <v>200</v>
      </c>
      <c r="T68" s="22">
        <v>95</v>
      </c>
      <c r="U68" s="35">
        <f t="shared" si="7"/>
        <v>0</v>
      </c>
      <c r="V68" s="15">
        <f t="shared" si="10"/>
        <v>0</v>
      </c>
      <c r="W68" s="15">
        <f t="shared" si="11"/>
        <v>0</v>
      </c>
      <c r="X68" s="15">
        <f t="shared" si="13"/>
        <v>0</v>
      </c>
      <c r="Y68" s="15">
        <f t="shared" si="14"/>
        <v>0</v>
      </c>
      <c r="Z68" s="33">
        <f t="shared" si="12"/>
        <v>0</v>
      </c>
    </row>
    <row r="69" spans="1:26" x14ac:dyDescent="0.25">
      <c r="A69" s="39" t="s">
        <v>238</v>
      </c>
      <c r="B69" s="5" t="s">
        <v>195</v>
      </c>
      <c r="C69" s="5" t="s">
        <v>46</v>
      </c>
      <c r="D69" s="1">
        <v>2026</v>
      </c>
      <c r="E69" s="2">
        <v>0.5</v>
      </c>
      <c r="F69" s="2">
        <v>0</v>
      </c>
      <c r="G69" s="2">
        <v>0</v>
      </c>
      <c r="H69" s="2">
        <v>0</v>
      </c>
      <c r="I69" s="2">
        <v>0</v>
      </c>
      <c r="J69" s="13">
        <v>5</v>
      </c>
      <c r="K69" s="16">
        <f t="shared" si="9"/>
        <v>0.5</v>
      </c>
      <c r="L69" s="16">
        <v>12368.39</v>
      </c>
      <c r="M69" s="16">
        <v>11131.55</v>
      </c>
      <c r="N69" s="16">
        <v>8657.8700000000008</v>
      </c>
      <c r="O69" s="16">
        <v>6184.2</v>
      </c>
      <c r="P69" s="16">
        <v>3710.52</v>
      </c>
      <c r="Q69" s="16">
        <v>488.77</v>
      </c>
      <c r="R69" s="16">
        <v>2100</v>
      </c>
      <c r="S69" s="16">
        <v>200</v>
      </c>
      <c r="T69" s="22">
        <v>95</v>
      </c>
      <c r="U69" s="35">
        <f t="shared" si="7"/>
        <v>94.999960994484638</v>
      </c>
      <c r="V69" s="15">
        <f t="shared" si="10"/>
        <v>19228.05</v>
      </c>
      <c r="W69" s="15">
        <f t="shared" si="11"/>
        <v>18266.640000000003</v>
      </c>
      <c r="X69" s="15">
        <f t="shared" si="13"/>
        <v>961.40999999999622</v>
      </c>
      <c r="Y69" s="15">
        <f t="shared" si="14"/>
        <v>18266.650000000001</v>
      </c>
      <c r="Z69" s="33">
        <f t="shared" si="12"/>
        <v>95.000013001838468</v>
      </c>
    </row>
    <row r="70" spans="1:26" x14ac:dyDescent="0.25">
      <c r="A70" s="39" t="s">
        <v>239</v>
      </c>
      <c r="B70" s="5" t="s">
        <v>195</v>
      </c>
      <c r="C70" s="5" t="s">
        <v>106</v>
      </c>
      <c r="D70" s="1">
        <v>2026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16">
        <v>0</v>
      </c>
      <c r="K70" s="16">
        <f t="shared" si="9"/>
        <v>0</v>
      </c>
      <c r="L70" s="16">
        <v>12368.39</v>
      </c>
      <c r="M70" s="16">
        <v>11131.55</v>
      </c>
      <c r="N70" s="16">
        <v>8657.8700000000008</v>
      </c>
      <c r="O70" s="16">
        <v>6184.2</v>
      </c>
      <c r="P70" s="16">
        <v>3710.52</v>
      </c>
      <c r="Q70" s="16">
        <v>488.77</v>
      </c>
      <c r="R70" s="16">
        <v>2100</v>
      </c>
      <c r="S70" s="16">
        <v>200</v>
      </c>
      <c r="T70" s="22">
        <v>95</v>
      </c>
      <c r="U70" s="35">
        <f t="shared" si="7"/>
        <v>0</v>
      </c>
      <c r="V70" s="15">
        <f t="shared" si="10"/>
        <v>0</v>
      </c>
      <c r="W70" s="15">
        <f t="shared" si="11"/>
        <v>0</v>
      </c>
      <c r="X70" s="15">
        <f t="shared" si="13"/>
        <v>0</v>
      </c>
      <c r="Y70" s="15">
        <f t="shared" si="14"/>
        <v>0</v>
      </c>
      <c r="Z70" s="33">
        <f t="shared" si="12"/>
        <v>0</v>
      </c>
    </row>
    <row r="71" spans="1:26" x14ac:dyDescent="0.25">
      <c r="A71" s="39" t="s">
        <v>240</v>
      </c>
      <c r="B71" s="5" t="s">
        <v>195</v>
      </c>
      <c r="C71" s="5" t="s">
        <v>43</v>
      </c>
      <c r="D71" s="1">
        <v>2026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13">
        <v>0</v>
      </c>
      <c r="K71" s="16">
        <f t="shared" si="9"/>
        <v>0</v>
      </c>
      <c r="L71" s="16">
        <v>12368.39</v>
      </c>
      <c r="M71" s="16">
        <v>11131.55</v>
      </c>
      <c r="N71" s="16">
        <v>8657.8700000000008</v>
      </c>
      <c r="O71" s="16">
        <v>6184.2</v>
      </c>
      <c r="P71" s="16">
        <v>3710.52</v>
      </c>
      <c r="Q71" s="16">
        <v>488.77</v>
      </c>
      <c r="R71" s="16">
        <v>2100</v>
      </c>
      <c r="S71" s="16">
        <v>200</v>
      </c>
      <c r="T71" s="22">
        <v>95</v>
      </c>
      <c r="U71" s="35">
        <f t="shared" ref="U71:U135" si="15">IF((V71=0),0,W71/V71*100)</f>
        <v>0</v>
      </c>
      <c r="V71" s="15">
        <f t="shared" si="10"/>
        <v>0</v>
      </c>
      <c r="W71" s="15">
        <f t="shared" si="11"/>
        <v>0</v>
      </c>
      <c r="X71" s="15">
        <f t="shared" si="13"/>
        <v>0</v>
      </c>
      <c r="Y71" s="15">
        <f t="shared" si="14"/>
        <v>0</v>
      </c>
      <c r="Z71" s="33">
        <f t="shared" si="12"/>
        <v>0</v>
      </c>
    </row>
    <row r="72" spans="1:26" x14ac:dyDescent="0.25">
      <c r="A72" s="39" t="s">
        <v>241</v>
      </c>
      <c r="B72" s="5" t="s">
        <v>195</v>
      </c>
      <c r="C72" s="5" t="s">
        <v>4</v>
      </c>
      <c r="D72" s="1">
        <v>2026</v>
      </c>
      <c r="E72" s="2">
        <v>6</v>
      </c>
      <c r="F72" s="2">
        <v>0</v>
      </c>
      <c r="G72" s="2">
        <v>0</v>
      </c>
      <c r="H72" s="2">
        <v>0</v>
      </c>
      <c r="I72" s="2">
        <v>0</v>
      </c>
      <c r="J72" s="13">
        <v>4</v>
      </c>
      <c r="K72" s="16">
        <f t="shared" si="9"/>
        <v>6</v>
      </c>
      <c r="L72" s="16">
        <v>12368.39</v>
      </c>
      <c r="M72" s="16">
        <v>11131.55</v>
      </c>
      <c r="N72" s="16">
        <v>8657.8700000000008</v>
      </c>
      <c r="O72" s="16">
        <v>6184.2</v>
      </c>
      <c r="P72" s="16">
        <v>3710.52</v>
      </c>
      <c r="Q72" s="16">
        <v>488.77</v>
      </c>
      <c r="R72" s="16">
        <v>2100</v>
      </c>
      <c r="S72" s="16">
        <v>200</v>
      </c>
      <c r="T72" s="22">
        <v>95</v>
      </c>
      <c r="U72" s="35">
        <f t="shared" si="15"/>
        <v>94.999989506260221</v>
      </c>
      <c r="V72" s="15">
        <f t="shared" si="10"/>
        <v>85765.42</v>
      </c>
      <c r="W72" s="15">
        <f t="shared" si="11"/>
        <v>81477.14</v>
      </c>
      <c r="X72" s="15">
        <f t="shared" si="13"/>
        <v>4288.2799999999988</v>
      </c>
      <c r="Y72" s="15">
        <f t="shared" si="14"/>
        <v>81477.149999999994</v>
      </c>
      <c r="Z72" s="33">
        <f t="shared" si="12"/>
        <v>95.000001165971085</v>
      </c>
    </row>
    <row r="73" spans="1:26" x14ac:dyDescent="0.25">
      <c r="A73" s="39" t="s">
        <v>242</v>
      </c>
      <c r="B73" s="5" t="s">
        <v>195</v>
      </c>
      <c r="C73" s="5" t="s">
        <v>29</v>
      </c>
      <c r="D73" s="1">
        <v>2026</v>
      </c>
      <c r="E73" s="2">
        <v>23</v>
      </c>
      <c r="F73" s="2">
        <v>0</v>
      </c>
      <c r="G73" s="2">
        <v>0</v>
      </c>
      <c r="H73" s="2">
        <v>0</v>
      </c>
      <c r="I73" s="2">
        <v>0</v>
      </c>
      <c r="J73" s="13">
        <v>8</v>
      </c>
      <c r="K73" s="16">
        <f t="shared" si="9"/>
        <v>23</v>
      </c>
      <c r="L73" s="16">
        <v>12368.39</v>
      </c>
      <c r="M73" s="16">
        <v>11131.55</v>
      </c>
      <c r="N73" s="16">
        <v>8657.8700000000008</v>
      </c>
      <c r="O73" s="16">
        <v>6184.2</v>
      </c>
      <c r="P73" s="16">
        <v>3710.52</v>
      </c>
      <c r="Q73" s="16">
        <v>488.77</v>
      </c>
      <c r="R73" s="16">
        <v>2100</v>
      </c>
      <c r="S73" s="16">
        <v>200</v>
      </c>
      <c r="T73" s="22">
        <v>95</v>
      </c>
      <c r="U73" s="35">
        <f t="shared" si="15"/>
        <v>94.999998870177322</v>
      </c>
      <c r="V73" s="15">
        <f t="shared" si="10"/>
        <v>309783.13</v>
      </c>
      <c r="W73" s="15">
        <f t="shared" si="11"/>
        <v>294293.96999999997</v>
      </c>
      <c r="X73" s="15">
        <f t="shared" si="13"/>
        <v>15489.160000000033</v>
      </c>
      <c r="Y73" s="15">
        <f t="shared" si="14"/>
        <v>294293.96999999997</v>
      </c>
      <c r="Z73" s="33">
        <f t="shared" si="12"/>
        <v>94.999998870177322</v>
      </c>
    </row>
    <row r="74" spans="1:26" x14ac:dyDescent="0.25">
      <c r="A74" s="39" t="s">
        <v>243</v>
      </c>
      <c r="B74" s="5" t="s">
        <v>195</v>
      </c>
      <c r="C74" s="5" t="s">
        <v>27</v>
      </c>
      <c r="D74" s="1">
        <v>2026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13">
        <v>0</v>
      </c>
      <c r="K74" s="16">
        <f t="shared" si="9"/>
        <v>0</v>
      </c>
      <c r="L74" s="16">
        <v>12368.39</v>
      </c>
      <c r="M74" s="16">
        <v>11131.55</v>
      </c>
      <c r="N74" s="16">
        <v>8657.8700000000008</v>
      </c>
      <c r="O74" s="16">
        <v>6184.2</v>
      </c>
      <c r="P74" s="16">
        <v>3710.52</v>
      </c>
      <c r="Q74" s="16">
        <v>488.77</v>
      </c>
      <c r="R74" s="16">
        <v>2100</v>
      </c>
      <c r="S74" s="16">
        <v>200</v>
      </c>
      <c r="T74" s="22">
        <v>95</v>
      </c>
      <c r="U74" s="35">
        <f t="shared" si="15"/>
        <v>0</v>
      </c>
      <c r="V74" s="15">
        <f t="shared" si="10"/>
        <v>0</v>
      </c>
      <c r="W74" s="15">
        <f t="shared" si="11"/>
        <v>0</v>
      </c>
      <c r="X74" s="15">
        <f t="shared" si="13"/>
        <v>0</v>
      </c>
      <c r="Y74" s="15">
        <f t="shared" si="14"/>
        <v>0</v>
      </c>
      <c r="Z74" s="33">
        <f t="shared" si="12"/>
        <v>0</v>
      </c>
    </row>
    <row r="75" spans="1:26" x14ac:dyDescent="0.25">
      <c r="A75" s="39" t="s">
        <v>244</v>
      </c>
      <c r="B75" s="5" t="s">
        <v>195</v>
      </c>
      <c r="C75" s="5" t="s">
        <v>45</v>
      </c>
      <c r="D75" s="1">
        <v>2026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13">
        <v>0</v>
      </c>
      <c r="K75" s="16">
        <f t="shared" si="9"/>
        <v>0</v>
      </c>
      <c r="L75" s="16">
        <v>12368.39</v>
      </c>
      <c r="M75" s="16">
        <v>11131.55</v>
      </c>
      <c r="N75" s="16">
        <v>8657.8700000000008</v>
      </c>
      <c r="O75" s="16">
        <v>6184.2</v>
      </c>
      <c r="P75" s="16">
        <v>3710.52</v>
      </c>
      <c r="Q75" s="16">
        <v>488.77</v>
      </c>
      <c r="R75" s="16">
        <v>2100</v>
      </c>
      <c r="S75" s="16">
        <v>200</v>
      </c>
      <c r="T75" s="22">
        <v>95</v>
      </c>
      <c r="U75" s="35">
        <f t="shared" si="15"/>
        <v>0</v>
      </c>
      <c r="V75" s="15">
        <f t="shared" si="10"/>
        <v>0</v>
      </c>
      <c r="W75" s="15">
        <f t="shared" si="11"/>
        <v>0</v>
      </c>
      <c r="X75" s="15">
        <f t="shared" si="13"/>
        <v>0</v>
      </c>
      <c r="Y75" s="15">
        <f t="shared" si="14"/>
        <v>0</v>
      </c>
      <c r="Z75" s="33">
        <f t="shared" si="12"/>
        <v>0</v>
      </c>
    </row>
    <row r="76" spans="1:26" x14ac:dyDescent="0.25">
      <c r="A76" s="39" t="s">
        <v>245</v>
      </c>
      <c r="B76" s="5" t="s">
        <v>195</v>
      </c>
      <c r="C76" s="5" t="s">
        <v>28</v>
      </c>
      <c r="D76" s="1">
        <v>2026</v>
      </c>
      <c r="E76" s="2">
        <v>34.340000000000003</v>
      </c>
      <c r="F76" s="2">
        <v>0</v>
      </c>
      <c r="G76" s="2">
        <v>0</v>
      </c>
      <c r="H76" s="2">
        <v>0</v>
      </c>
      <c r="I76" s="2">
        <v>0</v>
      </c>
      <c r="J76" s="13">
        <v>4</v>
      </c>
      <c r="K76" s="16">
        <f t="shared" si="9"/>
        <v>34.340000000000003</v>
      </c>
      <c r="L76" s="16">
        <v>12368.39</v>
      </c>
      <c r="M76" s="16">
        <v>11131.55</v>
      </c>
      <c r="N76" s="16">
        <v>8657.8700000000008</v>
      </c>
      <c r="O76" s="16">
        <v>6184.2</v>
      </c>
      <c r="P76" s="16">
        <v>3710.52</v>
      </c>
      <c r="Q76" s="16">
        <v>488.77</v>
      </c>
      <c r="R76" s="16">
        <v>2100</v>
      </c>
      <c r="S76" s="16">
        <v>200</v>
      </c>
      <c r="T76" s="22">
        <v>95</v>
      </c>
      <c r="U76" s="35">
        <f t="shared" si="15"/>
        <v>94.999999886865936</v>
      </c>
      <c r="V76" s="15">
        <f t="shared" si="10"/>
        <v>441953.59</v>
      </c>
      <c r="W76" s="15">
        <f t="shared" si="11"/>
        <v>419855.91</v>
      </c>
      <c r="X76" s="15">
        <f t="shared" si="13"/>
        <v>22097.680000000051</v>
      </c>
      <c r="Y76" s="15">
        <f t="shared" si="14"/>
        <v>419855.91</v>
      </c>
      <c r="Z76" s="33">
        <f t="shared" si="12"/>
        <v>94.999999886865936</v>
      </c>
    </row>
    <row r="77" spans="1:26" x14ac:dyDescent="0.25">
      <c r="A77" s="39" t="s">
        <v>246</v>
      </c>
      <c r="B77" s="5" t="s">
        <v>195</v>
      </c>
      <c r="C77" s="5" t="s">
        <v>21</v>
      </c>
      <c r="D77" s="1">
        <v>2026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13">
        <v>0</v>
      </c>
      <c r="K77" s="16">
        <f t="shared" si="9"/>
        <v>0</v>
      </c>
      <c r="L77" s="16">
        <v>12368.39</v>
      </c>
      <c r="M77" s="16">
        <v>11131.55</v>
      </c>
      <c r="N77" s="16">
        <v>8657.8700000000008</v>
      </c>
      <c r="O77" s="16">
        <v>6184.2</v>
      </c>
      <c r="P77" s="16">
        <v>3710.52</v>
      </c>
      <c r="Q77" s="16">
        <v>488.77</v>
      </c>
      <c r="R77" s="16">
        <v>2100</v>
      </c>
      <c r="S77" s="16">
        <v>200</v>
      </c>
      <c r="T77" s="22">
        <v>95</v>
      </c>
      <c r="U77" s="35">
        <f t="shared" si="15"/>
        <v>0</v>
      </c>
      <c r="V77" s="15">
        <f t="shared" si="10"/>
        <v>0</v>
      </c>
      <c r="W77" s="15">
        <f t="shared" si="11"/>
        <v>0</v>
      </c>
      <c r="X77" s="15">
        <f t="shared" si="13"/>
        <v>0</v>
      </c>
      <c r="Y77" s="15">
        <f t="shared" si="14"/>
        <v>0</v>
      </c>
      <c r="Z77" s="33">
        <f t="shared" si="12"/>
        <v>0</v>
      </c>
    </row>
    <row r="78" spans="1:26" x14ac:dyDescent="0.25">
      <c r="A78" s="39" t="s">
        <v>247</v>
      </c>
      <c r="B78" s="5" t="s">
        <v>195</v>
      </c>
      <c r="C78" s="5" t="s">
        <v>140</v>
      </c>
      <c r="D78" s="1">
        <v>2026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13">
        <v>0</v>
      </c>
      <c r="K78" s="16">
        <f t="shared" si="9"/>
        <v>0</v>
      </c>
      <c r="L78" s="16">
        <v>12368.39</v>
      </c>
      <c r="M78" s="16">
        <v>11131.55</v>
      </c>
      <c r="N78" s="16">
        <v>8657.8700000000008</v>
      </c>
      <c r="O78" s="16">
        <v>6184.2</v>
      </c>
      <c r="P78" s="16">
        <v>3710.52</v>
      </c>
      <c r="Q78" s="16">
        <v>488.77</v>
      </c>
      <c r="R78" s="16">
        <v>2100</v>
      </c>
      <c r="S78" s="16">
        <v>200</v>
      </c>
      <c r="T78" s="22">
        <v>95</v>
      </c>
      <c r="U78" s="35">
        <f t="shared" si="15"/>
        <v>0</v>
      </c>
      <c r="V78" s="15">
        <f t="shared" si="10"/>
        <v>0</v>
      </c>
      <c r="W78" s="15">
        <f t="shared" si="11"/>
        <v>0</v>
      </c>
      <c r="X78" s="15">
        <f t="shared" si="13"/>
        <v>0</v>
      </c>
      <c r="Y78" s="15">
        <f t="shared" si="14"/>
        <v>0</v>
      </c>
      <c r="Z78" s="33">
        <f t="shared" si="12"/>
        <v>0</v>
      </c>
    </row>
    <row r="79" spans="1:26" ht="32.25" customHeight="1" x14ac:dyDescent="0.25">
      <c r="A79" s="43">
        <v>61</v>
      </c>
      <c r="B79" s="38" t="s">
        <v>248</v>
      </c>
      <c r="C79" s="38" t="s">
        <v>248</v>
      </c>
      <c r="D79" s="1">
        <v>2026</v>
      </c>
      <c r="E79" s="2">
        <f t="shared" ref="E79:J79" si="16">SUM(E62:E78)</f>
        <v>73.87</v>
      </c>
      <c r="F79" s="2">
        <f t="shared" si="16"/>
        <v>9</v>
      </c>
      <c r="G79" s="2">
        <f t="shared" si="16"/>
        <v>0</v>
      </c>
      <c r="H79" s="2">
        <f t="shared" si="16"/>
        <v>0</v>
      </c>
      <c r="I79" s="2">
        <f t="shared" si="16"/>
        <v>0</v>
      </c>
      <c r="J79" s="13">
        <f t="shared" si="16"/>
        <v>28</v>
      </c>
      <c r="K79" s="16">
        <f t="shared" si="9"/>
        <v>82.87</v>
      </c>
      <c r="L79" s="16">
        <v>12368.39</v>
      </c>
      <c r="M79" s="16">
        <v>11131.55</v>
      </c>
      <c r="N79" s="16">
        <v>8657.8700000000008</v>
      </c>
      <c r="O79" s="16">
        <v>6184.2</v>
      </c>
      <c r="P79" s="16">
        <v>3710.52</v>
      </c>
      <c r="Q79" s="16">
        <v>488.77</v>
      </c>
      <c r="R79" s="16">
        <v>2100</v>
      </c>
      <c r="S79" s="16">
        <v>200</v>
      </c>
      <c r="T79" s="22">
        <v>95</v>
      </c>
      <c r="U79" s="35">
        <f t="shared" si="15"/>
        <v>94.999996735867711</v>
      </c>
      <c r="V79" s="15">
        <f>SUM(V62:V78)</f>
        <v>1102896.48</v>
      </c>
      <c r="W79" s="15">
        <f t="shared" ref="W79:Y79" si="17">SUM(W62:W78)</f>
        <v>1047751.6199999999</v>
      </c>
      <c r="X79" s="15">
        <f t="shared" si="17"/>
        <v>55144.860000000081</v>
      </c>
      <c r="Y79" s="15">
        <f t="shared" si="17"/>
        <v>1047751.6499999999</v>
      </c>
      <c r="Z79" s="33">
        <f t="shared" si="12"/>
        <v>94.999999455977942</v>
      </c>
    </row>
    <row r="80" spans="1:26" x14ac:dyDescent="0.25">
      <c r="A80" s="1">
        <v>62</v>
      </c>
      <c r="B80" s="5" t="s">
        <v>196</v>
      </c>
      <c r="C80" s="5" t="s">
        <v>59</v>
      </c>
      <c r="D80" s="1">
        <v>2026</v>
      </c>
      <c r="E80" s="2">
        <v>0</v>
      </c>
      <c r="F80" s="2">
        <v>3.3</v>
      </c>
      <c r="G80" s="2">
        <v>0</v>
      </c>
      <c r="H80" s="2">
        <v>0</v>
      </c>
      <c r="I80" s="2">
        <v>0</v>
      </c>
      <c r="J80" s="1">
        <v>3</v>
      </c>
      <c r="K80" s="16">
        <f t="shared" si="9"/>
        <v>3.3</v>
      </c>
      <c r="L80" s="16">
        <v>12368.39</v>
      </c>
      <c r="M80" s="16">
        <v>11131.55</v>
      </c>
      <c r="N80" s="16">
        <v>8657.8700000000008</v>
      </c>
      <c r="O80" s="16">
        <v>6184.2</v>
      </c>
      <c r="P80" s="16">
        <v>3710.52</v>
      </c>
      <c r="Q80" s="16">
        <v>488.77</v>
      </c>
      <c r="R80" s="16">
        <v>2100</v>
      </c>
      <c r="S80" s="16">
        <v>200</v>
      </c>
      <c r="T80" s="23">
        <v>84</v>
      </c>
      <c r="U80" s="35">
        <f t="shared" si="15"/>
        <v>83.999997342806537</v>
      </c>
      <c r="V80" s="15">
        <f t="shared" ref="V80:V111" si="18">ROUND(((E80*L80+F80*M80+G80*N80+H80*O80+I80*P80)+Q80*J80+R80*J80+S80*(E80+F80+G80+H80+I80)),2)</f>
        <v>45160.43</v>
      </c>
      <c r="W80" s="15">
        <f t="shared" si="11"/>
        <v>37934.76</v>
      </c>
      <c r="X80" s="15">
        <f t="shared" si="13"/>
        <v>7225.6699999999983</v>
      </c>
      <c r="Y80" s="15">
        <f t="shared" si="14"/>
        <v>37934.76</v>
      </c>
      <c r="Z80" s="33">
        <f t="shared" si="12"/>
        <v>83.999997342806537</v>
      </c>
    </row>
    <row r="81" spans="1:26" x14ac:dyDescent="0.25">
      <c r="A81" s="1">
        <v>63</v>
      </c>
      <c r="B81" s="5" t="s">
        <v>196</v>
      </c>
      <c r="C81" s="5" t="s">
        <v>142</v>
      </c>
      <c r="D81" s="1">
        <v>2026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1">
        <v>0</v>
      </c>
      <c r="K81" s="16">
        <f t="shared" si="9"/>
        <v>0</v>
      </c>
      <c r="L81" s="16">
        <v>12368.39</v>
      </c>
      <c r="M81" s="16">
        <v>11131.55</v>
      </c>
      <c r="N81" s="16">
        <v>8657.8700000000008</v>
      </c>
      <c r="O81" s="16">
        <v>6184.2</v>
      </c>
      <c r="P81" s="16">
        <v>3710.52</v>
      </c>
      <c r="Q81" s="16">
        <v>488.77</v>
      </c>
      <c r="R81" s="16">
        <v>2100</v>
      </c>
      <c r="S81" s="16">
        <v>200</v>
      </c>
      <c r="T81" s="23">
        <v>71</v>
      </c>
      <c r="U81" s="35">
        <f t="shared" si="15"/>
        <v>0</v>
      </c>
      <c r="V81" s="15">
        <f t="shared" si="18"/>
        <v>0</v>
      </c>
      <c r="W81" s="15">
        <f t="shared" si="11"/>
        <v>0</v>
      </c>
      <c r="X81" s="15">
        <f t="shared" si="13"/>
        <v>0</v>
      </c>
      <c r="Y81" s="15">
        <f t="shared" si="14"/>
        <v>0</v>
      </c>
      <c r="Z81" s="33">
        <f t="shared" si="12"/>
        <v>0</v>
      </c>
    </row>
    <row r="82" spans="1:26" x14ac:dyDescent="0.25">
      <c r="A82" s="1">
        <v>64</v>
      </c>
      <c r="B82" s="5" t="s">
        <v>196</v>
      </c>
      <c r="C82" s="5" t="s">
        <v>47</v>
      </c>
      <c r="D82" s="1">
        <v>2026</v>
      </c>
      <c r="E82" s="2">
        <v>15.842000000000001</v>
      </c>
      <c r="F82" s="2">
        <v>0</v>
      </c>
      <c r="G82" s="2">
        <v>0</v>
      </c>
      <c r="H82" s="2">
        <v>0</v>
      </c>
      <c r="I82" s="2">
        <v>0</v>
      </c>
      <c r="J82" s="1">
        <v>1</v>
      </c>
      <c r="K82" s="16">
        <f t="shared" si="9"/>
        <v>15.842000000000001</v>
      </c>
      <c r="L82" s="16">
        <v>12368.39</v>
      </c>
      <c r="M82" s="16">
        <v>11131.55</v>
      </c>
      <c r="N82" s="16">
        <v>8657.8700000000008</v>
      </c>
      <c r="O82" s="16">
        <v>6184.2</v>
      </c>
      <c r="P82" s="16">
        <v>3710.52</v>
      </c>
      <c r="Q82" s="16">
        <v>488.77</v>
      </c>
      <c r="R82" s="16">
        <v>2100</v>
      </c>
      <c r="S82" s="16">
        <v>200</v>
      </c>
      <c r="T82" s="23">
        <v>90</v>
      </c>
      <c r="U82" s="35">
        <f t="shared" si="15"/>
        <v>90</v>
      </c>
      <c r="V82" s="15">
        <f t="shared" si="18"/>
        <v>201697.2</v>
      </c>
      <c r="W82" s="15">
        <f t="shared" si="11"/>
        <v>181527.48</v>
      </c>
      <c r="X82" s="15">
        <f t="shared" si="13"/>
        <v>20169.72</v>
      </c>
      <c r="Y82" s="15">
        <f t="shared" si="14"/>
        <v>181527.48</v>
      </c>
      <c r="Z82" s="33">
        <f t="shared" si="12"/>
        <v>90</v>
      </c>
    </row>
    <row r="83" spans="1:26" x14ac:dyDescent="0.25">
      <c r="A83" s="1">
        <v>65</v>
      </c>
      <c r="B83" s="5" t="s">
        <v>196</v>
      </c>
      <c r="C83" s="5" t="s">
        <v>141</v>
      </c>
      <c r="D83" s="1">
        <v>2026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1">
        <v>0</v>
      </c>
      <c r="K83" s="16">
        <f t="shared" si="9"/>
        <v>0</v>
      </c>
      <c r="L83" s="16">
        <v>12368.39</v>
      </c>
      <c r="M83" s="16">
        <v>11131.55</v>
      </c>
      <c r="N83" s="16">
        <v>8657.8700000000008</v>
      </c>
      <c r="O83" s="16">
        <v>6184.2</v>
      </c>
      <c r="P83" s="16">
        <v>3710.52</v>
      </c>
      <c r="Q83" s="16">
        <v>488.77</v>
      </c>
      <c r="R83" s="16">
        <v>2100</v>
      </c>
      <c r="S83" s="16">
        <v>200</v>
      </c>
      <c r="T83" s="23">
        <v>91</v>
      </c>
      <c r="U83" s="35">
        <f t="shared" si="15"/>
        <v>0</v>
      </c>
      <c r="V83" s="15">
        <f t="shared" si="18"/>
        <v>0</v>
      </c>
      <c r="W83" s="15">
        <f t="shared" si="11"/>
        <v>0</v>
      </c>
      <c r="X83" s="15">
        <f t="shared" si="13"/>
        <v>0</v>
      </c>
      <c r="Y83" s="15">
        <f t="shared" si="14"/>
        <v>0</v>
      </c>
      <c r="Z83" s="33">
        <f t="shared" si="12"/>
        <v>0</v>
      </c>
    </row>
    <row r="84" spans="1:26" x14ac:dyDescent="0.25">
      <c r="A84" s="1">
        <v>66</v>
      </c>
      <c r="B84" s="5" t="s">
        <v>196</v>
      </c>
      <c r="C84" s="5" t="s">
        <v>143</v>
      </c>
      <c r="D84" s="1">
        <v>2026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1">
        <v>0</v>
      </c>
      <c r="K84" s="16">
        <f t="shared" si="9"/>
        <v>0</v>
      </c>
      <c r="L84" s="16">
        <v>12368.39</v>
      </c>
      <c r="M84" s="16">
        <v>11131.55</v>
      </c>
      <c r="N84" s="16">
        <v>8657.8700000000008</v>
      </c>
      <c r="O84" s="16">
        <v>6184.2</v>
      </c>
      <c r="P84" s="16">
        <v>3710.52</v>
      </c>
      <c r="Q84" s="16">
        <v>488.77</v>
      </c>
      <c r="R84" s="16">
        <v>2100</v>
      </c>
      <c r="S84" s="16">
        <v>200</v>
      </c>
      <c r="T84" s="23">
        <v>87</v>
      </c>
      <c r="U84" s="35">
        <f t="shared" si="15"/>
        <v>0</v>
      </c>
      <c r="V84" s="15">
        <f t="shared" si="18"/>
        <v>0</v>
      </c>
      <c r="W84" s="15">
        <f t="shared" si="11"/>
        <v>0</v>
      </c>
      <c r="X84" s="15">
        <f t="shared" si="13"/>
        <v>0</v>
      </c>
      <c r="Y84" s="15">
        <f t="shared" si="14"/>
        <v>0</v>
      </c>
      <c r="Z84" s="33">
        <f t="shared" si="12"/>
        <v>0</v>
      </c>
    </row>
    <row r="85" spans="1:26" x14ac:dyDescent="0.25">
      <c r="A85" s="1">
        <v>67</v>
      </c>
      <c r="B85" s="5" t="s">
        <v>196</v>
      </c>
      <c r="C85" s="5" t="s">
        <v>105</v>
      </c>
      <c r="D85" s="1">
        <v>2026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1">
        <v>0</v>
      </c>
      <c r="K85" s="16">
        <f t="shared" si="9"/>
        <v>0</v>
      </c>
      <c r="L85" s="16">
        <v>12368.39</v>
      </c>
      <c r="M85" s="16">
        <v>11131.55</v>
      </c>
      <c r="N85" s="16">
        <v>8657.8700000000008</v>
      </c>
      <c r="O85" s="16">
        <v>6184.2</v>
      </c>
      <c r="P85" s="16">
        <v>3710.52</v>
      </c>
      <c r="Q85" s="16">
        <v>488.77</v>
      </c>
      <c r="R85" s="16">
        <v>2100</v>
      </c>
      <c r="S85" s="16">
        <v>200</v>
      </c>
      <c r="T85" s="23">
        <v>84</v>
      </c>
      <c r="U85" s="35">
        <f t="shared" si="15"/>
        <v>0</v>
      </c>
      <c r="V85" s="15">
        <f t="shared" si="18"/>
        <v>0</v>
      </c>
      <c r="W85" s="15">
        <f t="shared" si="11"/>
        <v>0</v>
      </c>
      <c r="X85" s="15">
        <f t="shared" si="13"/>
        <v>0</v>
      </c>
      <c r="Y85" s="15">
        <f t="shared" si="14"/>
        <v>0</v>
      </c>
      <c r="Z85" s="33">
        <f t="shared" si="12"/>
        <v>0</v>
      </c>
    </row>
    <row r="86" spans="1:26" x14ac:dyDescent="0.25">
      <c r="A86" s="1">
        <v>68</v>
      </c>
      <c r="B86" s="5" t="s">
        <v>196</v>
      </c>
      <c r="C86" s="5" t="s">
        <v>58</v>
      </c>
      <c r="D86" s="1">
        <v>2026</v>
      </c>
      <c r="E86" s="2">
        <v>0</v>
      </c>
      <c r="F86" s="2">
        <v>0</v>
      </c>
      <c r="G86" s="2">
        <v>0</v>
      </c>
      <c r="H86" s="2">
        <v>47.136000000000003</v>
      </c>
      <c r="I86" s="2">
        <v>0</v>
      </c>
      <c r="J86" s="1">
        <v>16</v>
      </c>
      <c r="K86" s="16">
        <f t="shared" si="9"/>
        <v>47.136000000000003</v>
      </c>
      <c r="L86" s="16">
        <v>12368.39</v>
      </c>
      <c r="M86" s="16">
        <v>11131.55</v>
      </c>
      <c r="N86" s="16">
        <v>8657.8700000000008</v>
      </c>
      <c r="O86" s="16">
        <v>6184.2</v>
      </c>
      <c r="P86" s="16">
        <v>3710.52</v>
      </c>
      <c r="Q86" s="16">
        <v>488.77</v>
      </c>
      <c r="R86" s="16">
        <v>2100</v>
      </c>
      <c r="S86" s="16">
        <v>200</v>
      </c>
      <c r="T86" s="23">
        <v>90</v>
      </c>
      <c r="U86" s="35">
        <f t="shared" si="15"/>
        <v>89.999999123693499</v>
      </c>
      <c r="V86" s="15">
        <f t="shared" si="18"/>
        <v>342345.97</v>
      </c>
      <c r="W86" s="15">
        <f t="shared" si="11"/>
        <v>308111.37</v>
      </c>
      <c r="X86" s="15">
        <f t="shared" si="13"/>
        <v>34234.599999999977</v>
      </c>
      <c r="Y86" s="15">
        <f t="shared" si="14"/>
        <v>308111.37</v>
      </c>
      <c r="Z86" s="33">
        <f t="shared" si="12"/>
        <v>89.999999123693499</v>
      </c>
    </row>
    <row r="87" spans="1:26" x14ac:dyDescent="0.25">
      <c r="A87" s="1">
        <v>69</v>
      </c>
      <c r="B87" s="5" t="s">
        <v>196</v>
      </c>
      <c r="C87" s="5" t="s">
        <v>94</v>
      </c>
      <c r="D87" s="1">
        <v>2026</v>
      </c>
      <c r="E87" s="2">
        <v>28.7</v>
      </c>
      <c r="F87" s="2">
        <v>0</v>
      </c>
      <c r="G87" s="2">
        <v>0</v>
      </c>
      <c r="H87" s="2">
        <v>0</v>
      </c>
      <c r="I87" s="2">
        <v>0</v>
      </c>
      <c r="J87" s="1">
        <v>8</v>
      </c>
      <c r="K87" s="16">
        <f t="shared" si="9"/>
        <v>28.7</v>
      </c>
      <c r="L87" s="16">
        <v>12368.39</v>
      </c>
      <c r="M87" s="16">
        <v>11131.55</v>
      </c>
      <c r="N87" s="16">
        <v>8657.8700000000008</v>
      </c>
      <c r="O87" s="16">
        <v>6184.2</v>
      </c>
      <c r="P87" s="16">
        <v>3710.52</v>
      </c>
      <c r="Q87" s="16">
        <v>488.77</v>
      </c>
      <c r="R87" s="16">
        <v>2100</v>
      </c>
      <c r="S87" s="16">
        <v>200</v>
      </c>
      <c r="T87" s="23">
        <v>89</v>
      </c>
      <c r="U87" s="35">
        <f t="shared" si="15"/>
        <v>88.99999855803118</v>
      </c>
      <c r="V87" s="15">
        <f t="shared" si="18"/>
        <v>381422.95</v>
      </c>
      <c r="W87" s="15">
        <f t="shared" si="11"/>
        <v>339466.42</v>
      </c>
      <c r="X87" s="15">
        <f t="shared" si="13"/>
        <v>41956.530000000028</v>
      </c>
      <c r="Y87" s="15">
        <f t="shared" si="14"/>
        <v>339466.43</v>
      </c>
      <c r="Z87" s="33">
        <f t="shared" si="12"/>
        <v>89.000001179792662</v>
      </c>
    </row>
    <row r="88" spans="1:26" x14ac:dyDescent="0.25">
      <c r="A88" s="1">
        <v>70</v>
      </c>
      <c r="B88" s="5" t="s">
        <v>196</v>
      </c>
      <c r="C88" s="5" t="s">
        <v>2</v>
      </c>
      <c r="D88" s="1">
        <v>2026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1">
        <v>0</v>
      </c>
      <c r="K88" s="16">
        <f t="shared" si="9"/>
        <v>0</v>
      </c>
      <c r="L88" s="16">
        <v>12368.39</v>
      </c>
      <c r="M88" s="16">
        <v>11131.55</v>
      </c>
      <c r="N88" s="16">
        <v>8657.8700000000008</v>
      </c>
      <c r="O88" s="16">
        <v>6184.2</v>
      </c>
      <c r="P88" s="16">
        <v>3710.52</v>
      </c>
      <c r="Q88" s="16">
        <v>488.77</v>
      </c>
      <c r="R88" s="16">
        <v>2100</v>
      </c>
      <c r="S88" s="16">
        <v>200</v>
      </c>
      <c r="T88" s="23">
        <v>94</v>
      </c>
      <c r="U88" s="35">
        <f t="shared" si="15"/>
        <v>0</v>
      </c>
      <c r="V88" s="15">
        <f t="shared" si="18"/>
        <v>0</v>
      </c>
      <c r="W88" s="15">
        <f t="shared" si="11"/>
        <v>0</v>
      </c>
      <c r="X88" s="15">
        <f t="shared" si="13"/>
        <v>0</v>
      </c>
      <c r="Y88" s="15">
        <f t="shared" si="14"/>
        <v>0</v>
      </c>
      <c r="Z88" s="33">
        <f t="shared" si="12"/>
        <v>0</v>
      </c>
    </row>
    <row r="89" spans="1:26" x14ac:dyDescent="0.25">
      <c r="A89" s="1">
        <v>71</v>
      </c>
      <c r="B89" s="5" t="s">
        <v>196</v>
      </c>
      <c r="C89" s="5" t="s">
        <v>144</v>
      </c>
      <c r="D89" s="1">
        <v>2026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1">
        <v>0</v>
      </c>
      <c r="K89" s="16">
        <f t="shared" si="9"/>
        <v>0</v>
      </c>
      <c r="L89" s="16">
        <v>12368.39</v>
      </c>
      <c r="M89" s="16">
        <v>11131.55</v>
      </c>
      <c r="N89" s="16">
        <v>8657.8700000000008</v>
      </c>
      <c r="O89" s="16">
        <v>6184.2</v>
      </c>
      <c r="P89" s="16">
        <v>3710.52</v>
      </c>
      <c r="Q89" s="16">
        <v>488.77</v>
      </c>
      <c r="R89" s="16">
        <v>2100</v>
      </c>
      <c r="S89" s="16">
        <v>200</v>
      </c>
      <c r="T89" s="23">
        <v>71</v>
      </c>
      <c r="U89" s="35">
        <f t="shared" si="15"/>
        <v>0</v>
      </c>
      <c r="V89" s="15">
        <f t="shared" si="18"/>
        <v>0</v>
      </c>
      <c r="W89" s="15">
        <f t="shared" si="11"/>
        <v>0</v>
      </c>
      <c r="X89" s="15">
        <f t="shared" si="13"/>
        <v>0</v>
      </c>
      <c r="Y89" s="15">
        <f t="shared" si="14"/>
        <v>0</v>
      </c>
      <c r="Z89" s="33">
        <f t="shared" si="12"/>
        <v>0</v>
      </c>
    </row>
    <row r="90" spans="1:26" x14ac:dyDescent="0.25">
      <c r="A90" s="1">
        <v>72</v>
      </c>
      <c r="B90" s="5" t="s">
        <v>196</v>
      </c>
      <c r="C90" s="5" t="s">
        <v>5</v>
      </c>
      <c r="D90" s="1">
        <v>2026</v>
      </c>
      <c r="E90" s="2">
        <v>46.23</v>
      </c>
      <c r="F90" s="2">
        <v>0</v>
      </c>
      <c r="G90" s="2">
        <v>0</v>
      </c>
      <c r="H90" s="2">
        <v>0</v>
      </c>
      <c r="I90" s="2">
        <v>0</v>
      </c>
      <c r="J90" s="1">
        <v>6</v>
      </c>
      <c r="K90" s="16">
        <f t="shared" si="9"/>
        <v>46.23</v>
      </c>
      <c r="L90" s="16">
        <v>12368.39</v>
      </c>
      <c r="M90" s="16">
        <v>11131.55</v>
      </c>
      <c r="N90" s="16">
        <v>8657.8700000000008</v>
      </c>
      <c r="O90" s="16">
        <v>6184.2</v>
      </c>
      <c r="P90" s="16">
        <v>3710.52</v>
      </c>
      <c r="Q90" s="16">
        <v>488.77</v>
      </c>
      <c r="R90" s="16">
        <v>2100</v>
      </c>
      <c r="S90" s="16">
        <v>200</v>
      </c>
      <c r="T90" s="23">
        <v>91</v>
      </c>
      <c r="U90" s="35">
        <f t="shared" si="15"/>
        <v>90.99999934626203</v>
      </c>
      <c r="V90" s="15">
        <f t="shared" si="18"/>
        <v>596569.29</v>
      </c>
      <c r="W90" s="15">
        <f t="shared" si="11"/>
        <v>542878.05000000005</v>
      </c>
      <c r="X90" s="15">
        <f t="shared" si="13"/>
        <v>53691.239999999991</v>
      </c>
      <c r="Y90" s="15">
        <f t="shared" si="14"/>
        <v>542878.05000000005</v>
      </c>
      <c r="Z90" s="33">
        <f t="shared" si="12"/>
        <v>90.99999934626203</v>
      </c>
    </row>
    <row r="91" spans="1:26" x14ac:dyDescent="0.25">
      <c r="A91" s="1">
        <v>73</v>
      </c>
      <c r="B91" s="5" t="s">
        <v>197</v>
      </c>
      <c r="C91" s="5" t="s">
        <v>75</v>
      </c>
      <c r="D91" s="1">
        <v>2026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1">
        <v>0</v>
      </c>
      <c r="K91" s="16">
        <f t="shared" si="9"/>
        <v>0</v>
      </c>
      <c r="L91" s="16">
        <v>12368.39</v>
      </c>
      <c r="M91" s="16">
        <v>11131.55</v>
      </c>
      <c r="N91" s="16">
        <v>8657.8700000000008</v>
      </c>
      <c r="O91" s="16">
        <v>6184.2</v>
      </c>
      <c r="P91" s="16">
        <v>3710.52</v>
      </c>
      <c r="Q91" s="16">
        <v>488.77</v>
      </c>
      <c r="R91" s="16">
        <v>2100</v>
      </c>
      <c r="S91" s="16">
        <v>200</v>
      </c>
      <c r="T91" s="24">
        <v>82</v>
      </c>
      <c r="U91" s="35">
        <f t="shared" si="15"/>
        <v>0</v>
      </c>
      <c r="V91" s="15">
        <f t="shared" si="18"/>
        <v>0</v>
      </c>
      <c r="W91" s="15">
        <f t="shared" si="11"/>
        <v>0</v>
      </c>
      <c r="X91" s="15">
        <f t="shared" si="13"/>
        <v>0</v>
      </c>
      <c r="Y91" s="15">
        <f t="shared" si="14"/>
        <v>0</v>
      </c>
      <c r="Z91" s="33">
        <f t="shared" si="12"/>
        <v>0</v>
      </c>
    </row>
    <row r="92" spans="1:26" x14ac:dyDescent="0.25">
      <c r="A92" s="1">
        <v>74</v>
      </c>
      <c r="B92" s="5" t="s">
        <v>197</v>
      </c>
      <c r="C92" s="5" t="s">
        <v>55</v>
      </c>
      <c r="D92" s="1">
        <v>2026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1">
        <v>0</v>
      </c>
      <c r="K92" s="16">
        <f t="shared" si="9"/>
        <v>0</v>
      </c>
      <c r="L92" s="16">
        <v>12368.39</v>
      </c>
      <c r="M92" s="16">
        <v>11131.55</v>
      </c>
      <c r="N92" s="16">
        <v>8657.8700000000008</v>
      </c>
      <c r="O92" s="16">
        <v>6184.2</v>
      </c>
      <c r="P92" s="16">
        <v>3710.52</v>
      </c>
      <c r="Q92" s="16">
        <v>488.77</v>
      </c>
      <c r="R92" s="16">
        <v>2100</v>
      </c>
      <c r="S92" s="16">
        <v>200</v>
      </c>
      <c r="T92" s="24">
        <v>91</v>
      </c>
      <c r="U92" s="35">
        <f t="shared" si="15"/>
        <v>0</v>
      </c>
      <c r="V92" s="15">
        <f t="shared" si="18"/>
        <v>0</v>
      </c>
      <c r="W92" s="15">
        <f t="shared" si="11"/>
        <v>0</v>
      </c>
      <c r="X92" s="15">
        <f t="shared" si="13"/>
        <v>0</v>
      </c>
      <c r="Y92" s="15">
        <f t="shared" si="14"/>
        <v>0</v>
      </c>
      <c r="Z92" s="33">
        <f t="shared" si="12"/>
        <v>0</v>
      </c>
    </row>
    <row r="93" spans="1:26" x14ac:dyDescent="0.25">
      <c r="A93" s="1">
        <v>75</v>
      </c>
      <c r="B93" s="5" t="s">
        <v>197</v>
      </c>
      <c r="C93" s="5" t="s">
        <v>145</v>
      </c>
      <c r="D93" s="1">
        <v>2026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1">
        <v>0</v>
      </c>
      <c r="K93" s="16">
        <f t="shared" si="9"/>
        <v>0</v>
      </c>
      <c r="L93" s="16">
        <v>12368.39</v>
      </c>
      <c r="M93" s="16">
        <v>11131.55</v>
      </c>
      <c r="N93" s="16">
        <v>8657.8700000000008</v>
      </c>
      <c r="O93" s="16">
        <v>6184.2</v>
      </c>
      <c r="P93" s="16">
        <v>3710.52</v>
      </c>
      <c r="Q93" s="16">
        <v>488.77</v>
      </c>
      <c r="R93" s="16">
        <v>2100</v>
      </c>
      <c r="S93" s="16">
        <v>200</v>
      </c>
      <c r="T93" s="24">
        <v>85</v>
      </c>
      <c r="U93" s="35">
        <f t="shared" si="15"/>
        <v>0</v>
      </c>
      <c r="V93" s="15">
        <f t="shared" si="18"/>
        <v>0</v>
      </c>
      <c r="W93" s="15">
        <f t="shared" si="11"/>
        <v>0</v>
      </c>
      <c r="X93" s="15">
        <f t="shared" si="13"/>
        <v>0</v>
      </c>
      <c r="Y93" s="15">
        <f t="shared" si="14"/>
        <v>0</v>
      </c>
      <c r="Z93" s="33">
        <f t="shared" si="12"/>
        <v>0</v>
      </c>
    </row>
    <row r="94" spans="1:26" x14ac:dyDescent="0.25">
      <c r="A94" s="1">
        <v>76</v>
      </c>
      <c r="B94" s="5" t="s">
        <v>197</v>
      </c>
      <c r="C94" s="5" t="s">
        <v>37</v>
      </c>
      <c r="D94" s="1">
        <v>2026</v>
      </c>
      <c r="E94" s="2">
        <v>2.1</v>
      </c>
      <c r="F94" s="2">
        <v>0</v>
      </c>
      <c r="G94" s="2">
        <v>0</v>
      </c>
      <c r="H94" s="2">
        <v>0</v>
      </c>
      <c r="I94" s="2">
        <v>0</v>
      </c>
      <c r="J94" s="13">
        <v>2</v>
      </c>
      <c r="K94" s="16">
        <f t="shared" si="9"/>
        <v>2.1</v>
      </c>
      <c r="L94" s="16">
        <v>12368.39</v>
      </c>
      <c r="M94" s="16">
        <v>11131.55</v>
      </c>
      <c r="N94" s="16">
        <v>8657.8700000000008</v>
      </c>
      <c r="O94" s="16">
        <v>6184.2</v>
      </c>
      <c r="P94" s="16">
        <v>3710.52</v>
      </c>
      <c r="Q94" s="16">
        <v>488.77</v>
      </c>
      <c r="R94" s="16">
        <v>2100</v>
      </c>
      <c r="S94" s="16">
        <v>200</v>
      </c>
      <c r="T94" s="24">
        <v>84</v>
      </c>
      <c r="U94" s="35">
        <f t="shared" si="15"/>
        <v>83.999986063229855</v>
      </c>
      <c r="V94" s="15">
        <f t="shared" si="18"/>
        <v>31571.16</v>
      </c>
      <c r="W94" s="15">
        <f t="shared" si="11"/>
        <v>26519.77</v>
      </c>
      <c r="X94" s="15">
        <f t="shared" si="13"/>
        <v>5051.3899999999994</v>
      </c>
      <c r="Y94" s="15">
        <f t="shared" si="14"/>
        <v>26519.77</v>
      </c>
      <c r="Z94" s="33">
        <f t="shared" si="12"/>
        <v>83.999986063229855</v>
      </c>
    </row>
    <row r="95" spans="1:26" x14ac:dyDescent="0.25">
      <c r="A95" s="1">
        <v>77</v>
      </c>
      <c r="B95" s="5" t="s">
        <v>197</v>
      </c>
      <c r="C95" s="5" t="s">
        <v>146</v>
      </c>
      <c r="D95" s="1">
        <v>2026</v>
      </c>
      <c r="E95" s="2">
        <v>0</v>
      </c>
      <c r="F95" s="2">
        <v>2.15</v>
      </c>
      <c r="G95" s="2">
        <v>3.7</v>
      </c>
      <c r="H95" s="2">
        <v>7</v>
      </c>
      <c r="I95" s="2">
        <v>0</v>
      </c>
      <c r="J95" s="13">
        <v>3</v>
      </c>
      <c r="K95" s="16">
        <f t="shared" si="9"/>
        <v>12.85</v>
      </c>
      <c r="L95" s="16">
        <v>12368.39</v>
      </c>
      <c r="M95" s="16">
        <v>11131.55</v>
      </c>
      <c r="N95" s="16">
        <v>8657.8700000000008</v>
      </c>
      <c r="O95" s="16">
        <v>6184.2</v>
      </c>
      <c r="P95" s="16">
        <v>3710.52</v>
      </c>
      <c r="Q95" s="16">
        <v>488.77</v>
      </c>
      <c r="R95" s="16">
        <v>2100</v>
      </c>
      <c r="S95" s="16">
        <v>200</v>
      </c>
      <c r="T95" s="24">
        <v>91</v>
      </c>
      <c r="U95" s="35">
        <f t="shared" si="15"/>
        <v>90.999999452518082</v>
      </c>
      <c r="V95" s="15">
        <f t="shared" si="18"/>
        <v>109592.66</v>
      </c>
      <c r="W95" s="15">
        <f t="shared" si="11"/>
        <v>99729.32</v>
      </c>
      <c r="X95" s="15">
        <f t="shared" si="13"/>
        <v>9863.3399999999965</v>
      </c>
      <c r="Y95" s="15">
        <f t="shared" si="14"/>
        <v>99729.32</v>
      </c>
      <c r="Z95" s="33">
        <f t="shared" si="12"/>
        <v>90.999999452518082</v>
      </c>
    </row>
    <row r="96" spans="1:26" x14ac:dyDescent="0.25">
      <c r="A96" s="1">
        <v>78</v>
      </c>
      <c r="B96" s="5" t="s">
        <v>197</v>
      </c>
      <c r="C96" s="5" t="s">
        <v>26</v>
      </c>
      <c r="D96" s="1">
        <v>2026</v>
      </c>
      <c r="E96" s="2">
        <v>5</v>
      </c>
      <c r="F96" s="2">
        <v>14.45</v>
      </c>
      <c r="G96" s="2">
        <v>5</v>
      </c>
      <c r="H96" s="2">
        <v>5</v>
      </c>
      <c r="I96" s="2">
        <v>0</v>
      </c>
      <c r="J96" s="13">
        <v>3</v>
      </c>
      <c r="K96" s="16">
        <f t="shared" si="9"/>
        <v>29.45</v>
      </c>
      <c r="L96" s="16">
        <v>12368.39</v>
      </c>
      <c r="M96" s="16">
        <v>11131.55</v>
      </c>
      <c r="N96" s="16">
        <v>8657.8700000000008</v>
      </c>
      <c r="O96" s="16">
        <v>6184.2</v>
      </c>
      <c r="P96" s="16">
        <v>3710.52</v>
      </c>
      <c r="Q96" s="16">
        <v>488.77</v>
      </c>
      <c r="R96" s="16">
        <v>2100</v>
      </c>
      <c r="S96" s="16">
        <v>200</v>
      </c>
      <c r="T96" s="24">
        <v>88</v>
      </c>
      <c r="U96" s="35">
        <f t="shared" si="15"/>
        <v>87.999997166404583</v>
      </c>
      <c r="V96" s="15">
        <f t="shared" si="18"/>
        <v>310559.51</v>
      </c>
      <c r="W96" s="15">
        <f t="shared" si="11"/>
        <v>273292.36</v>
      </c>
      <c r="X96" s="15">
        <f t="shared" si="13"/>
        <v>37267.150000000023</v>
      </c>
      <c r="Y96" s="15">
        <f t="shared" si="14"/>
        <v>273292.37</v>
      </c>
      <c r="Z96" s="33">
        <f t="shared" si="12"/>
        <v>88.000000386399364</v>
      </c>
    </row>
    <row r="97" spans="1:26" x14ac:dyDescent="0.25">
      <c r="A97" s="1">
        <v>79</v>
      </c>
      <c r="B97" s="5" t="s">
        <v>198</v>
      </c>
      <c r="C97" s="5" t="s">
        <v>78</v>
      </c>
      <c r="D97" s="1">
        <v>2026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1">
        <v>0</v>
      </c>
      <c r="K97" s="16">
        <f t="shared" si="9"/>
        <v>0</v>
      </c>
      <c r="L97" s="16">
        <v>12368.39</v>
      </c>
      <c r="M97" s="16">
        <v>11131.55</v>
      </c>
      <c r="N97" s="16">
        <v>8657.8700000000008</v>
      </c>
      <c r="O97" s="16">
        <v>6184.2</v>
      </c>
      <c r="P97" s="16">
        <v>3710.52</v>
      </c>
      <c r="Q97" s="16">
        <v>488.77</v>
      </c>
      <c r="R97" s="16">
        <v>2100</v>
      </c>
      <c r="S97" s="16">
        <v>200</v>
      </c>
      <c r="T97" s="25">
        <v>90</v>
      </c>
      <c r="U97" s="35">
        <f t="shared" si="15"/>
        <v>0</v>
      </c>
      <c r="V97" s="15">
        <f t="shared" si="18"/>
        <v>0</v>
      </c>
      <c r="W97" s="15">
        <f t="shared" si="11"/>
        <v>0</v>
      </c>
      <c r="X97" s="15">
        <f t="shared" si="13"/>
        <v>0</v>
      </c>
      <c r="Y97" s="15">
        <f t="shared" si="14"/>
        <v>0</v>
      </c>
      <c r="Z97" s="33">
        <f t="shared" si="12"/>
        <v>0</v>
      </c>
    </row>
    <row r="98" spans="1:26" x14ac:dyDescent="0.25">
      <c r="A98" s="1">
        <v>80</v>
      </c>
      <c r="B98" s="5" t="s">
        <v>198</v>
      </c>
      <c r="C98" s="5" t="s">
        <v>91</v>
      </c>
      <c r="D98" s="1">
        <v>2026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1">
        <v>0</v>
      </c>
      <c r="K98" s="16">
        <f t="shared" si="9"/>
        <v>0</v>
      </c>
      <c r="L98" s="16">
        <v>12368.39</v>
      </c>
      <c r="M98" s="16">
        <v>11131.55</v>
      </c>
      <c r="N98" s="16">
        <v>8657.8700000000008</v>
      </c>
      <c r="O98" s="16">
        <v>6184.2</v>
      </c>
      <c r="P98" s="16">
        <v>3710.52</v>
      </c>
      <c r="Q98" s="16">
        <v>488.77</v>
      </c>
      <c r="R98" s="16">
        <v>2100</v>
      </c>
      <c r="S98" s="16">
        <v>200</v>
      </c>
      <c r="T98" s="25">
        <v>91</v>
      </c>
      <c r="U98" s="35">
        <f t="shared" si="15"/>
        <v>0</v>
      </c>
      <c r="V98" s="15">
        <f t="shared" si="18"/>
        <v>0</v>
      </c>
      <c r="W98" s="15">
        <f t="shared" si="11"/>
        <v>0</v>
      </c>
      <c r="X98" s="15">
        <f t="shared" si="13"/>
        <v>0</v>
      </c>
      <c r="Y98" s="15">
        <f t="shared" si="14"/>
        <v>0</v>
      </c>
      <c r="Z98" s="33">
        <f t="shared" si="12"/>
        <v>0</v>
      </c>
    </row>
    <row r="99" spans="1:26" x14ac:dyDescent="0.25">
      <c r="A99" s="1">
        <v>81</v>
      </c>
      <c r="B99" s="5" t="s">
        <v>198</v>
      </c>
      <c r="C99" s="5" t="s">
        <v>147</v>
      </c>
      <c r="D99" s="1">
        <v>2026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1">
        <v>0</v>
      </c>
      <c r="K99" s="16">
        <f t="shared" si="9"/>
        <v>0</v>
      </c>
      <c r="L99" s="16">
        <v>12368.39</v>
      </c>
      <c r="M99" s="16">
        <v>11131.55</v>
      </c>
      <c r="N99" s="16">
        <v>8657.8700000000008</v>
      </c>
      <c r="O99" s="16">
        <v>6184.2</v>
      </c>
      <c r="P99" s="16">
        <v>3710.52</v>
      </c>
      <c r="Q99" s="16">
        <v>488.77</v>
      </c>
      <c r="R99" s="16">
        <v>2100</v>
      </c>
      <c r="S99" s="16">
        <v>200</v>
      </c>
      <c r="T99" s="25">
        <v>92</v>
      </c>
      <c r="U99" s="35">
        <f t="shared" si="15"/>
        <v>0</v>
      </c>
      <c r="V99" s="15">
        <f t="shared" si="18"/>
        <v>0</v>
      </c>
      <c r="W99" s="15">
        <f t="shared" si="11"/>
        <v>0</v>
      </c>
      <c r="X99" s="15">
        <f t="shared" si="13"/>
        <v>0</v>
      </c>
      <c r="Y99" s="15">
        <f t="shared" si="14"/>
        <v>0</v>
      </c>
      <c r="Z99" s="33">
        <f t="shared" si="12"/>
        <v>0</v>
      </c>
    </row>
    <row r="100" spans="1:26" x14ac:dyDescent="0.25">
      <c r="A100" s="1">
        <v>82</v>
      </c>
      <c r="B100" s="5" t="s">
        <v>198</v>
      </c>
      <c r="C100" s="5" t="s">
        <v>148</v>
      </c>
      <c r="D100" s="1">
        <v>2026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1">
        <v>0</v>
      </c>
      <c r="K100" s="16">
        <f t="shared" si="9"/>
        <v>0</v>
      </c>
      <c r="L100" s="16">
        <v>12368.39</v>
      </c>
      <c r="M100" s="16">
        <v>11131.55</v>
      </c>
      <c r="N100" s="16">
        <v>8657.8700000000008</v>
      </c>
      <c r="O100" s="16">
        <v>6184.2</v>
      </c>
      <c r="P100" s="16">
        <v>3710.52</v>
      </c>
      <c r="Q100" s="16">
        <v>488.77</v>
      </c>
      <c r="R100" s="16">
        <v>2100</v>
      </c>
      <c r="S100" s="16">
        <v>200</v>
      </c>
      <c r="T100" s="25">
        <v>91</v>
      </c>
      <c r="U100" s="35">
        <f t="shared" si="15"/>
        <v>0</v>
      </c>
      <c r="V100" s="15">
        <f t="shared" si="18"/>
        <v>0</v>
      </c>
      <c r="W100" s="15">
        <f t="shared" si="11"/>
        <v>0</v>
      </c>
      <c r="X100" s="15">
        <f t="shared" si="13"/>
        <v>0</v>
      </c>
      <c r="Y100" s="15">
        <f t="shared" si="14"/>
        <v>0</v>
      </c>
      <c r="Z100" s="33">
        <f t="shared" si="12"/>
        <v>0</v>
      </c>
    </row>
    <row r="101" spans="1:26" x14ac:dyDescent="0.25">
      <c r="A101" s="1">
        <v>83</v>
      </c>
      <c r="B101" s="5" t="s">
        <v>198</v>
      </c>
      <c r="C101" s="5" t="s">
        <v>149</v>
      </c>
      <c r="D101" s="1">
        <v>2026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1">
        <v>0</v>
      </c>
      <c r="K101" s="16">
        <f t="shared" si="9"/>
        <v>0</v>
      </c>
      <c r="L101" s="16">
        <v>12368.39</v>
      </c>
      <c r="M101" s="16">
        <v>11131.55</v>
      </c>
      <c r="N101" s="16">
        <v>8657.8700000000008</v>
      </c>
      <c r="O101" s="16">
        <v>6184.2</v>
      </c>
      <c r="P101" s="16">
        <v>3710.52</v>
      </c>
      <c r="Q101" s="16">
        <v>488.77</v>
      </c>
      <c r="R101" s="16">
        <v>2100</v>
      </c>
      <c r="S101" s="16">
        <v>200</v>
      </c>
      <c r="T101" s="25">
        <v>91</v>
      </c>
      <c r="U101" s="35">
        <f t="shared" si="15"/>
        <v>0</v>
      </c>
      <c r="V101" s="15">
        <f t="shared" si="18"/>
        <v>0</v>
      </c>
      <c r="W101" s="15">
        <f t="shared" si="11"/>
        <v>0</v>
      </c>
      <c r="X101" s="15">
        <f t="shared" si="13"/>
        <v>0</v>
      </c>
      <c r="Y101" s="15">
        <f t="shared" si="14"/>
        <v>0</v>
      </c>
      <c r="Z101" s="33">
        <f t="shared" si="12"/>
        <v>0</v>
      </c>
    </row>
    <row r="102" spans="1:26" x14ac:dyDescent="0.25">
      <c r="A102" s="1">
        <v>84</v>
      </c>
      <c r="B102" s="5" t="s">
        <v>198</v>
      </c>
      <c r="C102" s="5" t="s">
        <v>150</v>
      </c>
      <c r="D102" s="1">
        <v>2026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1">
        <v>0</v>
      </c>
      <c r="K102" s="16">
        <f t="shared" si="9"/>
        <v>0</v>
      </c>
      <c r="L102" s="16">
        <v>12368.39</v>
      </c>
      <c r="M102" s="16">
        <v>11131.55</v>
      </c>
      <c r="N102" s="16">
        <v>8657.8700000000008</v>
      </c>
      <c r="O102" s="16">
        <v>6184.2</v>
      </c>
      <c r="P102" s="16">
        <v>3710.52</v>
      </c>
      <c r="Q102" s="16">
        <v>488.77</v>
      </c>
      <c r="R102" s="16">
        <v>2100</v>
      </c>
      <c r="S102" s="16">
        <v>200</v>
      </c>
      <c r="T102" s="25">
        <v>93</v>
      </c>
      <c r="U102" s="35">
        <f t="shared" si="15"/>
        <v>0</v>
      </c>
      <c r="V102" s="15">
        <f t="shared" si="18"/>
        <v>0</v>
      </c>
      <c r="W102" s="15">
        <f t="shared" si="11"/>
        <v>0</v>
      </c>
      <c r="X102" s="15">
        <f t="shared" si="13"/>
        <v>0</v>
      </c>
      <c r="Y102" s="15">
        <f t="shared" si="14"/>
        <v>0</v>
      </c>
      <c r="Z102" s="33">
        <f t="shared" si="12"/>
        <v>0</v>
      </c>
    </row>
    <row r="103" spans="1:26" x14ac:dyDescent="0.25">
      <c r="A103" s="1">
        <v>85</v>
      </c>
      <c r="B103" s="5" t="s">
        <v>198</v>
      </c>
      <c r="C103" s="5" t="s">
        <v>153</v>
      </c>
      <c r="D103" s="1">
        <v>2026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1">
        <v>0</v>
      </c>
      <c r="K103" s="16">
        <f t="shared" si="9"/>
        <v>0</v>
      </c>
      <c r="L103" s="16">
        <v>12368.39</v>
      </c>
      <c r="M103" s="16">
        <v>11131.55</v>
      </c>
      <c r="N103" s="16">
        <v>8657.8700000000008</v>
      </c>
      <c r="O103" s="16">
        <v>6184.2</v>
      </c>
      <c r="P103" s="16">
        <v>3710.52</v>
      </c>
      <c r="Q103" s="16">
        <v>488.77</v>
      </c>
      <c r="R103" s="16">
        <v>2100</v>
      </c>
      <c r="S103" s="16">
        <v>200</v>
      </c>
      <c r="T103" s="25">
        <v>91</v>
      </c>
      <c r="U103" s="35">
        <f t="shared" si="15"/>
        <v>0</v>
      </c>
      <c r="V103" s="15">
        <f t="shared" si="18"/>
        <v>0</v>
      </c>
      <c r="W103" s="15">
        <f t="shared" si="11"/>
        <v>0</v>
      </c>
      <c r="X103" s="15">
        <f t="shared" si="13"/>
        <v>0</v>
      </c>
      <c r="Y103" s="15">
        <f t="shared" si="14"/>
        <v>0</v>
      </c>
      <c r="Z103" s="33">
        <f t="shared" si="12"/>
        <v>0</v>
      </c>
    </row>
    <row r="104" spans="1:26" x14ac:dyDescent="0.25">
      <c r="A104" s="1">
        <v>86</v>
      </c>
      <c r="B104" s="5" t="s">
        <v>198</v>
      </c>
      <c r="C104" s="5" t="s">
        <v>151</v>
      </c>
      <c r="D104" s="1">
        <v>2026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1">
        <v>0</v>
      </c>
      <c r="K104" s="16">
        <f t="shared" si="9"/>
        <v>0</v>
      </c>
      <c r="L104" s="16">
        <v>12368.39</v>
      </c>
      <c r="M104" s="16">
        <v>11131.55</v>
      </c>
      <c r="N104" s="16">
        <v>8657.8700000000008</v>
      </c>
      <c r="O104" s="16">
        <v>6184.2</v>
      </c>
      <c r="P104" s="16">
        <v>3710.52</v>
      </c>
      <c r="Q104" s="16">
        <v>488.77</v>
      </c>
      <c r="R104" s="16">
        <v>2100</v>
      </c>
      <c r="S104" s="16">
        <v>200</v>
      </c>
      <c r="T104" s="25">
        <v>80</v>
      </c>
      <c r="U104" s="35">
        <f t="shared" si="15"/>
        <v>0</v>
      </c>
      <c r="V104" s="15">
        <f t="shared" si="18"/>
        <v>0</v>
      </c>
      <c r="W104" s="15">
        <f t="shared" si="11"/>
        <v>0</v>
      </c>
      <c r="X104" s="15">
        <f t="shared" si="13"/>
        <v>0</v>
      </c>
      <c r="Y104" s="15">
        <f t="shared" si="14"/>
        <v>0</v>
      </c>
      <c r="Z104" s="33">
        <f t="shared" si="12"/>
        <v>0</v>
      </c>
    </row>
    <row r="105" spans="1:26" x14ac:dyDescent="0.25">
      <c r="A105" s="1">
        <v>87</v>
      </c>
      <c r="B105" s="5" t="s">
        <v>198</v>
      </c>
      <c r="C105" s="5" t="s">
        <v>84</v>
      </c>
      <c r="D105" s="1">
        <v>2026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1">
        <v>0</v>
      </c>
      <c r="K105" s="16">
        <f t="shared" si="9"/>
        <v>0</v>
      </c>
      <c r="L105" s="16">
        <v>12368.39</v>
      </c>
      <c r="M105" s="16">
        <v>11131.55</v>
      </c>
      <c r="N105" s="16">
        <v>8657.8700000000008</v>
      </c>
      <c r="O105" s="16">
        <v>6184.2</v>
      </c>
      <c r="P105" s="16">
        <v>3710.52</v>
      </c>
      <c r="Q105" s="16">
        <v>488.77</v>
      </c>
      <c r="R105" s="16">
        <v>2100</v>
      </c>
      <c r="S105" s="16">
        <v>200</v>
      </c>
      <c r="T105" s="25">
        <v>91</v>
      </c>
      <c r="U105" s="35">
        <f t="shared" si="15"/>
        <v>0</v>
      </c>
      <c r="V105" s="15">
        <f t="shared" si="18"/>
        <v>0</v>
      </c>
      <c r="W105" s="15">
        <f t="shared" si="11"/>
        <v>0</v>
      </c>
      <c r="X105" s="15">
        <f t="shared" si="13"/>
        <v>0</v>
      </c>
      <c r="Y105" s="15">
        <f t="shared" si="14"/>
        <v>0</v>
      </c>
      <c r="Z105" s="33">
        <f t="shared" si="12"/>
        <v>0</v>
      </c>
    </row>
    <row r="106" spans="1:26" x14ac:dyDescent="0.25">
      <c r="A106" s="1">
        <v>88</v>
      </c>
      <c r="B106" s="5" t="s">
        <v>198</v>
      </c>
      <c r="C106" s="5" t="s">
        <v>152</v>
      </c>
      <c r="D106" s="1">
        <v>2026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1">
        <v>0</v>
      </c>
      <c r="K106" s="16">
        <f t="shared" si="9"/>
        <v>0</v>
      </c>
      <c r="L106" s="16">
        <v>12368.39</v>
      </c>
      <c r="M106" s="16">
        <v>11131.55</v>
      </c>
      <c r="N106" s="16">
        <v>8657.8700000000008</v>
      </c>
      <c r="O106" s="16">
        <v>6184.2</v>
      </c>
      <c r="P106" s="16">
        <v>3710.52</v>
      </c>
      <c r="Q106" s="16">
        <v>488.77</v>
      </c>
      <c r="R106" s="16">
        <v>2100</v>
      </c>
      <c r="S106" s="16">
        <v>200</v>
      </c>
      <c r="T106" s="25">
        <v>90</v>
      </c>
      <c r="U106" s="35">
        <f t="shared" si="15"/>
        <v>0</v>
      </c>
      <c r="V106" s="15">
        <f t="shared" si="18"/>
        <v>0</v>
      </c>
      <c r="W106" s="15">
        <f t="shared" si="11"/>
        <v>0</v>
      </c>
      <c r="X106" s="15">
        <f t="shared" si="13"/>
        <v>0</v>
      </c>
      <c r="Y106" s="15">
        <f t="shared" si="14"/>
        <v>0</v>
      </c>
      <c r="Z106" s="33">
        <f t="shared" si="12"/>
        <v>0</v>
      </c>
    </row>
    <row r="107" spans="1:26" x14ac:dyDescent="0.25">
      <c r="A107" s="1">
        <v>89</v>
      </c>
      <c r="B107" s="5" t="s">
        <v>198</v>
      </c>
      <c r="C107" s="5" t="s">
        <v>95</v>
      </c>
      <c r="D107" s="1">
        <v>2026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1">
        <v>0</v>
      </c>
      <c r="K107" s="16">
        <f t="shared" si="9"/>
        <v>0</v>
      </c>
      <c r="L107" s="16">
        <v>12368.39</v>
      </c>
      <c r="M107" s="16">
        <v>11131.55</v>
      </c>
      <c r="N107" s="16">
        <v>8657.8700000000008</v>
      </c>
      <c r="O107" s="16">
        <v>6184.2</v>
      </c>
      <c r="P107" s="16">
        <v>3710.52</v>
      </c>
      <c r="Q107" s="16">
        <v>488.77</v>
      </c>
      <c r="R107" s="16">
        <v>2100</v>
      </c>
      <c r="S107" s="16">
        <v>200</v>
      </c>
      <c r="T107" s="25">
        <v>90</v>
      </c>
      <c r="U107" s="35">
        <f t="shared" si="15"/>
        <v>0</v>
      </c>
      <c r="V107" s="15">
        <f t="shared" si="18"/>
        <v>0</v>
      </c>
      <c r="W107" s="15">
        <f t="shared" si="11"/>
        <v>0</v>
      </c>
      <c r="X107" s="15">
        <f t="shared" si="13"/>
        <v>0</v>
      </c>
      <c r="Y107" s="15">
        <f t="shared" si="14"/>
        <v>0</v>
      </c>
      <c r="Z107" s="33">
        <f t="shared" si="12"/>
        <v>0</v>
      </c>
    </row>
    <row r="108" spans="1:26" x14ac:dyDescent="0.25">
      <c r="A108" s="1">
        <v>90</v>
      </c>
      <c r="B108" s="5" t="s">
        <v>199</v>
      </c>
      <c r="C108" s="5" t="s">
        <v>156</v>
      </c>
      <c r="D108" s="1">
        <v>2026</v>
      </c>
      <c r="E108" s="2">
        <v>54</v>
      </c>
      <c r="F108" s="2">
        <v>60.5</v>
      </c>
      <c r="G108" s="2">
        <v>23.5</v>
      </c>
      <c r="H108" s="2">
        <v>18.87</v>
      </c>
      <c r="I108" s="2">
        <v>1.03</v>
      </c>
      <c r="J108" s="13">
        <v>29</v>
      </c>
      <c r="K108" s="16">
        <f t="shared" si="9"/>
        <v>157.9</v>
      </c>
      <c r="L108" s="16">
        <v>12368.39</v>
      </c>
      <c r="M108" s="16">
        <v>11131.55</v>
      </c>
      <c r="N108" s="16">
        <v>8657.8700000000008</v>
      </c>
      <c r="O108" s="16">
        <v>6184.2</v>
      </c>
      <c r="P108" s="16">
        <v>3710.52</v>
      </c>
      <c r="Q108" s="16">
        <v>488.77</v>
      </c>
      <c r="R108" s="16">
        <v>2100</v>
      </c>
      <c r="S108" s="16">
        <v>200</v>
      </c>
      <c r="T108" s="19">
        <v>85</v>
      </c>
      <c r="U108" s="35">
        <f t="shared" si="15"/>
        <v>85</v>
      </c>
      <c r="V108" s="15">
        <f t="shared" si="18"/>
        <v>1771983.8</v>
      </c>
      <c r="W108" s="15">
        <f t="shared" si="11"/>
        <v>1506186.23</v>
      </c>
      <c r="X108" s="15">
        <f t="shared" si="13"/>
        <v>265797.57000000007</v>
      </c>
      <c r="Y108" s="15">
        <f t="shared" si="14"/>
        <v>1506186.23</v>
      </c>
      <c r="Z108" s="33">
        <f t="shared" si="12"/>
        <v>85</v>
      </c>
    </row>
    <row r="109" spans="1:26" x14ac:dyDescent="0.25">
      <c r="A109" s="1">
        <v>91</v>
      </c>
      <c r="B109" s="5" t="s">
        <v>199</v>
      </c>
      <c r="C109" s="5" t="s">
        <v>19</v>
      </c>
      <c r="D109" s="1">
        <v>2026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1">
        <v>0</v>
      </c>
      <c r="K109" s="16">
        <f t="shared" si="9"/>
        <v>0</v>
      </c>
      <c r="L109" s="16">
        <v>12368.39</v>
      </c>
      <c r="M109" s="16">
        <v>11131.55</v>
      </c>
      <c r="N109" s="16">
        <v>8657.8700000000008</v>
      </c>
      <c r="O109" s="16">
        <v>6184.2</v>
      </c>
      <c r="P109" s="16">
        <v>3710.52</v>
      </c>
      <c r="Q109" s="16">
        <v>488.77</v>
      </c>
      <c r="R109" s="16">
        <v>2100</v>
      </c>
      <c r="S109" s="16">
        <v>200</v>
      </c>
      <c r="T109" s="19">
        <v>88</v>
      </c>
      <c r="U109" s="35">
        <f t="shared" si="15"/>
        <v>0</v>
      </c>
      <c r="V109" s="15">
        <f t="shared" si="18"/>
        <v>0</v>
      </c>
      <c r="W109" s="15">
        <f t="shared" si="11"/>
        <v>0</v>
      </c>
      <c r="X109" s="15">
        <f t="shared" si="13"/>
        <v>0</v>
      </c>
      <c r="Y109" s="15">
        <f t="shared" si="14"/>
        <v>0</v>
      </c>
      <c r="Z109" s="33">
        <f t="shared" si="12"/>
        <v>0</v>
      </c>
    </row>
    <row r="110" spans="1:26" x14ac:dyDescent="0.25">
      <c r="A110" s="1">
        <v>92</v>
      </c>
      <c r="B110" s="5" t="s">
        <v>199</v>
      </c>
      <c r="C110" s="5" t="s">
        <v>154</v>
      </c>
      <c r="D110" s="1">
        <v>2026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1">
        <v>0</v>
      </c>
      <c r="K110" s="16">
        <f t="shared" si="9"/>
        <v>0</v>
      </c>
      <c r="L110" s="16">
        <v>12368.39</v>
      </c>
      <c r="M110" s="16">
        <v>11131.55</v>
      </c>
      <c r="N110" s="16">
        <v>8657.8700000000008</v>
      </c>
      <c r="O110" s="16">
        <v>6184.2</v>
      </c>
      <c r="P110" s="16">
        <v>3710.52</v>
      </c>
      <c r="Q110" s="16">
        <v>488.77</v>
      </c>
      <c r="R110" s="16">
        <v>2100</v>
      </c>
      <c r="S110" s="16">
        <v>200</v>
      </c>
      <c r="T110" s="19">
        <v>90</v>
      </c>
      <c r="U110" s="35">
        <f t="shared" si="15"/>
        <v>0</v>
      </c>
      <c r="V110" s="15">
        <f t="shared" si="18"/>
        <v>0</v>
      </c>
      <c r="W110" s="15">
        <f t="shared" si="11"/>
        <v>0</v>
      </c>
      <c r="X110" s="15">
        <f t="shared" si="13"/>
        <v>0</v>
      </c>
      <c r="Y110" s="15">
        <f t="shared" si="14"/>
        <v>0</v>
      </c>
      <c r="Z110" s="33">
        <f t="shared" si="12"/>
        <v>0</v>
      </c>
    </row>
    <row r="111" spans="1:26" x14ac:dyDescent="0.25">
      <c r="A111" s="1">
        <v>93</v>
      </c>
      <c r="B111" s="5" t="s">
        <v>199</v>
      </c>
      <c r="C111" s="5" t="s">
        <v>155</v>
      </c>
      <c r="D111" s="1">
        <v>2026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1">
        <v>0</v>
      </c>
      <c r="K111" s="16">
        <f t="shared" si="9"/>
        <v>0</v>
      </c>
      <c r="L111" s="16">
        <v>12368.39</v>
      </c>
      <c r="M111" s="16">
        <v>11131.55</v>
      </c>
      <c r="N111" s="16">
        <v>8657.8700000000008</v>
      </c>
      <c r="O111" s="16">
        <v>6184.2</v>
      </c>
      <c r="P111" s="16">
        <v>3710.52</v>
      </c>
      <c r="Q111" s="16">
        <v>488.77</v>
      </c>
      <c r="R111" s="16">
        <v>2100</v>
      </c>
      <c r="S111" s="16">
        <v>200</v>
      </c>
      <c r="T111" s="19">
        <v>90</v>
      </c>
      <c r="U111" s="35">
        <f t="shared" si="15"/>
        <v>0</v>
      </c>
      <c r="V111" s="15">
        <f t="shared" si="18"/>
        <v>0</v>
      </c>
      <c r="W111" s="15">
        <f t="shared" si="11"/>
        <v>0</v>
      </c>
      <c r="X111" s="15">
        <f t="shared" si="13"/>
        <v>0</v>
      </c>
      <c r="Y111" s="15">
        <f t="shared" si="14"/>
        <v>0</v>
      </c>
      <c r="Z111" s="33">
        <f t="shared" si="12"/>
        <v>0</v>
      </c>
    </row>
    <row r="112" spans="1:26" x14ac:dyDescent="0.25">
      <c r="A112" s="1">
        <v>94</v>
      </c>
      <c r="B112" s="5" t="s">
        <v>199</v>
      </c>
      <c r="C112" s="5" t="s">
        <v>88</v>
      </c>
      <c r="D112" s="1">
        <v>2026</v>
      </c>
      <c r="E112" s="2">
        <v>20.5</v>
      </c>
      <c r="F112" s="2">
        <v>10.8</v>
      </c>
      <c r="G112" s="2">
        <v>10</v>
      </c>
      <c r="H112" s="2">
        <v>2</v>
      </c>
      <c r="I112" s="2">
        <v>10</v>
      </c>
      <c r="J112" s="13">
        <v>2</v>
      </c>
      <c r="K112" s="16">
        <f t="shared" si="9"/>
        <v>53.3</v>
      </c>
      <c r="L112" s="16">
        <v>12368.39</v>
      </c>
      <c r="M112" s="16">
        <v>11131.55</v>
      </c>
      <c r="N112" s="16">
        <v>8657.8700000000008</v>
      </c>
      <c r="O112" s="16">
        <v>6184.2</v>
      </c>
      <c r="P112" s="16">
        <v>3710.52</v>
      </c>
      <c r="Q112" s="16">
        <v>488.77</v>
      </c>
      <c r="R112" s="16">
        <v>2100</v>
      </c>
      <c r="S112" s="16">
        <v>200</v>
      </c>
      <c r="T112" s="19">
        <v>83</v>
      </c>
      <c r="U112" s="35">
        <f t="shared" si="15"/>
        <v>82.999999733669455</v>
      </c>
      <c r="V112" s="15">
        <f t="shared" ref="V112:V143" si="19">ROUND(((E112*L112+F112*M112+G112*N112+H112*O112+I112*P112)+Q112*J112+R112*J112+S112*(E112+F112+G112+H112+I112)),2)</f>
        <v>525662.57999999996</v>
      </c>
      <c r="W112" s="15">
        <f t="shared" si="11"/>
        <v>436299.94</v>
      </c>
      <c r="X112" s="15">
        <f t="shared" si="13"/>
        <v>89362.639999999956</v>
      </c>
      <c r="Y112" s="15">
        <f t="shared" si="14"/>
        <v>436299.94</v>
      </c>
      <c r="Z112" s="33">
        <f t="shared" si="12"/>
        <v>82.999999733669455</v>
      </c>
    </row>
    <row r="113" spans="1:26" x14ac:dyDescent="0.25">
      <c r="A113" s="1">
        <v>95</v>
      </c>
      <c r="B113" s="5" t="s">
        <v>200</v>
      </c>
      <c r="C113" s="5" t="s">
        <v>157</v>
      </c>
      <c r="D113" s="1">
        <v>2026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1">
        <v>0</v>
      </c>
      <c r="K113" s="16">
        <f t="shared" si="9"/>
        <v>0</v>
      </c>
      <c r="L113" s="16">
        <v>12368.39</v>
      </c>
      <c r="M113" s="16">
        <v>11131.55</v>
      </c>
      <c r="N113" s="16">
        <v>8657.8700000000008</v>
      </c>
      <c r="O113" s="16">
        <v>6184.2</v>
      </c>
      <c r="P113" s="16">
        <v>3710.52</v>
      </c>
      <c r="Q113" s="16">
        <v>488.77</v>
      </c>
      <c r="R113" s="16">
        <v>2100</v>
      </c>
      <c r="S113" s="16">
        <v>200</v>
      </c>
      <c r="T113" s="26">
        <v>85</v>
      </c>
      <c r="U113" s="35">
        <f t="shared" si="15"/>
        <v>0</v>
      </c>
      <c r="V113" s="15">
        <f t="shared" si="19"/>
        <v>0</v>
      </c>
      <c r="W113" s="15">
        <f t="shared" si="11"/>
        <v>0</v>
      </c>
      <c r="X113" s="15">
        <f t="shared" si="13"/>
        <v>0</v>
      </c>
      <c r="Y113" s="15">
        <f t="shared" si="14"/>
        <v>0</v>
      </c>
      <c r="Z113" s="33">
        <f t="shared" si="12"/>
        <v>0</v>
      </c>
    </row>
    <row r="114" spans="1:26" x14ac:dyDescent="0.25">
      <c r="A114" s="1">
        <v>96</v>
      </c>
      <c r="B114" s="5" t="s">
        <v>200</v>
      </c>
      <c r="C114" s="5" t="s">
        <v>158</v>
      </c>
      <c r="D114" s="1">
        <v>2026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1">
        <v>0</v>
      </c>
      <c r="K114" s="16">
        <f t="shared" si="9"/>
        <v>0</v>
      </c>
      <c r="L114" s="16">
        <v>12368.39</v>
      </c>
      <c r="M114" s="16">
        <v>11131.55</v>
      </c>
      <c r="N114" s="16">
        <v>8657.8700000000008</v>
      </c>
      <c r="O114" s="16">
        <v>6184.2</v>
      </c>
      <c r="P114" s="16">
        <v>3710.52</v>
      </c>
      <c r="Q114" s="16">
        <v>488.77</v>
      </c>
      <c r="R114" s="16">
        <v>2100</v>
      </c>
      <c r="S114" s="16">
        <v>200</v>
      </c>
      <c r="T114" s="26">
        <v>86</v>
      </c>
      <c r="U114" s="35">
        <f t="shared" si="15"/>
        <v>0</v>
      </c>
      <c r="V114" s="15">
        <f t="shared" si="19"/>
        <v>0</v>
      </c>
      <c r="W114" s="15">
        <f t="shared" si="11"/>
        <v>0</v>
      </c>
      <c r="X114" s="15">
        <f t="shared" si="13"/>
        <v>0</v>
      </c>
      <c r="Y114" s="15">
        <f t="shared" si="14"/>
        <v>0</v>
      </c>
      <c r="Z114" s="33">
        <f t="shared" si="12"/>
        <v>0</v>
      </c>
    </row>
    <row r="115" spans="1:26" x14ac:dyDescent="0.25">
      <c r="A115" s="1">
        <v>97</v>
      </c>
      <c r="B115" s="5" t="s">
        <v>200</v>
      </c>
      <c r="C115" s="5" t="s">
        <v>7</v>
      </c>
      <c r="D115" s="1">
        <v>2026</v>
      </c>
      <c r="E115" s="2">
        <v>0.9</v>
      </c>
      <c r="F115" s="2">
        <v>0</v>
      </c>
      <c r="G115" s="2">
        <v>2</v>
      </c>
      <c r="H115" s="2">
        <v>0</v>
      </c>
      <c r="I115" s="2">
        <v>0</v>
      </c>
      <c r="J115" s="13">
        <v>4</v>
      </c>
      <c r="K115" s="16">
        <f t="shared" si="9"/>
        <v>2.9</v>
      </c>
      <c r="L115" s="16">
        <v>12368.39</v>
      </c>
      <c r="M115" s="16">
        <v>11131.55</v>
      </c>
      <c r="N115" s="16">
        <v>8657.8700000000008</v>
      </c>
      <c r="O115" s="16">
        <v>6184.2</v>
      </c>
      <c r="P115" s="16">
        <v>3710.52</v>
      </c>
      <c r="Q115" s="16">
        <v>488.77</v>
      </c>
      <c r="R115" s="16">
        <v>2100</v>
      </c>
      <c r="S115" s="16">
        <v>200</v>
      </c>
      <c r="T115" s="26">
        <v>71</v>
      </c>
      <c r="U115" s="35">
        <f t="shared" si="15"/>
        <v>70.999993144140376</v>
      </c>
      <c r="V115" s="15">
        <f t="shared" si="19"/>
        <v>39382.370000000003</v>
      </c>
      <c r="W115" s="15">
        <f t="shared" si="11"/>
        <v>27961.48</v>
      </c>
      <c r="X115" s="15">
        <f t="shared" si="13"/>
        <v>11420.890000000003</v>
      </c>
      <c r="Y115" s="15">
        <f t="shared" si="14"/>
        <v>27961.48</v>
      </c>
      <c r="Z115" s="33">
        <f t="shared" si="12"/>
        <v>70.999993144140376</v>
      </c>
    </row>
    <row r="116" spans="1:26" x14ac:dyDescent="0.25">
      <c r="A116" s="1">
        <v>98</v>
      </c>
      <c r="B116" s="5" t="s">
        <v>200</v>
      </c>
      <c r="C116" s="5" t="s">
        <v>104</v>
      </c>
      <c r="D116" s="1">
        <v>2026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1">
        <v>0</v>
      </c>
      <c r="K116" s="16">
        <f t="shared" si="9"/>
        <v>0</v>
      </c>
      <c r="L116" s="16">
        <v>12368.39</v>
      </c>
      <c r="M116" s="16">
        <v>11131.55</v>
      </c>
      <c r="N116" s="16">
        <v>8657.8700000000008</v>
      </c>
      <c r="O116" s="16">
        <v>6184.2</v>
      </c>
      <c r="P116" s="16">
        <v>3710.52</v>
      </c>
      <c r="Q116" s="16">
        <v>488.77</v>
      </c>
      <c r="R116" s="16">
        <v>2100</v>
      </c>
      <c r="S116" s="16">
        <v>200</v>
      </c>
      <c r="T116" s="26">
        <v>88</v>
      </c>
      <c r="U116" s="35">
        <f t="shared" si="15"/>
        <v>0</v>
      </c>
      <c r="V116" s="15">
        <f t="shared" si="19"/>
        <v>0</v>
      </c>
      <c r="W116" s="15">
        <f t="shared" si="11"/>
        <v>0</v>
      </c>
      <c r="X116" s="15">
        <f t="shared" si="13"/>
        <v>0</v>
      </c>
      <c r="Y116" s="15">
        <f t="shared" si="14"/>
        <v>0</v>
      </c>
      <c r="Z116" s="33">
        <f t="shared" si="12"/>
        <v>0</v>
      </c>
    </row>
    <row r="117" spans="1:26" x14ac:dyDescent="0.25">
      <c r="A117" s="1">
        <v>99</v>
      </c>
      <c r="B117" s="5" t="s">
        <v>200</v>
      </c>
      <c r="C117" s="5" t="s">
        <v>53</v>
      </c>
      <c r="D117" s="1">
        <v>2026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13">
        <v>0</v>
      </c>
      <c r="K117" s="16">
        <f t="shared" si="9"/>
        <v>0</v>
      </c>
      <c r="L117" s="16">
        <v>12368.39</v>
      </c>
      <c r="M117" s="16">
        <v>11131.55</v>
      </c>
      <c r="N117" s="16">
        <v>8657.8700000000008</v>
      </c>
      <c r="O117" s="16">
        <v>6184.2</v>
      </c>
      <c r="P117" s="16">
        <v>3710.52</v>
      </c>
      <c r="Q117" s="16">
        <v>488.77</v>
      </c>
      <c r="R117" s="16">
        <v>2100</v>
      </c>
      <c r="S117" s="16">
        <v>200</v>
      </c>
      <c r="T117" s="26">
        <v>92</v>
      </c>
      <c r="U117" s="35">
        <f t="shared" si="15"/>
        <v>0</v>
      </c>
      <c r="V117" s="15">
        <f t="shared" si="19"/>
        <v>0</v>
      </c>
      <c r="W117" s="15">
        <f t="shared" si="11"/>
        <v>0</v>
      </c>
      <c r="X117" s="15">
        <f t="shared" si="13"/>
        <v>0</v>
      </c>
      <c r="Y117" s="15">
        <f t="shared" si="14"/>
        <v>0</v>
      </c>
      <c r="Z117" s="33">
        <f t="shared" si="12"/>
        <v>0</v>
      </c>
    </row>
    <row r="118" spans="1:26" x14ac:dyDescent="0.25">
      <c r="A118" s="1">
        <v>100</v>
      </c>
      <c r="B118" s="5" t="s">
        <v>200</v>
      </c>
      <c r="C118" s="5" t="s">
        <v>23</v>
      </c>
      <c r="D118" s="1">
        <v>2026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1">
        <v>0</v>
      </c>
      <c r="K118" s="16">
        <f t="shared" si="9"/>
        <v>0</v>
      </c>
      <c r="L118" s="16">
        <v>12368.39</v>
      </c>
      <c r="M118" s="16">
        <v>11131.55</v>
      </c>
      <c r="N118" s="16">
        <v>8657.8700000000008</v>
      </c>
      <c r="O118" s="16">
        <v>6184.2</v>
      </c>
      <c r="P118" s="16">
        <v>3710.52</v>
      </c>
      <c r="Q118" s="16">
        <v>488.77</v>
      </c>
      <c r="R118" s="16">
        <v>2100</v>
      </c>
      <c r="S118" s="16">
        <v>200</v>
      </c>
      <c r="T118" s="26">
        <v>92</v>
      </c>
      <c r="U118" s="35">
        <f t="shared" si="15"/>
        <v>0</v>
      </c>
      <c r="V118" s="15">
        <f t="shared" si="19"/>
        <v>0</v>
      </c>
      <c r="W118" s="15">
        <f t="shared" si="11"/>
        <v>0</v>
      </c>
      <c r="X118" s="15">
        <f t="shared" si="13"/>
        <v>0</v>
      </c>
      <c r="Y118" s="15">
        <f t="shared" si="14"/>
        <v>0</v>
      </c>
      <c r="Z118" s="33">
        <f t="shared" si="12"/>
        <v>0</v>
      </c>
    </row>
    <row r="119" spans="1:26" x14ac:dyDescent="0.25">
      <c r="A119" s="1">
        <v>101</v>
      </c>
      <c r="B119" s="5" t="s">
        <v>200</v>
      </c>
      <c r="C119" s="5" t="s">
        <v>17</v>
      </c>
      <c r="D119" s="1">
        <v>2026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1">
        <v>0</v>
      </c>
      <c r="K119" s="16">
        <f t="shared" si="9"/>
        <v>0</v>
      </c>
      <c r="L119" s="16">
        <v>12368.39</v>
      </c>
      <c r="M119" s="16">
        <v>11131.55</v>
      </c>
      <c r="N119" s="16">
        <v>8657.8700000000008</v>
      </c>
      <c r="O119" s="16">
        <v>6184.2</v>
      </c>
      <c r="P119" s="16">
        <v>3710.52</v>
      </c>
      <c r="Q119" s="16">
        <v>488.77</v>
      </c>
      <c r="R119" s="16">
        <v>2100</v>
      </c>
      <c r="S119" s="16">
        <v>200</v>
      </c>
      <c r="T119" s="26">
        <v>91</v>
      </c>
      <c r="U119" s="35">
        <f t="shared" si="15"/>
        <v>0</v>
      </c>
      <c r="V119" s="15">
        <f t="shared" si="19"/>
        <v>0</v>
      </c>
      <c r="W119" s="15">
        <f t="shared" si="11"/>
        <v>0</v>
      </c>
      <c r="X119" s="15">
        <f t="shared" si="13"/>
        <v>0</v>
      </c>
      <c r="Y119" s="15">
        <f t="shared" si="14"/>
        <v>0</v>
      </c>
      <c r="Z119" s="33">
        <f t="shared" si="12"/>
        <v>0</v>
      </c>
    </row>
    <row r="120" spans="1:26" x14ac:dyDescent="0.25">
      <c r="A120" s="1">
        <v>102</v>
      </c>
      <c r="B120" s="5" t="s">
        <v>200</v>
      </c>
      <c r="C120" s="5" t="s">
        <v>110</v>
      </c>
      <c r="D120" s="1">
        <v>2026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1">
        <v>0</v>
      </c>
      <c r="K120" s="16">
        <f t="shared" si="9"/>
        <v>0</v>
      </c>
      <c r="L120" s="16">
        <v>12368.39</v>
      </c>
      <c r="M120" s="16">
        <v>11131.55</v>
      </c>
      <c r="N120" s="16">
        <v>8657.8700000000008</v>
      </c>
      <c r="O120" s="16">
        <v>6184.2</v>
      </c>
      <c r="P120" s="16">
        <v>3710.52</v>
      </c>
      <c r="Q120" s="16">
        <v>488.77</v>
      </c>
      <c r="R120" s="16">
        <v>2100</v>
      </c>
      <c r="S120" s="16">
        <v>200</v>
      </c>
      <c r="T120" s="26">
        <v>83</v>
      </c>
      <c r="U120" s="35">
        <f t="shared" si="15"/>
        <v>0</v>
      </c>
      <c r="V120" s="15">
        <f t="shared" si="19"/>
        <v>0</v>
      </c>
      <c r="W120" s="15">
        <f t="shared" si="11"/>
        <v>0</v>
      </c>
      <c r="X120" s="15">
        <f t="shared" si="13"/>
        <v>0</v>
      </c>
      <c r="Y120" s="15">
        <f t="shared" si="14"/>
        <v>0</v>
      </c>
      <c r="Z120" s="33">
        <f t="shared" si="12"/>
        <v>0</v>
      </c>
    </row>
    <row r="121" spans="1:26" x14ac:dyDescent="0.25">
      <c r="A121" s="1">
        <v>103</v>
      </c>
      <c r="B121" s="5" t="s">
        <v>200</v>
      </c>
      <c r="C121" s="5" t="s">
        <v>103</v>
      </c>
      <c r="D121" s="1">
        <v>2026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1">
        <v>0</v>
      </c>
      <c r="K121" s="16">
        <f t="shared" si="9"/>
        <v>0</v>
      </c>
      <c r="L121" s="16">
        <v>12368.39</v>
      </c>
      <c r="M121" s="16">
        <v>11131.55</v>
      </c>
      <c r="N121" s="16">
        <v>8657.8700000000008</v>
      </c>
      <c r="O121" s="16">
        <v>6184.2</v>
      </c>
      <c r="P121" s="16">
        <v>3710.52</v>
      </c>
      <c r="Q121" s="16">
        <v>488.77</v>
      </c>
      <c r="R121" s="16">
        <v>2100</v>
      </c>
      <c r="S121" s="16">
        <v>200</v>
      </c>
      <c r="T121" s="26">
        <v>90</v>
      </c>
      <c r="U121" s="35">
        <f t="shared" si="15"/>
        <v>0</v>
      </c>
      <c r="V121" s="15">
        <f t="shared" si="19"/>
        <v>0</v>
      </c>
      <c r="W121" s="15">
        <f t="shared" si="11"/>
        <v>0</v>
      </c>
      <c r="X121" s="15">
        <f t="shared" si="13"/>
        <v>0</v>
      </c>
      <c r="Y121" s="15">
        <f t="shared" si="14"/>
        <v>0</v>
      </c>
      <c r="Z121" s="33">
        <f t="shared" si="12"/>
        <v>0</v>
      </c>
    </row>
    <row r="122" spans="1:26" x14ac:dyDescent="0.25">
      <c r="A122" s="1">
        <v>104</v>
      </c>
      <c r="B122" s="5" t="s">
        <v>200</v>
      </c>
      <c r="C122" s="5" t="s">
        <v>109</v>
      </c>
      <c r="D122" s="1">
        <v>2026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1">
        <v>0</v>
      </c>
      <c r="K122" s="16">
        <f t="shared" si="9"/>
        <v>0</v>
      </c>
      <c r="L122" s="16">
        <v>12368.39</v>
      </c>
      <c r="M122" s="16">
        <v>11131.55</v>
      </c>
      <c r="N122" s="16">
        <v>8657.8700000000008</v>
      </c>
      <c r="O122" s="16">
        <v>6184.2</v>
      </c>
      <c r="P122" s="16">
        <v>3710.52</v>
      </c>
      <c r="Q122" s="16">
        <v>488.77</v>
      </c>
      <c r="R122" s="16">
        <v>2100</v>
      </c>
      <c r="S122" s="16">
        <v>200</v>
      </c>
      <c r="T122" s="26">
        <v>85</v>
      </c>
      <c r="U122" s="35">
        <f t="shared" si="15"/>
        <v>0</v>
      </c>
      <c r="V122" s="15">
        <f t="shared" si="19"/>
        <v>0</v>
      </c>
      <c r="W122" s="15">
        <f t="shared" si="11"/>
        <v>0</v>
      </c>
      <c r="X122" s="15">
        <f t="shared" si="13"/>
        <v>0</v>
      </c>
      <c r="Y122" s="15">
        <f t="shared" si="14"/>
        <v>0</v>
      </c>
      <c r="Z122" s="33">
        <f t="shared" si="12"/>
        <v>0</v>
      </c>
    </row>
    <row r="123" spans="1:26" x14ac:dyDescent="0.25">
      <c r="A123" s="1">
        <v>105</v>
      </c>
      <c r="B123" s="5" t="s">
        <v>200</v>
      </c>
      <c r="C123" s="5" t="s">
        <v>159</v>
      </c>
      <c r="D123" s="1">
        <v>2026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1">
        <v>0</v>
      </c>
      <c r="K123" s="16">
        <f t="shared" si="9"/>
        <v>0</v>
      </c>
      <c r="L123" s="16">
        <v>12368.39</v>
      </c>
      <c r="M123" s="16">
        <v>11131.55</v>
      </c>
      <c r="N123" s="16">
        <v>8657.8700000000008</v>
      </c>
      <c r="O123" s="16">
        <v>6184.2</v>
      </c>
      <c r="P123" s="16">
        <v>3710.52</v>
      </c>
      <c r="Q123" s="16">
        <v>488.77</v>
      </c>
      <c r="R123" s="16">
        <v>2100</v>
      </c>
      <c r="S123" s="16">
        <v>200</v>
      </c>
      <c r="T123" s="26">
        <v>73</v>
      </c>
      <c r="U123" s="35">
        <f t="shared" si="15"/>
        <v>0</v>
      </c>
      <c r="V123" s="15">
        <f t="shared" si="19"/>
        <v>0</v>
      </c>
      <c r="W123" s="15">
        <f t="shared" si="11"/>
        <v>0</v>
      </c>
      <c r="X123" s="15">
        <f t="shared" si="13"/>
        <v>0</v>
      </c>
      <c r="Y123" s="15">
        <f t="shared" si="14"/>
        <v>0</v>
      </c>
      <c r="Z123" s="33">
        <f t="shared" si="12"/>
        <v>0</v>
      </c>
    </row>
    <row r="124" spans="1:26" x14ac:dyDescent="0.25">
      <c r="A124" s="1">
        <v>106</v>
      </c>
      <c r="B124" s="5" t="s">
        <v>200</v>
      </c>
      <c r="C124" s="5" t="s">
        <v>112</v>
      </c>
      <c r="D124" s="1">
        <v>2026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1">
        <v>0</v>
      </c>
      <c r="K124" s="16">
        <f t="shared" si="9"/>
        <v>0</v>
      </c>
      <c r="L124" s="16">
        <v>12368.39</v>
      </c>
      <c r="M124" s="16">
        <v>11131.55</v>
      </c>
      <c r="N124" s="16">
        <v>8657.8700000000008</v>
      </c>
      <c r="O124" s="16">
        <v>6184.2</v>
      </c>
      <c r="P124" s="16">
        <v>3710.52</v>
      </c>
      <c r="Q124" s="16">
        <v>488.77</v>
      </c>
      <c r="R124" s="16">
        <v>2100</v>
      </c>
      <c r="S124" s="16">
        <v>200</v>
      </c>
      <c r="T124" s="26">
        <v>89</v>
      </c>
      <c r="U124" s="35">
        <f t="shared" si="15"/>
        <v>0</v>
      </c>
      <c r="V124" s="15">
        <f t="shared" si="19"/>
        <v>0</v>
      </c>
      <c r="W124" s="15">
        <f t="shared" si="11"/>
        <v>0</v>
      </c>
      <c r="X124" s="15">
        <f t="shared" si="13"/>
        <v>0</v>
      </c>
      <c r="Y124" s="15">
        <f t="shared" si="14"/>
        <v>0</v>
      </c>
      <c r="Z124" s="33">
        <f t="shared" si="12"/>
        <v>0</v>
      </c>
    </row>
    <row r="125" spans="1:26" x14ac:dyDescent="0.25">
      <c r="A125" s="1">
        <v>107</v>
      </c>
      <c r="B125" s="5" t="s">
        <v>200</v>
      </c>
      <c r="C125" s="5" t="s">
        <v>160</v>
      </c>
      <c r="D125" s="1">
        <v>2026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1">
        <v>0</v>
      </c>
      <c r="K125" s="16">
        <f t="shared" si="9"/>
        <v>0</v>
      </c>
      <c r="L125" s="16">
        <v>12368.39</v>
      </c>
      <c r="M125" s="16">
        <v>11131.55</v>
      </c>
      <c r="N125" s="16">
        <v>8657.8700000000008</v>
      </c>
      <c r="O125" s="16">
        <v>6184.2</v>
      </c>
      <c r="P125" s="16">
        <v>3710.52</v>
      </c>
      <c r="Q125" s="16">
        <v>488.77</v>
      </c>
      <c r="R125" s="16">
        <v>2100</v>
      </c>
      <c r="S125" s="16">
        <v>200</v>
      </c>
      <c r="T125" s="26">
        <v>81</v>
      </c>
      <c r="U125" s="35">
        <f t="shared" si="15"/>
        <v>0</v>
      </c>
      <c r="V125" s="15">
        <f t="shared" si="19"/>
        <v>0</v>
      </c>
      <c r="W125" s="15">
        <f t="shared" si="11"/>
        <v>0</v>
      </c>
      <c r="X125" s="15">
        <f t="shared" si="13"/>
        <v>0</v>
      </c>
      <c r="Y125" s="15">
        <f t="shared" si="14"/>
        <v>0</v>
      </c>
      <c r="Z125" s="33">
        <f t="shared" si="12"/>
        <v>0</v>
      </c>
    </row>
    <row r="126" spans="1:26" x14ac:dyDescent="0.25">
      <c r="A126" s="1">
        <v>108</v>
      </c>
      <c r="B126" s="5" t="s">
        <v>200</v>
      </c>
      <c r="C126" s="5" t="s">
        <v>8</v>
      </c>
      <c r="D126" s="1">
        <v>2026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1">
        <v>0</v>
      </c>
      <c r="K126" s="16">
        <f t="shared" si="9"/>
        <v>0</v>
      </c>
      <c r="L126" s="16">
        <v>12368.39</v>
      </c>
      <c r="M126" s="16">
        <v>11131.55</v>
      </c>
      <c r="N126" s="16">
        <v>8657.8700000000008</v>
      </c>
      <c r="O126" s="16">
        <v>6184.2</v>
      </c>
      <c r="P126" s="16">
        <v>3710.52</v>
      </c>
      <c r="Q126" s="16">
        <v>488.77</v>
      </c>
      <c r="R126" s="16">
        <v>2100</v>
      </c>
      <c r="S126" s="16">
        <v>200</v>
      </c>
      <c r="T126" s="26">
        <v>88</v>
      </c>
      <c r="U126" s="35">
        <f t="shared" si="15"/>
        <v>0</v>
      </c>
      <c r="V126" s="15">
        <f t="shared" si="19"/>
        <v>0</v>
      </c>
      <c r="W126" s="15">
        <f t="shared" si="11"/>
        <v>0</v>
      </c>
      <c r="X126" s="15">
        <f t="shared" si="13"/>
        <v>0</v>
      </c>
      <c r="Y126" s="15">
        <f t="shared" si="14"/>
        <v>0</v>
      </c>
      <c r="Z126" s="33">
        <f t="shared" si="12"/>
        <v>0</v>
      </c>
    </row>
    <row r="127" spans="1:26" x14ac:dyDescent="0.25">
      <c r="A127" s="1">
        <v>109</v>
      </c>
      <c r="B127" s="5" t="s">
        <v>200</v>
      </c>
      <c r="C127" s="5" t="s">
        <v>96</v>
      </c>
      <c r="D127" s="1">
        <v>2026</v>
      </c>
      <c r="E127" s="2">
        <v>0</v>
      </c>
      <c r="F127" s="2">
        <v>1.8</v>
      </c>
      <c r="G127" s="2">
        <v>0</v>
      </c>
      <c r="H127" s="2">
        <v>0</v>
      </c>
      <c r="I127" s="2">
        <v>7.2</v>
      </c>
      <c r="J127" s="13">
        <v>1</v>
      </c>
      <c r="K127" s="16">
        <f t="shared" si="9"/>
        <v>9</v>
      </c>
      <c r="L127" s="16">
        <v>12368.39</v>
      </c>
      <c r="M127" s="16">
        <v>11131.55</v>
      </c>
      <c r="N127" s="16">
        <v>8657.8700000000008</v>
      </c>
      <c r="O127" s="16">
        <v>6184.2</v>
      </c>
      <c r="P127" s="16">
        <v>3710.52</v>
      </c>
      <c r="Q127" s="16">
        <v>488.77</v>
      </c>
      <c r="R127" s="16">
        <v>2100</v>
      </c>
      <c r="S127" s="16">
        <v>200</v>
      </c>
      <c r="T127" s="26">
        <v>92</v>
      </c>
      <c r="U127" s="35">
        <f t="shared" si="15"/>
        <v>91.99998826779921</v>
      </c>
      <c r="V127" s="15">
        <f t="shared" si="19"/>
        <v>51141.3</v>
      </c>
      <c r="W127" s="15">
        <f t="shared" si="11"/>
        <v>47049.99</v>
      </c>
      <c r="X127" s="15">
        <f t="shared" si="13"/>
        <v>4091.3100000000049</v>
      </c>
      <c r="Y127" s="15">
        <f t="shared" si="14"/>
        <v>47050</v>
      </c>
      <c r="Z127" s="33">
        <f t="shared" si="12"/>
        <v>92.000007821467193</v>
      </c>
    </row>
    <row r="128" spans="1:26" x14ac:dyDescent="0.25">
      <c r="A128" s="1">
        <v>110</v>
      </c>
      <c r="B128" s="5" t="s">
        <v>201</v>
      </c>
      <c r="C128" s="5" t="s">
        <v>76</v>
      </c>
      <c r="D128" s="1">
        <v>2026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13">
        <v>6</v>
      </c>
      <c r="K128" s="16">
        <f t="shared" si="9"/>
        <v>0</v>
      </c>
      <c r="L128" s="16">
        <v>12368.39</v>
      </c>
      <c r="M128" s="16">
        <v>11131.55</v>
      </c>
      <c r="N128" s="16">
        <v>8657.8700000000008</v>
      </c>
      <c r="O128" s="16">
        <v>6184.2</v>
      </c>
      <c r="P128" s="16">
        <v>3710.52</v>
      </c>
      <c r="Q128" s="16">
        <v>488.77</v>
      </c>
      <c r="R128" s="16">
        <v>2100</v>
      </c>
      <c r="S128" s="16">
        <v>200</v>
      </c>
      <c r="T128" s="27">
        <v>90</v>
      </c>
      <c r="U128" s="35">
        <f t="shared" si="15"/>
        <v>89.999948495488852</v>
      </c>
      <c r="V128" s="15">
        <f t="shared" si="19"/>
        <v>15532.62</v>
      </c>
      <c r="W128" s="15">
        <f t="shared" si="11"/>
        <v>13979.35</v>
      </c>
      <c r="X128" s="15">
        <f t="shared" si="13"/>
        <v>1553.2700000000004</v>
      </c>
      <c r="Y128" s="15">
        <f t="shared" si="14"/>
        <v>13979.36</v>
      </c>
      <c r="Z128" s="33">
        <f t="shared" si="12"/>
        <v>90.000012876127784</v>
      </c>
    </row>
    <row r="129" spans="1:26" x14ac:dyDescent="0.25">
      <c r="A129" s="1">
        <v>111</v>
      </c>
      <c r="B129" s="5" t="s">
        <v>201</v>
      </c>
      <c r="C129" s="5" t="s">
        <v>48</v>
      </c>
      <c r="D129" s="1">
        <v>2026</v>
      </c>
      <c r="E129" s="2">
        <v>30</v>
      </c>
      <c r="F129" s="2">
        <v>0</v>
      </c>
      <c r="G129" s="2">
        <v>0</v>
      </c>
      <c r="H129" s="2">
        <v>0</v>
      </c>
      <c r="I129" s="2">
        <v>0</v>
      </c>
      <c r="J129" s="13">
        <v>0</v>
      </c>
      <c r="K129" s="16">
        <f t="shared" si="9"/>
        <v>30</v>
      </c>
      <c r="L129" s="16">
        <v>12368.39</v>
      </c>
      <c r="M129" s="16">
        <v>11131.55</v>
      </c>
      <c r="N129" s="16">
        <v>8657.8700000000008</v>
      </c>
      <c r="O129" s="16">
        <v>6184.2</v>
      </c>
      <c r="P129" s="16">
        <v>3710.52</v>
      </c>
      <c r="Q129" s="16">
        <v>488.77</v>
      </c>
      <c r="R129" s="16">
        <v>2100</v>
      </c>
      <c r="S129" s="16">
        <v>200</v>
      </c>
      <c r="T129" s="27">
        <v>90</v>
      </c>
      <c r="U129" s="35">
        <f t="shared" si="15"/>
        <v>90</v>
      </c>
      <c r="V129" s="15">
        <f t="shared" si="19"/>
        <v>377051.7</v>
      </c>
      <c r="W129" s="15">
        <f t="shared" si="11"/>
        <v>339346.53</v>
      </c>
      <c r="X129" s="15">
        <f t="shared" si="13"/>
        <v>37705.169999999984</v>
      </c>
      <c r="Y129" s="15">
        <f t="shared" si="14"/>
        <v>339346.53</v>
      </c>
      <c r="Z129" s="33">
        <f t="shared" si="12"/>
        <v>90</v>
      </c>
    </row>
    <row r="130" spans="1:26" x14ac:dyDescent="0.25">
      <c r="A130" s="1">
        <v>112</v>
      </c>
      <c r="B130" s="5" t="s">
        <v>201</v>
      </c>
      <c r="C130" s="5" t="s">
        <v>51</v>
      </c>
      <c r="D130" s="1">
        <v>2026</v>
      </c>
      <c r="E130" s="2">
        <v>4.95</v>
      </c>
      <c r="F130" s="2">
        <v>0</v>
      </c>
      <c r="G130" s="2">
        <v>0</v>
      </c>
      <c r="H130" s="2">
        <v>0</v>
      </c>
      <c r="I130" s="2">
        <v>0</v>
      </c>
      <c r="J130" s="13">
        <v>0</v>
      </c>
      <c r="K130" s="16">
        <f t="shared" ref="K130:K193" si="20">E130+F130+G130+H130+I130</f>
        <v>4.95</v>
      </c>
      <c r="L130" s="16">
        <v>12368.39</v>
      </c>
      <c r="M130" s="16">
        <v>11131.55</v>
      </c>
      <c r="N130" s="16">
        <v>8657.8700000000008</v>
      </c>
      <c r="O130" s="16">
        <v>6184.2</v>
      </c>
      <c r="P130" s="16">
        <v>3710.52</v>
      </c>
      <c r="Q130" s="16">
        <v>488.77</v>
      </c>
      <c r="R130" s="16">
        <v>2100</v>
      </c>
      <c r="S130" s="16">
        <v>200</v>
      </c>
      <c r="T130" s="27">
        <v>89</v>
      </c>
      <c r="U130" s="35">
        <f t="shared" si="15"/>
        <v>88.999997267475422</v>
      </c>
      <c r="V130" s="15">
        <f t="shared" si="19"/>
        <v>62213.53</v>
      </c>
      <c r="W130" s="15">
        <f t="shared" ref="W130:W193" si="21">IF((Z130&gt;T130),Y130-0.01,Y130)</f>
        <v>55370.04</v>
      </c>
      <c r="X130" s="15">
        <f t="shared" si="13"/>
        <v>6843.489999999998</v>
      </c>
      <c r="Y130" s="15">
        <f t="shared" si="14"/>
        <v>55370.04</v>
      </c>
      <c r="Z130" s="33">
        <f t="shared" ref="Z130:Z193" si="22">IF((V130=0),0,Y130/V130*100)</f>
        <v>88.999997267475422</v>
      </c>
    </row>
    <row r="131" spans="1:26" x14ac:dyDescent="0.25">
      <c r="A131" s="1">
        <v>113</v>
      </c>
      <c r="B131" s="5" t="s">
        <v>201</v>
      </c>
      <c r="C131" s="5" t="s">
        <v>64</v>
      </c>
      <c r="D131" s="1">
        <v>2026</v>
      </c>
      <c r="E131" s="2">
        <v>8.9</v>
      </c>
      <c r="F131" s="2">
        <v>0</v>
      </c>
      <c r="G131" s="2">
        <v>0</v>
      </c>
      <c r="H131" s="2">
        <v>0</v>
      </c>
      <c r="I131" s="2">
        <v>0</v>
      </c>
      <c r="J131" s="13">
        <v>0</v>
      </c>
      <c r="K131" s="16">
        <f t="shared" si="20"/>
        <v>8.9</v>
      </c>
      <c r="L131" s="16">
        <v>12368.39</v>
      </c>
      <c r="M131" s="16">
        <v>11131.55</v>
      </c>
      <c r="N131" s="16">
        <v>8657.8700000000008</v>
      </c>
      <c r="O131" s="16">
        <v>6184.2</v>
      </c>
      <c r="P131" s="16">
        <v>3710.52</v>
      </c>
      <c r="Q131" s="16">
        <v>488.77</v>
      </c>
      <c r="R131" s="16">
        <v>2100</v>
      </c>
      <c r="S131" s="16">
        <v>200</v>
      </c>
      <c r="T131" s="27">
        <v>90</v>
      </c>
      <c r="U131" s="35">
        <f t="shared" si="15"/>
        <v>89.999997318044279</v>
      </c>
      <c r="V131" s="15">
        <f t="shared" si="19"/>
        <v>111858.67</v>
      </c>
      <c r="W131" s="15">
        <f t="shared" si="21"/>
        <v>100672.8</v>
      </c>
      <c r="X131" s="15">
        <f t="shared" ref="X131:X194" si="23">V131-W131</f>
        <v>11185.869999999995</v>
      </c>
      <c r="Y131" s="15">
        <f t="shared" ref="Y131:Y194" si="24">ROUND((V131*T131/100),2)</f>
        <v>100672.8</v>
      </c>
      <c r="Z131" s="33">
        <f t="shared" si="22"/>
        <v>89.999997318044279</v>
      </c>
    </row>
    <row r="132" spans="1:26" x14ac:dyDescent="0.25">
      <c r="A132" s="1">
        <v>114</v>
      </c>
      <c r="B132" s="5" t="s">
        <v>201</v>
      </c>
      <c r="C132" s="5" t="s">
        <v>116</v>
      </c>
      <c r="D132" s="1">
        <v>2026</v>
      </c>
      <c r="E132" s="2">
        <v>21.5</v>
      </c>
      <c r="F132" s="2">
        <v>0</v>
      </c>
      <c r="G132" s="2">
        <v>0</v>
      </c>
      <c r="H132" s="2">
        <v>0</v>
      </c>
      <c r="I132" s="2">
        <v>0</v>
      </c>
      <c r="J132" s="13">
        <v>0</v>
      </c>
      <c r="K132" s="16">
        <f t="shared" si="20"/>
        <v>21.5</v>
      </c>
      <c r="L132" s="16">
        <v>12368.39</v>
      </c>
      <c r="M132" s="16">
        <v>11131.55</v>
      </c>
      <c r="N132" s="16">
        <v>8657.8700000000008</v>
      </c>
      <c r="O132" s="16">
        <v>6184.2</v>
      </c>
      <c r="P132" s="16">
        <v>3710.52</v>
      </c>
      <c r="Q132" s="16">
        <v>488.77</v>
      </c>
      <c r="R132" s="16">
        <v>2100</v>
      </c>
      <c r="S132" s="16">
        <v>200</v>
      </c>
      <c r="T132" s="27">
        <v>90</v>
      </c>
      <c r="U132" s="35">
        <f t="shared" si="15"/>
        <v>89.999999629931708</v>
      </c>
      <c r="V132" s="15">
        <f t="shared" si="19"/>
        <v>270220.39</v>
      </c>
      <c r="W132" s="15">
        <f t="shared" si="21"/>
        <v>243198.35</v>
      </c>
      <c r="X132" s="15">
        <f t="shared" si="23"/>
        <v>27022.040000000008</v>
      </c>
      <c r="Y132" s="15">
        <f t="shared" si="24"/>
        <v>243198.35</v>
      </c>
      <c r="Z132" s="33">
        <f t="shared" si="22"/>
        <v>89.999999629931708</v>
      </c>
    </row>
    <row r="133" spans="1:26" x14ac:dyDescent="0.25">
      <c r="A133" s="1">
        <v>115</v>
      </c>
      <c r="B133" s="5" t="s">
        <v>201</v>
      </c>
      <c r="C133" s="5" t="s">
        <v>50</v>
      </c>
      <c r="D133" s="1">
        <v>2026</v>
      </c>
      <c r="E133" s="2">
        <v>5</v>
      </c>
      <c r="F133" s="2">
        <v>0</v>
      </c>
      <c r="G133" s="2">
        <v>0</v>
      </c>
      <c r="H133" s="2">
        <v>0</v>
      </c>
      <c r="I133" s="2">
        <v>0</v>
      </c>
      <c r="J133" s="13">
        <v>2</v>
      </c>
      <c r="K133" s="16">
        <f t="shared" si="20"/>
        <v>5</v>
      </c>
      <c r="L133" s="16">
        <v>12368.39</v>
      </c>
      <c r="M133" s="16">
        <v>11131.55</v>
      </c>
      <c r="N133" s="16">
        <v>8657.8700000000008</v>
      </c>
      <c r="O133" s="16">
        <v>6184.2</v>
      </c>
      <c r="P133" s="16">
        <v>3710.52</v>
      </c>
      <c r="Q133" s="16">
        <v>488.77</v>
      </c>
      <c r="R133" s="16">
        <v>2100</v>
      </c>
      <c r="S133" s="16">
        <v>200</v>
      </c>
      <c r="T133" s="27">
        <v>89</v>
      </c>
      <c r="U133" s="35">
        <f t="shared" si="15"/>
        <v>88.999991031982134</v>
      </c>
      <c r="V133" s="15">
        <f t="shared" si="19"/>
        <v>68019.490000000005</v>
      </c>
      <c r="W133" s="15">
        <f t="shared" si="21"/>
        <v>60537.34</v>
      </c>
      <c r="X133" s="15">
        <f t="shared" si="23"/>
        <v>7482.1500000000087</v>
      </c>
      <c r="Y133" s="15">
        <f t="shared" si="24"/>
        <v>60537.35</v>
      </c>
      <c r="Z133" s="33">
        <f t="shared" si="22"/>
        <v>89.000005733650738</v>
      </c>
    </row>
    <row r="134" spans="1:26" x14ac:dyDescent="0.25">
      <c r="A134" s="1">
        <v>116</v>
      </c>
      <c r="B134" s="5" t="s">
        <v>201</v>
      </c>
      <c r="C134" s="5" t="s">
        <v>61</v>
      </c>
      <c r="D134" s="1">
        <v>2026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13">
        <v>0</v>
      </c>
      <c r="K134" s="16">
        <f t="shared" si="20"/>
        <v>0</v>
      </c>
      <c r="L134" s="16">
        <v>12368.39</v>
      </c>
      <c r="M134" s="16">
        <v>11131.55</v>
      </c>
      <c r="N134" s="16">
        <v>8657.8700000000008</v>
      </c>
      <c r="O134" s="16">
        <v>6184.2</v>
      </c>
      <c r="P134" s="16">
        <v>3710.52</v>
      </c>
      <c r="Q134" s="16">
        <v>488.77</v>
      </c>
      <c r="R134" s="16">
        <v>2100</v>
      </c>
      <c r="S134" s="16">
        <v>200</v>
      </c>
      <c r="T134" s="27">
        <v>90</v>
      </c>
      <c r="U134" s="35">
        <f t="shared" si="15"/>
        <v>0</v>
      </c>
      <c r="V134" s="15">
        <f t="shared" si="19"/>
        <v>0</v>
      </c>
      <c r="W134" s="15">
        <f t="shared" si="21"/>
        <v>0</v>
      </c>
      <c r="X134" s="15">
        <f t="shared" si="23"/>
        <v>0</v>
      </c>
      <c r="Y134" s="15">
        <f t="shared" si="24"/>
        <v>0</v>
      </c>
      <c r="Z134" s="33">
        <f t="shared" si="22"/>
        <v>0</v>
      </c>
    </row>
    <row r="135" spans="1:26" x14ac:dyDescent="0.25">
      <c r="A135" s="1">
        <v>117</v>
      </c>
      <c r="B135" s="5" t="s">
        <v>201</v>
      </c>
      <c r="C135" s="5" t="s">
        <v>40</v>
      </c>
      <c r="D135" s="1">
        <v>2026</v>
      </c>
      <c r="E135" s="2">
        <v>6.55</v>
      </c>
      <c r="F135" s="2">
        <v>0</v>
      </c>
      <c r="G135" s="2">
        <v>0</v>
      </c>
      <c r="H135" s="2">
        <v>0</v>
      </c>
      <c r="I135" s="2">
        <v>0</v>
      </c>
      <c r="J135" s="13">
        <v>0</v>
      </c>
      <c r="K135" s="16">
        <f t="shared" si="20"/>
        <v>6.55</v>
      </c>
      <c r="L135" s="16">
        <v>12368.39</v>
      </c>
      <c r="M135" s="16">
        <v>11131.55</v>
      </c>
      <c r="N135" s="16">
        <v>8657.8700000000008</v>
      </c>
      <c r="O135" s="16">
        <v>6184.2</v>
      </c>
      <c r="P135" s="16">
        <v>3710.52</v>
      </c>
      <c r="Q135" s="16">
        <v>488.77</v>
      </c>
      <c r="R135" s="16">
        <v>2100</v>
      </c>
      <c r="S135" s="16">
        <v>200</v>
      </c>
      <c r="T135" s="27">
        <v>87</v>
      </c>
      <c r="U135" s="35">
        <f t="shared" si="15"/>
        <v>86.999992104267406</v>
      </c>
      <c r="V135" s="15">
        <f t="shared" si="19"/>
        <v>82322.95</v>
      </c>
      <c r="W135" s="15">
        <f t="shared" si="21"/>
        <v>71620.960000000006</v>
      </c>
      <c r="X135" s="15">
        <f t="shared" si="23"/>
        <v>10701.989999999991</v>
      </c>
      <c r="Y135" s="15">
        <f t="shared" si="24"/>
        <v>71620.97</v>
      </c>
      <c r="Z135" s="33">
        <f t="shared" si="22"/>
        <v>87.000004251548319</v>
      </c>
    </row>
    <row r="136" spans="1:26" x14ac:dyDescent="0.25">
      <c r="A136" s="1">
        <v>118</v>
      </c>
      <c r="B136" s="5" t="s">
        <v>201</v>
      </c>
      <c r="C136" s="5" t="s">
        <v>18</v>
      </c>
      <c r="D136" s="1">
        <v>2026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13">
        <v>0</v>
      </c>
      <c r="K136" s="16">
        <f t="shared" si="20"/>
        <v>0</v>
      </c>
      <c r="L136" s="16">
        <v>12368.39</v>
      </c>
      <c r="M136" s="16">
        <v>11131.55</v>
      </c>
      <c r="N136" s="16">
        <v>8657.8700000000008</v>
      </c>
      <c r="O136" s="16">
        <v>6184.2</v>
      </c>
      <c r="P136" s="16">
        <v>3710.52</v>
      </c>
      <c r="Q136" s="16">
        <v>488.77</v>
      </c>
      <c r="R136" s="16">
        <v>2100</v>
      </c>
      <c r="S136" s="16">
        <v>200</v>
      </c>
      <c r="T136" s="27">
        <v>90</v>
      </c>
      <c r="U136" s="35">
        <f t="shared" ref="U136:U199" si="25">IF((V136=0),0,W136/V136*100)</f>
        <v>0</v>
      </c>
      <c r="V136" s="15">
        <f t="shared" si="19"/>
        <v>0</v>
      </c>
      <c r="W136" s="15">
        <f t="shared" si="21"/>
        <v>0</v>
      </c>
      <c r="X136" s="15">
        <f t="shared" si="23"/>
        <v>0</v>
      </c>
      <c r="Y136" s="15">
        <f t="shared" si="24"/>
        <v>0</v>
      </c>
      <c r="Z136" s="33">
        <f t="shared" si="22"/>
        <v>0</v>
      </c>
    </row>
    <row r="137" spans="1:26" x14ac:dyDescent="0.25">
      <c r="A137" s="1">
        <v>119</v>
      </c>
      <c r="B137" s="5" t="s">
        <v>201</v>
      </c>
      <c r="C137" s="5" t="s">
        <v>49</v>
      </c>
      <c r="D137" s="1">
        <v>2026</v>
      </c>
      <c r="E137" s="2">
        <v>29</v>
      </c>
      <c r="F137" s="2">
        <v>0</v>
      </c>
      <c r="G137" s="2">
        <v>0</v>
      </c>
      <c r="H137" s="2">
        <v>0</v>
      </c>
      <c r="I137" s="2">
        <v>0</v>
      </c>
      <c r="J137" s="13">
        <v>0</v>
      </c>
      <c r="K137" s="16">
        <f t="shared" si="20"/>
        <v>29</v>
      </c>
      <c r="L137" s="16">
        <v>12368.39</v>
      </c>
      <c r="M137" s="16">
        <v>11131.55</v>
      </c>
      <c r="N137" s="16">
        <v>8657.8700000000008</v>
      </c>
      <c r="O137" s="16">
        <v>6184.2</v>
      </c>
      <c r="P137" s="16">
        <v>3710.52</v>
      </c>
      <c r="Q137" s="16">
        <v>488.77</v>
      </c>
      <c r="R137" s="16">
        <v>2100</v>
      </c>
      <c r="S137" s="16">
        <v>200</v>
      </c>
      <c r="T137" s="27">
        <v>90</v>
      </c>
      <c r="U137" s="35">
        <f t="shared" si="25"/>
        <v>89.999997530751131</v>
      </c>
      <c r="V137" s="15">
        <f t="shared" si="19"/>
        <v>364483.31</v>
      </c>
      <c r="W137" s="15">
        <f t="shared" si="21"/>
        <v>328034.96999999997</v>
      </c>
      <c r="X137" s="15">
        <f t="shared" si="23"/>
        <v>36448.340000000026</v>
      </c>
      <c r="Y137" s="15">
        <f t="shared" si="24"/>
        <v>328034.98</v>
      </c>
      <c r="Z137" s="33">
        <f t="shared" si="22"/>
        <v>90.000000274360985</v>
      </c>
    </row>
    <row r="138" spans="1:26" x14ac:dyDescent="0.25">
      <c r="A138" s="1">
        <v>120</v>
      </c>
      <c r="B138" s="5" t="s">
        <v>201</v>
      </c>
      <c r="C138" s="5" t="s">
        <v>81</v>
      </c>
      <c r="D138" s="1">
        <v>2026</v>
      </c>
      <c r="E138" s="2">
        <v>10</v>
      </c>
      <c r="F138" s="2">
        <v>0</v>
      </c>
      <c r="G138" s="2">
        <v>0</v>
      </c>
      <c r="H138" s="2">
        <v>0</v>
      </c>
      <c r="I138" s="2">
        <v>0</v>
      </c>
      <c r="J138" s="13">
        <v>0</v>
      </c>
      <c r="K138" s="16">
        <f t="shared" si="20"/>
        <v>10</v>
      </c>
      <c r="L138" s="16">
        <v>12368.39</v>
      </c>
      <c r="M138" s="16">
        <v>11131.55</v>
      </c>
      <c r="N138" s="16">
        <v>8657.8700000000008</v>
      </c>
      <c r="O138" s="16">
        <v>6184.2</v>
      </c>
      <c r="P138" s="16">
        <v>3710.52</v>
      </c>
      <c r="Q138" s="16">
        <v>488.77</v>
      </c>
      <c r="R138" s="16">
        <v>2100</v>
      </c>
      <c r="S138" s="16">
        <v>200</v>
      </c>
      <c r="T138" s="27">
        <v>89</v>
      </c>
      <c r="U138" s="35">
        <f t="shared" si="25"/>
        <v>88.999999204353145</v>
      </c>
      <c r="V138" s="15">
        <f t="shared" si="19"/>
        <v>125683.9</v>
      </c>
      <c r="W138" s="15">
        <f t="shared" si="21"/>
        <v>111858.67</v>
      </c>
      <c r="X138" s="15">
        <f t="shared" si="23"/>
        <v>13825.229999999996</v>
      </c>
      <c r="Y138" s="15">
        <f t="shared" si="24"/>
        <v>111858.67</v>
      </c>
      <c r="Z138" s="33">
        <f t="shared" si="22"/>
        <v>88.999999204353145</v>
      </c>
    </row>
    <row r="139" spans="1:26" x14ac:dyDescent="0.25">
      <c r="A139" s="1">
        <v>121</v>
      </c>
      <c r="B139" s="5" t="s">
        <v>201</v>
      </c>
      <c r="C139" s="5" t="s">
        <v>85</v>
      </c>
      <c r="D139" s="1">
        <v>2026</v>
      </c>
      <c r="E139" s="2">
        <v>15</v>
      </c>
      <c r="F139" s="2">
        <v>0</v>
      </c>
      <c r="G139" s="2">
        <v>0</v>
      </c>
      <c r="H139" s="2">
        <v>0</v>
      </c>
      <c r="I139" s="2">
        <v>0</v>
      </c>
      <c r="J139" s="13">
        <v>0</v>
      </c>
      <c r="K139" s="16">
        <f t="shared" si="20"/>
        <v>15</v>
      </c>
      <c r="L139" s="16">
        <v>12368.39</v>
      </c>
      <c r="M139" s="16">
        <v>11131.55</v>
      </c>
      <c r="N139" s="16">
        <v>8657.8700000000008</v>
      </c>
      <c r="O139" s="16">
        <v>6184.2</v>
      </c>
      <c r="P139" s="16">
        <v>3710.52</v>
      </c>
      <c r="Q139" s="16">
        <v>488.77</v>
      </c>
      <c r="R139" s="16">
        <v>2100</v>
      </c>
      <c r="S139" s="16">
        <v>200</v>
      </c>
      <c r="T139" s="27">
        <v>91</v>
      </c>
      <c r="U139" s="35">
        <f t="shared" si="25"/>
        <v>90.999998143490657</v>
      </c>
      <c r="V139" s="15">
        <f t="shared" si="19"/>
        <v>188525.85</v>
      </c>
      <c r="W139" s="15">
        <f t="shared" si="21"/>
        <v>171558.52</v>
      </c>
      <c r="X139" s="15">
        <f t="shared" si="23"/>
        <v>16967.330000000016</v>
      </c>
      <c r="Y139" s="15">
        <f t="shared" si="24"/>
        <v>171558.52</v>
      </c>
      <c r="Z139" s="33">
        <f t="shared" si="22"/>
        <v>90.999998143490657</v>
      </c>
    </row>
    <row r="140" spans="1:26" x14ac:dyDescent="0.25">
      <c r="A140" s="1">
        <v>122</v>
      </c>
      <c r="B140" s="5" t="s">
        <v>201</v>
      </c>
      <c r="C140" s="5" t="s">
        <v>161</v>
      </c>
      <c r="D140" s="1">
        <v>2026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1">
        <v>0</v>
      </c>
      <c r="K140" s="16">
        <f t="shared" si="20"/>
        <v>0</v>
      </c>
      <c r="L140" s="16">
        <v>12368.39</v>
      </c>
      <c r="M140" s="16">
        <v>11131.55</v>
      </c>
      <c r="N140" s="16">
        <v>8657.8700000000008</v>
      </c>
      <c r="O140" s="16">
        <v>6184.2</v>
      </c>
      <c r="P140" s="16">
        <v>3710.52</v>
      </c>
      <c r="Q140" s="16">
        <v>488.77</v>
      </c>
      <c r="R140" s="16">
        <v>2100</v>
      </c>
      <c r="S140" s="16">
        <v>200</v>
      </c>
      <c r="T140" s="27">
        <v>91</v>
      </c>
      <c r="U140" s="35">
        <f t="shared" si="25"/>
        <v>0</v>
      </c>
      <c r="V140" s="15">
        <f t="shared" si="19"/>
        <v>0</v>
      </c>
      <c r="W140" s="15">
        <f t="shared" si="21"/>
        <v>0</v>
      </c>
      <c r="X140" s="15">
        <f t="shared" si="23"/>
        <v>0</v>
      </c>
      <c r="Y140" s="15">
        <f t="shared" si="24"/>
        <v>0</v>
      </c>
      <c r="Z140" s="33">
        <f t="shared" si="22"/>
        <v>0</v>
      </c>
    </row>
    <row r="141" spans="1:26" x14ac:dyDescent="0.25">
      <c r="A141" s="1">
        <v>123</v>
      </c>
      <c r="B141" s="5" t="s">
        <v>201</v>
      </c>
      <c r="C141" s="5" t="s">
        <v>162</v>
      </c>
      <c r="D141" s="1">
        <v>2026</v>
      </c>
      <c r="E141" s="2">
        <v>80.5</v>
      </c>
      <c r="F141" s="2">
        <v>0</v>
      </c>
      <c r="G141" s="2">
        <v>0</v>
      </c>
      <c r="H141" s="2">
        <v>0</v>
      </c>
      <c r="I141" s="2">
        <v>0</v>
      </c>
      <c r="J141" s="13">
        <v>3</v>
      </c>
      <c r="K141" s="16">
        <f t="shared" si="20"/>
        <v>80.5</v>
      </c>
      <c r="L141" s="16">
        <v>12368.39</v>
      </c>
      <c r="M141" s="16">
        <v>11131.55</v>
      </c>
      <c r="N141" s="16">
        <v>8657.8700000000008</v>
      </c>
      <c r="O141" s="16">
        <v>6184.2</v>
      </c>
      <c r="P141" s="16">
        <v>3710.52</v>
      </c>
      <c r="Q141" s="16">
        <v>488.77</v>
      </c>
      <c r="R141" s="16">
        <v>2100</v>
      </c>
      <c r="S141" s="16">
        <v>200</v>
      </c>
      <c r="T141" s="27">
        <v>89</v>
      </c>
      <c r="U141" s="35">
        <f t="shared" si="25"/>
        <v>88.999999813638098</v>
      </c>
      <c r="V141" s="15">
        <f t="shared" si="19"/>
        <v>1019521.71</v>
      </c>
      <c r="W141" s="15">
        <f t="shared" si="21"/>
        <v>907374.32</v>
      </c>
      <c r="X141" s="15">
        <f t="shared" si="23"/>
        <v>112147.39000000001</v>
      </c>
      <c r="Y141" s="15">
        <f t="shared" si="24"/>
        <v>907374.32</v>
      </c>
      <c r="Z141" s="33">
        <f t="shared" si="22"/>
        <v>88.999999813638098</v>
      </c>
    </row>
    <row r="142" spans="1:26" x14ac:dyDescent="0.25">
      <c r="A142" s="1">
        <v>124</v>
      </c>
      <c r="B142" s="5" t="s">
        <v>202</v>
      </c>
      <c r="C142" s="5" t="s">
        <v>170</v>
      </c>
      <c r="D142" s="1">
        <v>2026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13">
        <v>0</v>
      </c>
      <c r="K142" s="16">
        <f t="shared" si="20"/>
        <v>0</v>
      </c>
      <c r="L142" s="16">
        <v>12368.39</v>
      </c>
      <c r="M142" s="16">
        <v>11131.55</v>
      </c>
      <c r="N142" s="16">
        <v>8657.8700000000008</v>
      </c>
      <c r="O142" s="16">
        <v>6184.2</v>
      </c>
      <c r="P142" s="16">
        <v>3710.52</v>
      </c>
      <c r="Q142" s="16">
        <v>488.77</v>
      </c>
      <c r="R142" s="16">
        <v>2100</v>
      </c>
      <c r="S142" s="16">
        <v>200</v>
      </c>
      <c r="T142" s="24">
        <v>88</v>
      </c>
      <c r="U142" s="35">
        <f t="shared" si="25"/>
        <v>0</v>
      </c>
      <c r="V142" s="15">
        <f t="shared" si="19"/>
        <v>0</v>
      </c>
      <c r="W142" s="15">
        <f t="shared" si="21"/>
        <v>0</v>
      </c>
      <c r="X142" s="15">
        <f t="shared" si="23"/>
        <v>0</v>
      </c>
      <c r="Y142" s="15">
        <f t="shared" si="24"/>
        <v>0</v>
      </c>
      <c r="Z142" s="33">
        <f t="shared" si="22"/>
        <v>0</v>
      </c>
    </row>
    <row r="143" spans="1:26" x14ac:dyDescent="0.25">
      <c r="A143" s="1">
        <v>125</v>
      </c>
      <c r="B143" s="5" t="s">
        <v>202</v>
      </c>
      <c r="C143" s="5" t="s">
        <v>173</v>
      </c>
      <c r="D143" s="1">
        <v>2026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1">
        <v>0</v>
      </c>
      <c r="K143" s="16">
        <f t="shared" si="20"/>
        <v>0</v>
      </c>
      <c r="L143" s="16">
        <v>12368.39</v>
      </c>
      <c r="M143" s="16">
        <v>11131.55</v>
      </c>
      <c r="N143" s="16">
        <v>8657.8700000000008</v>
      </c>
      <c r="O143" s="16">
        <v>6184.2</v>
      </c>
      <c r="P143" s="16">
        <v>3710.52</v>
      </c>
      <c r="Q143" s="16">
        <v>488.77</v>
      </c>
      <c r="R143" s="16">
        <v>2100</v>
      </c>
      <c r="S143" s="16">
        <v>200</v>
      </c>
      <c r="T143" s="24">
        <v>71</v>
      </c>
      <c r="U143" s="35">
        <f t="shared" si="25"/>
        <v>0</v>
      </c>
      <c r="V143" s="15">
        <f t="shared" si="19"/>
        <v>0</v>
      </c>
      <c r="W143" s="15">
        <f t="shared" si="21"/>
        <v>0</v>
      </c>
      <c r="X143" s="15">
        <f t="shared" si="23"/>
        <v>0</v>
      </c>
      <c r="Y143" s="15">
        <f t="shared" si="24"/>
        <v>0</v>
      </c>
      <c r="Z143" s="33">
        <f t="shared" si="22"/>
        <v>0</v>
      </c>
    </row>
    <row r="144" spans="1:26" x14ac:dyDescent="0.25">
      <c r="A144" s="1">
        <v>126</v>
      </c>
      <c r="B144" s="5" t="s">
        <v>202</v>
      </c>
      <c r="C144" s="5" t="s">
        <v>171</v>
      </c>
      <c r="D144" s="1">
        <v>2026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1">
        <v>0</v>
      </c>
      <c r="K144" s="16">
        <f t="shared" si="20"/>
        <v>0</v>
      </c>
      <c r="L144" s="16">
        <v>12368.39</v>
      </c>
      <c r="M144" s="16">
        <v>11131.55</v>
      </c>
      <c r="N144" s="16">
        <v>8657.8700000000008</v>
      </c>
      <c r="O144" s="16">
        <v>6184.2</v>
      </c>
      <c r="P144" s="16">
        <v>3710.52</v>
      </c>
      <c r="Q144" s="16">
        <v>488.77</v>
      </c>
      <c r="R144" s="16">
        <v>2100</v>
      </c>
      <c r="S144" s="16">
        <v>200</v>
      </c>
      <c r="T144" s="24">
        <v>84</v>
      </c>
      <c r="U144" s="35">
        <f t="shared" si="25"/>
        <v>0</v>
      </c>
      <c r="V144" s="15">
        <f t="shared" ref="V144:V175" si="26">ROUND(((E144*L144+F144*M144+G144*N144+H144*O144+I144*P144)+Q144*J144+R144*J144+S144*(E144+F144+G144+H144+I144)),2)</f>
        <v>0</v>
      </c>
      <c r="W144" s="15">
        <f t="shared" si="21"/>
        <v>0</v>
      </c>
      <c r="X144" s="15">
        <f t="shared" si="23"/>
        <v>0</v>
      </c>
      <c r="Y144" s="15">
        <f t="shared" si="24"/>
        <v>0</v>
      </c>
      <c r="Z144" s="33">
        <f t="shared" si="22"/>
        <v>0</v>
      </c>
    </row>
    <row r="145" spans="1:26" x14ac:dyDescent="0.25">
      <c r="A145" s="1">
        <v>127</v>
      </c>
      <c r="B145" s="5" t="s">
        <v>202</v>
      </c>
      <c r="C145" s="5" t="s">
        <v>3</v>
      </c>
      <c r="D145" s="1">
        <v>2026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1">
        <v>0</v>
      </c>
      <c r="K145" s="16">
        <f t="shared" si="20"/>
        <v>0</v>
      </c>
      <c r="L145" s="16">
        <v>12368.39</v>
      </c>
      <c r="M145" s="16">
        <v>11131.55</v>
      </c>
      <c r="N145" s="16">
        <v>8657.8700000000008</v>
      </c>
      <c r="O145" s="16">
        <v>6184.2</v>
      </c>
      <c r="P145" s="16">
        <v>3710.52</v>
      </c>
      <c r="Q145" s="16">
        <v>488.77</v>
      </c>
      <c r="R145" s="16">
        <v>2100</v>
      </c>
      <c r="S145" s="16">
        <v>200</v>
      </c>
      <c r="T145" s="24">
        <v>86</v>
      </c>
      <c r="U145" s="35">
        <f t="shared" si="25"/>
        <v>0</v>
      </c>
      <c r="V145" s="15">
        <f t="shared" si="26"/>
        <v>0</v>
      </c>
      <c r="W145" s="15">
        <f t="shared" si="21"/>
        <v>0</v>
      </c>
      <c r="X145" s="15">
        <f t="shared" si="23"/>
        <v>0</v>
      </c>
      <c r="Y145" s="15">
        <f t="shared" si="24"/>
        <v>0</v>
      </c>
      <c r="Z145" s="33">
        <f t="shared" si="22"/>
        <v>0</v>
      </c>
    </row>
    <row r="146" spans="1:26" x14ac:dyDescent="0.25">
      <c r="A146" s="1">
        <v>128</v>
      </c>
      <c r="B146" s="5" t="s">
        <v>202</v>
      </c>
      <c r="C146" s="5" t="s">
        <v>172</v>
      </c>
      <c r="D146" s="1">
        <v>2026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1">
        <v>0</v>
      </c>
      <c r="K146" s="16">
        <f t="shared" si="20"/>
        <v>0</v>
      </c>
      <c r="L146" s="16">
        <v>12368.39</v>
      </c>
      <c r="M146" s="16">
        <v>11131.55</v>
      </c>
      <c r="N146" s="16">
        <v>8657.8700000000008</v>
      </c>
      <c r="O146" s="16">
        <v>6184.2</v>
      </c>
      <c r="P146" s="16">
        <v>3710.52</v>
      </c>
      <c r="Q146" s="16">
        <v>488.77</v>
      </c>
      <c r="R146" s="16">
        <v>2100</v>
      </c>
      <c r="S146" s="16">
        <v>200</v>
      </c>
      <c r="T146" s="24">
        <v>86</v>
      </c>
      <c r="U146" s="35">
        <f t="shared" si="25"/>
        <v>0</v>
      </c>
      <c r="V146" s="15">
        <f t="shared" si="26"/>
        <v>0</v>
      </c>
      <c r="W146" s="15">
        <f t="shared" si="21"/>
        <v>0</v>
      </c>
      <c r="X146" s="15">
        <f t="shared" si="23"/>
        <v>0</v>
      </c>
      <c r="Y146" s="15">
        <f t="shared" si="24"/>
        <v>0</v>
      </c>
      <c r="Z146" s="33">
        <f t="shared" si="22"/>
        <v>0</v>
      </c>
    </row>
    <row r="147" spans="1:26" x14ac:dyDescent="0.25">
      <c r="A147" s="1">
        <v>129</v>
      </c>
      <c r="B147" s="5" t="s">
        <v>203</v>
      </c>
      <c r="C147" s="5" t="s">
        <v>16</v>
      </c>
      <c r="D147" s="1">
        <v>2026</v>
      </c>
      <c r="E147" s="2">
        <v>2.2599999999999998</v>
      </c>
      <c r="F147" s="2">
        <v>0</v>
      </c>
      <c r="G147" s="2">
        <v>0</v>
      </c>
      <c r="H147" s="2">
        <v>0</v>
      </c>
      <c r="I147" s="2">
        <v>0</v>
      </c>
      <c r="J147" s="13">
        <v>2</v>
      </c>
      <c r="K147" s="16">
        <f t="shared" si="20"/>
        <v>2.2599999999999998</v>
      </c>
      <c r="L147" s="16">
        <v>12368.39</v>
      </c>
      <c r="M147" s="16">
        <v>11131.55</v>
      </c>
      <c r="N147" s="16">
        <v>8657.8700000000008</v>
      </c>
      <c r="O147" s="16">
        <v>6184.2</v>
      </c>
      <c r="P147" s="16">
        <v>3710.52</v>
      </c>
      <c r="Q147" s="16">
        <v>488.77</v>
      </c>
      <c r="R147" s="16">
        <v>2100</v>
      </c>
      <c r="S147" s="16">
        <v>200</v>
      </c>
      <c r="T147" s="22">
        <v>84</v>
      </c>
      <c r="U147" s="35">
        <f t="shared" si="25"/>
        <v>83.999988088892593</v>
      </c>
      <c r="V147" s="15">
        <f t="shared" si="26"/>
        <v>33582.1</v>
      </c>
      <c r="W147" s="15">
        <f t="shared" si="21"/>
        <v>28208.959999999999</v>
      </c>
      <c r="X147" s="15">
        <f t="shared" si="23"/>
        <v>5373.1399999999994</v>
      </c>
      <c r="Y147" s="15">
        <f t="shared" si="24"/>
        <v>28208.959999999999</v>
      </c>
      <c r="Z147" s="33">
        <f t="shared" si="22"/>
        <v>83.999988088892593</v>
      </c>
    </row>
    <row r="148" spans="1:26" x14ac:dyDescent="0.25">
      <c r="A148" s="1">
        <v>130</v>
      </c>
      <c r="B148" s="5" t="s">
        <v>203</v>
      </c>
      <c r="C148" s="5" t="s">
        <v>165</v>
      </c>
      <c r="D148" s="1">
        <v>2026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1">
        <v>0</v>
      </c>
      <c r="K148" s="16">
        <f t="shared" si="20"/>
        <v>0</v>
      </c>
      <c r="L148" s="16">
        <v>12368.39</v>
      </c>
      <c r="M148" s="16">
        <v>11131.55</v>
      </c>
      <c r="N148" s="16">
        <v>8657.8700000000008</v>
      </c>
      <c r="O148" s="16">
        <v>6184.2</v>
      </c>
      <c r="P148" s="16">
        <v>3710.52</v>
      </c>
      <c r="Q148" s="16">
        <v>488.77</v>
      </c>
      <c r="R148" s="16">
        <v>2100</v>
      </c>
      <c r="S148" s="16">
        <v>200</v>
      </c>
      <c r="T148" s="22">
        <v>89</v>
      </c>
      <c r="U148" s="35">
        <f t="shared" si="25"/>
        <v>0</v>
      </c>
      <c r="V148" s="15">
        <f t="shared" si="26"/>
        <v>0</v>
      </c>
      <c r="W148" s="15">
        <f t="shared" si="21"/>
        <v>0</v>
      </c>
      <c r="X148" s="15">
        <f t="shared" si="23"/>
        <v>0</v>
      </c>
      <c r="Y148" s="15">
        <f t="shared" si="24"/>
        <v>0</v>
      </c>
      <c r="Z148" s="33">
        <f t="shared" si="22"/>
        <v>0</v>
      </c>
    </row>
    <row r="149" spans="1:26" x14ac:dyDescent="0.25">
      <c r="A149" s="1">
        <v>131</v>
      </c>
      <c r="B149" s="5" t="s">
        <v>203</v>
      </c>
      <c r="C149" s="5" t="s">
        <v>166</v>
      </c>
      <c r="D149" s="1">
        <v>2026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1">
        <v>0</v>
      </c>
      <c r="K149" s="16">
        <f t="shared" si="20"/>
        <v>0</v>
      </c>
      <c r="L149" s="16">
        <v>12368.39</v>
      </c>
      <c r="M149" s="16">
        <v>11131.55</v>
      </c>
      <c r="N149" s="16">
        <v>8657.8700000000008</v>
      </c>
      <c r="O149" s="16">
        <v>6184.2</v>
      </c>
      <c r="P149" s="16">
        <v>3710.52</v>
      </c>
      <c r="Q149" s="16">
        <v>488.77</v>
      </c>
      <c r="R149" s="16">
        <v>2100</v>
      </c>
      <c r="S149" s="16">
        <v>200</v>
      </c>
      <c r="T149" s="22">
        <v>81</v>
      </c>
      <c r="U149" s="35">
        <f t="shared" si="25"/>
        <v>0</v>
      </c>
      <c r="V149" s="15">
        <f t="shared" si="26"/>
        <v>0</v>
      </c>
      <c r="W149" s="15">
        <f t="shared" si="21"/>
        <v>0</v>
      </c>
      <c r="X149" s="15">
        <f t="shared" si="23"/>
        <v>0</v>
      </c>
      <c r="Y149" s="15">
        <f t="shared" si="24"/>
        <v>0</v>
      </c>
      <c r="Z149" s="33">
        <f t="shared" si="22"/>
        <v>0</v>
      </c>
    </row>
    <row r="150" spans="1:26" x14ac:dyDescent="0.25">
      <c r="A150" s="1">
        <v>132</v>
      </c>
      <c r="B150" s="5" t="s">
        <v>203</v>
      </c>
      <c r="C150" s="5" t="s">
        <v>163</v>
      </c>
      <c r="D150" s="1">
        <v>2026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1">
        <v>0</v>
      </c>
      <c r="K150" s="16">
        <f t="shared" si="20"/>
        <v>0</v>
      </c>
      <c r="L150" s="16">
        <v>12368.39</v>
      </c>
      <c r="M150" s="16">
        <v>11131.55</v>
      </c>
      <c r="N150" s="16">
        <v>8657.8700000000008</v>
      </c>
      <c r="O150" s="16">
        <v>6184.2</v>
      </c>
      <c r="P150" s="16">
        <v>3710.52</v>
      </c>
      <c r="Q150" s="16">
        <v>488.77</v>
      </c>
      <c r="R150" s="16">
        <v>2100</v>
      </c>
      <c r="S150" s="16">
        <v>200</v>
      </c>
      <c r="T150" s="22">
        <v>85</v>
      </c>
      <c r="U150" s="35">
        <f t="shared" si="25"/>
        <v>0</v>
      </c>
      <c r="V150" s="15">
        <f t="shared" si="26"/>
        <v>0</v>
      </c>
      <c r="W150" s="15">
        <f t="shared" si="21"/>
        <v>0</v>
      </c>
      <c r="X150" s="15">
        <f t="shared" si="23"/>
        <v>0</v>
      </c>
      <c r="Y150" s="15">
        <f t="shared" si="24"/>
        <v>0</v>
      </c>
      <c r="Z150" s="33">
        <f t="shared" si="22"/>
        <v>0</v>
      </c>
    </row>
    <row r="151" spans="1:26" x14ac:dyDescent="0.25">
      <c r="A151" s="1">
        <v>133</v>
      </c>
      <c r="B151" s="5" t="s">
        <v>203</v>
      </c>
      <c r="C151" s="5" t="s">
        <v>89</v>
      </c>
      <c r="D151" s="1">
        <v>2026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1">
        <v>0</v>
      </c>
      <c r="K151" s="16">
        <f t="shared" si="20"/>
        <v>0</v>
      </c>
      <c r="L151" s="16">
        <v>12368.39</v>
      </c>
      <c r="M151" s="16">
        <v>11131.55</v>
      </c>
      <c r="N151" s="16">
        <v>8657.8700000000008</v>
      </c>
      <c r="O151" s="16">
        <v>6184.2</v>
      </c>
      <c r="P151" s="16">
        <v>3710.52</v>
      </c>
      <c r="Q151" s="16">
        <v>488.77</v>
      </c>
      <c r="R151" s="16">
        <v>2100</v>
      </c>
      <c r="S151" s="16">
        <v>200</v>
      </c>
      <c r="T151" s="22">
        <v>87</v>
      </c>
      <c r="U151" s="35">
        <f t="shared" si="25"/>
        <v>0</v>
      </c>
      <c r="V151" s="15">
        <f t="shared" si="26"/>
        <v>0</v>
      </c>
      <c r="W151" s="15">
        <f t="shared" si="21"/>
        <v>0</v>
      </c>
      <c r="X151" s="15">
        <f t="shared" si="23"/>
        <v>0</v>
      </c>
      <c r="Y151" s="15">
        <f t="shared" si="24"/>
        <v>0</v>
      </c>
      <c r="Z151" s="33">
        <f t="shared" si="22"/>
        <v>0</v>
      </c>
    </row>
    <row r="152" spans="1:26" x14ac:dyDescent="0.25">
      <c r="A152" s="1">
        <v>134</v>
      </c>
      <c r="B152" s="5" t="s">
        <v>203</v>
      </c>
      <c r="C152" s="5" t="s">
        <v>102</v>
      </c>
      <c r="D152" s="1">
        <v>2026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1">
        <v>0</v>
      </c>
      <c r="K152" s="16">
        <f t="shared" si="20"/>
        <v>0</v>
      </c>
      <c r="L152" s="16">
        <v>12368.39</v>
      </c>
      <c r="M152" s="16">
        <v>11131.55</v>
      </c>
      <c r="N152" s="16">
        <v>8657.8700000000008</v>
      </c>
      <c r="O152" s="16">
        <v>6184.2</v>
      </c>
      <c r="P152" s="16">
        <v>3710.52</v>
      </c>
      <c r="Q152" s="16">
        <v>488.77</v>
      </c>
      <c r="R152" s="16">
        <v>2100</v>
      </c>
      <c r="S152" s="16">
        <v>200</v>
      </c>
      <c r="T152" s="22">
        <v>89</v>
      </c>
      <c r="U152" s="35">
        <f t="shared" si="25"/>
        <v>0</v>
      </c>
      <c r="V152" s="15">
        <f t="shared" si="26"/>
        <v>0</v>
      </c>
      <c r="W152" s="15">
        <f t="shared" si="21"/>
        <v>0</v>
      </c>
      <c r="X152" s="15">
        <f t="shared" si="23"/>
        <v>0</v>
      </c>
      <c r="Y152" s="15">
        <f t="shared" si="24"/>
        <v>0</v>
      </c>
      <c r="Z152" s="33">
        <f t="shared" si="22"/>
        <v>0</v>
      </c>
    </row>
    <row r="153" spans="1:26" x14ac:dyDescent="0.25">
      <c r="A153" s="1">
        <v>135</v>
      </c>
      <c r="B153" s="5" t="s">
        <v>203</v>
      </c>
      <c r="C153" s="5" t="s">
        <v>167</v>
      </c>
      <c r="D153" s="1">
        <v>2026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1">
        <v>0</v>
      </c>
      <c r="K153" s="16">
        <f t="shared" si="20"/>
        <v>0</v>
      </c>
      <c r="L153" s="16">
        <v>12368.39</v>
      </c>
      <c r="M153" s="16">
        <v>11131.55</v>
      </c>
      <c r="N153" s="16">
        <v>8657.8700000000008</v>
      </c>
      <c r="O153" s="16">
        <v>6184.2</v>
      </c>
      <c r="P153" s="16">
        <v>3710.52</v>
      </c>
      <c r="Q153" s="16">
        <v>488.77</v>
      </c>
      <c r="R153" s="16">
        <v>2100</v>
      </c>
      <c r="S153" s="16">
        <v>200</v>
      </c>
      <c r="T153" s="22">
        <v>91</v>
      </c>
      <c r="U153" s="35">
        <f t="shared" si="25"/>
        <v>0</v>
      </c>
      <c r="V153" s="15">
        <f t="shared" si="26"/>
        <v>0</v>
      </c>
      <c r="W153" s="15">
        <f t="shared" si="21"/>
        <v>0</v>
      </c>
      <c r="X153" s="15">
        <f t="shared" si="23"/>
        <v>0</v>
      </c>
      <c r="Y153" s="15">
        <f t="shared" si="24"/>
        <v>0</v>
      </c>
      <c r="Z153" s="33">
        <f t="shared" si="22"/>
        <v>0</v>
      </c>
    </row>
    <row r="154" spans="1:26" x14ac:dyDescent="0.25">
      <c r="A154" s="1">
        <v>136</v>
      </c>
      <c r="B154" s="5" t="s">
        <v>203</v>
      </c>
      <c r="C154" s="5" t="s">
        <v>113</v>
      </c>
      <c r="D154" s="1">
        <v>2026</v>
      </c>
      <c r="E154" s="2">
        <v>0</v>
      </c>
      <c r="F154" s="2">
        <v>0</v>
      </c>
      <c r="G154" s="2">
        <v>0</v>
      </c>
      <c r="H154" s="2">
        <v>0</v>
      </c>
      <c r="I154" s="2">
        <v>0</v>
      </c>
      <c r="J154" s="13">
        <v>0</v>
      </c>
      <c r="K154" s="16">
        <f t="shared" si="20"/>
        <v>0</v>
      </c>
      <c r="L154" s="16">
        <v>12368.39</v>
      </c>
      <c r="M154" s="16">
        <v>11131.55</v>
      </c>
      <c r="N154" s="16">
        <v>8657.8700000000008</v>
      </c>
      <c r="O154" s="16">
        <v>6184.2</v>
      </c>
      <c r="P154" s="16">
        <v>3710.52</v>
      </c>
      <c r="Q154" s="16">
        <v>488.77</v>
      </c>
      <c r="R154" s="16">
        <v>2100</v>
      </c>
      <c r="S154" s="16">
        <v>200</v>
      </c>
      <c r="T154" s="22">
        <v>81</v>
      </c>
      <c r="U154" s="35">
        <f t="shared" si="25"/>
        <v>0</v>
      </c>
      <c r="V154" s="15">
        <f t="shared" si="26"/>
        <v>0</v>
      </c>
      <c r="W154" s="15">
        <f t="shared" si="21"/>
        <v>0</v>
      </c>
      <c r="X154" s="15">
        <f t="shared" si="23"/>
        <v>0</v>
      </c>
      <c r="Y154" s="15">
        <f t="shared" si="24"/>
        <v>0</v>
      </c>
      <c r="Z154" s="33">
        <f t="shared" si="22"/>
        <v>0</v>
      </c>
    </row>
    <row r="155" spans="1:26" x14ac:dyDescent="0.25">
      <c r="A155" s="1">
        <v>137</v>
      </c>
      <c r="B155" s="5" t="s">
        <v>203</v>
      </c>
      <c r="C155" s="5" t="s">
        <v>11</v>
      </c>
      <c r="D155" s="1">
        <v>2026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1">
        <v>0</v>
      </c>
      <c r="K155" s="16">
        <f t="shared" si="20"/>
        <v>0</v>
      </c>
      <c r="L155" s="16">
        <v>12368.39</v>
      </c>
      <c r="M155" s="16">
        <v>11131.55</v>
      </c>
      <c r="N155" s="16">
        <v>8657.8700000000008</v>
      </c>
      <c r="O155" s="16">
        <v>6184.2</v>
      </c>
      <c r="P155" s="16">
        <v>3710.52</v>
      </c>
      <c r="Q155" s="16">
        <v>488.77</v>
      </c>
      <c r="R155" s="16">
        <v>2100</v>
      </c>
      <c r="S155" s="16">
        <v>200</v>
      </c>
      <c r="T155" s="22">
        <v>90</v>
      </c>
      <c r="U155" s="35">
        <f t="shared" si="25"/>
        <v>0</v>
      </c>
      <c r="V155" s="15">
        <f t="shared" si="26"/>
        <v>0</v>
      </c>
      <c r="W155" s="15">
        <f t="shared" si="21"/>
        <v>0</v>
      </c>
      <c r="X155" s="15">
        <f t="shared" si="23"/>
        <v>0</v>
      </c>
      <c r="Y155" s="15">
        <f t="shared" si="24"/>
        <v>0</v>
      </c>
      <c r="Z155" s="33">
        <f t="shared" si="22"/>
        <v>0</v>
      </c>
    </row>
    <row r="156" spans="1:26" x14ac:dyDescent="0.25">
      <c r="A156" s="1">
        <v>138</v>
      </c>
      <c r="B156" s="5" t="s">
        <v>203</v>
      </c>
      <c r="C156" s="5" t="s">
        <v>164</v>
      </c>
      <c r="D156" s="1">
        <v>2026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1">
        <v>0</v>
      </c>
      <c r="K156" s="16">
        <f t="shared" si="20"/>
        <v>0</v>
      </c>
      <c r="L156" s="16">
        <v>12368.39</v>
      </c>
      <c r="M156" s="16">
        <v>11131.55</v>
      </c>
      <c r="N156" s="16">
        <v>8657.8700000000008</v>
      </c>
      <c r="O156" s="16">
        <v>6184.2</v>
      </c>
      <c r="P156" s="16">
        <v>3710.52</v>
      </c>
      <c r="Q156" s="16">
        <v>488.77</v>
      </c>
      <c r="R156" s="16">
        <v>2100</v>
      </c>
      <c r="S156" s="16">
        <v>200</v>
      </c>
      <c r="T156" s="22">
        <v>92</v>
      </c>
      <c r="U156" s="35">
        <f t="shared" si="25"/>
        <v>0</v>
      </c>
      <c r="V156" s="15">
        <f t="shared" si="26"/>
        <v>0</v>
      </c>
      <c r="W156" s="15">
        <f t="shared" si="21"/>
        <v>0</v>
      </c>
      <c r="X156" s="15">
        <f t="shared" si="23"/>
        <v>0</v>
      </c>
      <c r="Y156" s="15">
        <f t="shared" si="24"/>
        <v>0</v>
      </c>
      <c r="Z156" s="33">
        <f t="shared" si="22"/>
        <v>0</v>
      </c>
    </row>
    <row r="157" spans="1:26" x14ac:dyDescent="0.25">
      <c r="A157" s="1">
        <v>139</v>
      </c>
      <c r="B157" s="5" t="s">
        <v>203</v>
      </c>
      <c r="C157" s="5" t="s">
        <v>66</v>
      </c>
      <c r="D157" s="1">
        <v>2026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13">
        <v>0</v>
      </c>
      <c r="K157" s="16">
        <f t="shared" si="20"/>
        <v>0</v>
      </c>
      <c r="L157" s="16">
        <v>12368.39</v>
      </c>
      <c r="M157" s="16">
        <v>11131.55</v>
      </c>
      <c r="N157" s="16">
        <v>8657.8700000000008</v>
      </c>
      <c r="O157" s="16">
        <v>6184.2</v>
      </c>
      <c r="P157" s="16">
        <v>3710.52</v>
      </c>
      <c r="Q157" s="16">
        <v>488.77</v>
      </c>
      <c r="R157" s="16">
        <v>2100</v>
      </c>
      <c r="S157" s="16">
        <v>200</v>
      </c>
      <c r="T157" s="22">
        <v>88</v>
      </c>
      <c r="U157" s="35">
        <f t="shared" si="25"/>
        <v>0</v>
      </c>
      <c r="V157" s="15">
        <f t="shared" si="26"/>
        <v>0</v>
      </c>
      <c r="W157" s="15">
        <f t="shared" si="21"/>
        <v>0</v>
      </c>
      <c r="X157" s="15">
        <f t="shared" si="23"/>
        <v>0</v>
      </c>
      <c r="Y157" s="15">
        <f t="shared" si="24"/>
        <v>0</v>
      </c>
      <c r="Z157" s="33">
        <f t="shared" si="22"/>
        <v>0</v>
      </c>
    </row>
    <row r="158" spans="1:26" x14ac:dyDescent="0.25">
      <c r="A158" s="1">
        <v>140</v>
      </c>
      <c r="B158" s="5" t="s">
        <v>203</v>
      </c>
      <c r="C158" s="5" t="s">
        <v>168</v>
      </c>
      <c r="D158" s="1">
        <v>2026</v>
      </c>
      <c r="E158" s="2">
        <v>0</v>
      </c>
      <c r="F158" s="2">
        <v>0</v>
      </c>
      <c r="G158" s="2">
        <v>0</v>
      </c>
      <c r="H158" s="2">
        <v>0</v>
      </c>
      <c r="I158" s="2">
        <v>0</v>
      </c>
      <c r="J158" s="1">
        <v>0</v>
      </c>
      <c r="K158" s="16">
        <f t="shared" si="20"/>
        <v>0</v>
      </c>
      <c r="L158" s="16">
        <v>12368.39</v>
      </c>
      <c r="M158" s="16">
        <v>11131.55</v>
      </c>
      <c r="N158" s="16">
        <v>8657.8700000000008</v>
      </c>
      <c r="O158" s="16">
        <v>6184.2</v>
      </c>
      <c r="P158" s="16">
        <v>3710.52</v>
      </c>
      <c r="Q158" s="16">
        <v>488.77</v>
      </c>
      <c r="R158" s="16">
        <v>2100</v>
      </c>
      <c r="S158" s="16">
        <v>200</v>
      </c>
      <c r="T158" s="22">
        <v>91</v>
      </c>
      <c r="U158" s="35">
        <f t="shared" si="25"/>
        <v>0</v>
      </c>
      <c r="V158" s="15">
        <f t="shared" si="26"/>
        <v>0</v>
      </c>
      <c r="W158" s="15">
        <f t="shared" si="21"/>
        <v>0</v>
      </c>
      <c r="X158" s="15">
        <f t="shared" si="23"/>
        <v>0</v>
      </c>
      <c r="Y158" s="15">
        <f t="shared" si="24"/>
        <v>0</v>
      </c>
      <c r="Z158" s="33">
        <f t="shared" si="22"/>
        <v>0</v>
      </c>
    </row>
    <row r="159" spans="1:26" x14ac:dyDescent="0.25">
      <c r="A159" s="1">
        <v>141</v>
      </c>
      <c r="B159" s="5" t="s">
        <v>203</v>
      </c>
      <c r="C159" s="5" t="s">
        <v>169</v>
      </c>
      <c r="D159" s="1">
        <v>2026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J159" s="1">
        <v>0</v>
      </c>
      <c r="K159" s="16">
        <f t="shared" si="20"/>
        <v>0</v>
      </c>
      <c r="L159" s="16">
        <v>12368.39</v>
      </c>
      <c r="M159" s="16">
        <v>11131.55</v>
      </c>
      <c r="N159" s="16">
        <v>8657.8700000000008</v>
      </c>
      <c r="O159" s="16">
        <v>6184.2</v>
      </c>
      <c r="P159" s="16">
        <v>3710.52</v>
      </c>
      <c r="Q159" s="16">
        <v>488.77</v>
      </c>
      <c r="R159" s="16">
        <v>2100</v>
      </c>
      <c r="S159" s="16">
        <v>200</v>
      </c>
      <c r="T159" s="22">
        <v>89</v>
      </c>
      <c r="U159" s="35">
        <f t="shared" si="25"/>
        <v>0</v>
      </c>
      <c r="V159" s="15">
        <f t="shared" si="26"/>
        <v>0</v>
      </c>
      <c r="W159" s="15">
        <f t="shared" si="21"/>
        <v>0</v>
      </c>
      <c r="X159" s="15">
        <f t="shared" si="23"/>
        <v>0</v>
      </c>
      <c r="Y159" s="15">
        <f t="shared" si="24"/>
        <v>0</v>
      </c>
      <c r="Z159" s="33">
        <f t="shared" si="22"/>
        <v>0</v>
      </c>
    </row>
    <row r="160" spans="1:26" x14ac:dyDescent="0.25">
      <c r="A160" s="1">
        <v>142</v>
      </c>
      <c r="B160" s="5" t="s">
        <v>203</v>
      </c>
      <c r="C160" s="5" t="s">
        <v>82</v>
      </c>
      <c r="D160" s="1">
        <v>2026</v>
      </c>
      <c r="E160" s="2">
        <v>0</v>
      </c>
      <c r="F160" s="2">
        <v>0</v>
      </c>
      <c r="G160" s="2">
        <v>0</v>
      </c>
      <c r="H160" s="2">
        <v>0</v>
      </c>
      <c r="I160" s="2">
        <v>0</v>
      </c>
      <c r="J160" s="1">
        <v>0</v>
      </c>
      <c r="K160" s="16">
        <f t="shared" si="20"/>
        <v>0</v>
      </c>
      <c r="L160" s="16">
        <v>12368.39</v>
      </c>
      <c r="M160" s="16">
        <v>11131.55</v>
      </c>
      <c r="N160" s="16">
        <v>8657.8700000000008</v>
      </c>
      <c r="O160" s="16">
        <v>6184.2</v>
      </c>
      <c r="P160" s="16">
        <v>3710.52</v>
      </c>
      <c r="Q160" s="16">
        <v>488.77</v>
      </c>
      <c r="R160" s="16">
        <v>2100</v>
      </c>
      <c r="S160" s="16">
        <v>200</v>
      </c>
      <c r="T160" s="22">
        <v>84</v>
      </c>
      <c r="U160" s="35">
        <f t="shared" si="25"/>
        <v>0</v>
      </c>
      <c r="V160" s="15">
        <f t="shared" si="26"/>
        <v>0</v>
      </c>
      <c r="W160" s="15">
        <f t="shared" si="21"/>
        <v>0</v>
      </c>
      <c r="X160" s="15">
        <f t="shared" si="23"/>
        <v>0</v>
      </c>
      <c r="Y160" s="15">
        <f t="shared" si="24"/>
        <v>0</v>
      </c>
      <c r="Z160" s="33">
        <f t="shared" si="22"/>
        <v>0</v>
      </c>
    </row>
    <row r="161" spans="1:26" x14ac:dyDescent="0.25">
      <c r="A161" s="1">
        <v>143</v>
      </c>
      <c r="B161" s="5" t="s">
        <v>204</v>
      </c>
      <c r="C161" s="5" t="s">
        <v>175</v>
      </c>
      <c r="D161" s="1">
        <v>2026</v>
      </c>
      <c r="E161" s="2">
        <v>2</v>
      </c>
      <c r="F161" s="2">
        <v>0</v>
      </c>
      <c r="G161" s="2">
        <v>0</v>
      </c>
      <c r="H161" s="2">
        <v>0</v>
      </c>
      <c r="I161" s="2">
        <v>0</v>
      </c>
      <c r="J161" s="13">
        <v>2</v>
      </c>
      <c r="K161" s="16">
        <f t="shared" si="20"/>
        <v>2</v>
      </c>
      <c r="L161" s="16">
        <v>12368.39</v>
      </c>
      <c r="M161" s="16">
        <v>11131.55</v>
      </c>
      <c r="N161" s="16">
        <v>8657.8700000000008</v>
      </c>
      <c r="O161" s="16">
        <v>6184.2</v>
      </c>
      <c r="P161" s="16">
        <v>3710.52</v>
      </c>
      <c r="Q161" s="16">
        <v>488.77</v>
      </c>
      <c r="R161" s="16">
        <v>2100</v>
      </c>
      <c r="S161" s="16">
        <v>200</v>
      </c>
      <c r="T161" s="28">
        <v>90</v>
      </c>
      <c r="U161" s="35">
        <f t="shared" si="25"/>
        <v>89.999973609831926</v>
      </c>
      <c r="V161" s="15">
        <f t="shared" si="26"/>
        <v>30314.32</v>
      </c>
      <c r="W161" s="15">
        <f t="shared" si="21"/>
        <v>27282.880000000001</v>
      </c>
      <c r="X161" s="15">
        <f t="shared" si="23"/>
        <v>3031.4399999999987</v>
      </c>
      <c r="Y161" s="15">
        <f t="shared" si="24"/>
        <v>27282.89</v>
      </c>
      <c r="Z161" s="33">
        <f t="shared" si="22"/>
        <v>90.000006597542011</v>
      </c>
    </row>
    <row r="162" spans="1:26" x14ac:dyDescent="0.25">
      <c r="A162" s="1">
        <v>144</v>
      </c>
      <c r="B162" s="5" t="s">
        <v>204</v>
      </c>
      <c r="C162" s="5" t="s">
        <v>176</v>
      </c>
      <c r="D162" s="1">
        <v>2026</v>
      </c>
      <c r="E162" s="2">
        <v>0</v>
      </c>
      <c r="F162" s="2">
        <v>0</v>
      </c>
      <c r="G162" s="2">
        <v>0</v>
      </c>
      <c r="H162" s="2">
        <v>0</v>
      </c>
      <c r="I162" s="2">
        <v>0</v>
      </c>
      <c r="J162" s="1">
        <v>0</v>
      </c>
      <c r="K162" s="16">
        <f t="shared" si="20"/>
        <v>0</v>
      </c>
      <c r="L162" s="16">
        <v>12368.39</v>
      </c>
      <c r="M162" s="16">
        <v>11131.55</v>
      </c>
      <c r="N162" s="16">
        <v>8657.8700000000008</v>
      </c>
      <c r="O162" s="16">
        <v>6184.2</v>
      </c>
      <c r="P162" s="16">
        <v>3710.52</v>
      </c>
      <c r="Q162" s="16">
        <v>488.77</v>
      </c>
      <c r="R162" s="16">
        <v>2100</v>
      </c>
      <c r="S162" s="16">
        <v>200</v>
      </c>
      <c r="T162" s="28">
        <v>89</v>
      </c>
      <c r="U162" s="35">
        <f t="shared" si="25"/>
        <v>0</v>
      </c>
      <c r="V162" s="15">
        <f t="shared" si="26"/>
        <v>0</v>
      </c>
      <c r="W162" s="15">
        <f t="shared" si="21"/>
        <v>0</v>
      </c>
      <c r="X162" s="15">
        <f t="shared" si="23"/>
        <v>0</v>
      </c>
      <c r="Y162" s="15">
        <f t="shared" si="24"/>
        <v>0</v>
      </c>
      <c r="Z162" s="33">
        <f t="shared" si="22"/>
        <v>0</v>
      </c>
    </row>
    <row r="163" spans="1:26" x14ac:dyDescent="0.25">
      <c r="A163" s="1">
        <v>145</v>
      </c>
      <c r="B163" s="5" t="s">
        <v>204</v>
      </c>
      <c r="C163" s="5" t="s">
        <v>65</v>
      </c>
      <c r="D163" s="1">
        <v>2026</v>
      </c>
      <c r="E163" s="2">
        <v>0</v>
      </c>
      <c r="F163" s="2">
        <v>0</v>
      </c>
      <c r="G163" s="2">
        <v>0</v>
      </c>
      <c r="H163" s="2">
        <v>0</v>
      </c>
      <c r="I163" s="2">
        <v>0</v>
      </c>
      <c r="J163" s="1">
        <v>0</v>
      </c>
      <c r="K163" s="16">
        <f t="shared" si="20"/>
        <v>0</v>
      </c>
      <c r="L163" s="16">
        <v>12368.39</v>
      </c>
      <c r="M163" s="16">
        <v>11131.55</v>
      </c>
      <c r="N163" s="16">
        <v>8657.8700000000008</v>
      </c>
      <c r="O163" s="16">
        <v>6184.2</v>
      </c>
      <c r="P163" s="16">
        <v>3710.52</v>
      </c>
      <c r="Q163" s="16">
        <v>488.77</v>
      </c>
      <c r="R163" s="16">
        <v>2100</v>
      </c>
      <c r="S163" s="16">
        <v>200</v>
      </c>
      <c r="T163" s="28">
        <v>87</v>
      </c>
      <c r="U163" s="35">
        <f t="shared" si="25"/>
        <v>0</v>
      </c>
      <c r="V163" s="15">
        <f t="shared" si="26"/>
        <v>0</v>
      </c>
      <c r="W163" s="15">
        <f t="shared" si="21"/>
        <v>0</v>
      </c>
      <c r="X163" s="15">
        <f t="shared" si="23"/>
        <v>0</v>
      </c>
      <c r="Y163" s="15">
        <f t="shared" si="24"/>
        <v>0</v>
      </c>
      <c r="Z163" s="33">
        <f t="shared" si="22"/>
        <v>0</v>
      </c>
    </row>
    <row r="164" spans="1:26" x14ac:dyDescent="0.25">
      <c r="A164" s="1">
        <v>146</v>
      </c>
      <c r="B164" s="5" t="s">
        <v>204</v>
      </c>
      <c r="C164" s="5" t="s">
        <v>54</v>
      </c>
      <c r="D164" s="1">
        <v>2026</v>
      </c>
      <c r="E164" s="2">
        <v>62</v>
      </c>
      <c r="F164" s="2">
        <v>0</v>
      </c>
      <c r="G164" s="2">
        <v>0</v>
      </c>
      <c r="H164" s="2">
        <v>0</v>
      </c>
      <c r="I164" s="2">
        <v>0</v>
      </c>
      <c r="J164" s="13">
        <v>10</v>
      </c>
      <c r="K164" s="16">
        <f t="shared" si="20"/>
        <v>62</v>
      </c>
      <c r="L164" s="16">
        <v>12368.39</v>
      </c>
      <c r="M164" s="16">
        <v>11131.55</v>
      </c>
      <c r="N164" s="16">
        <v>8657.8700000000008</v>
      </c>
      <c r="O164" s="16">
        <v>6184.2</v>
      </c>
      <c r="P164" s="16">
        <v>3710.52</v>
      </c>
      <c r="Q164" s="16">
        <v>488.77</v>
      </c>
      <c r="R164" s="16">
        <v>2100</v>
      </c>
      <c r="S164" s="16">
        <v>200</v>
      </c>
      <c r="T164" s="28">
        <v>88</v>
      </c>
      <c r="U164" s="35">
        <f t="shared" si="25"/>
        <v>87.999999453502966</v>
      </c>
      <c r="V164" s="15">
        <f t="shared" si="26"/>
        <v>805127.88</v>
      </c>
      <c r="W164" s="15">
        <f t="shared" si="21"/>
        <v>708512.53</v>
      </c>
      <c r="X164" s="15">
        <f t="shared" si="23"/>
        <v>96615.349999999977</v>
      </c>
      <c r="Y164" s="15">
        <f t="shared" si="24"/>
        <v>708512.53</v>
      </c>
      <c r="Z164" s="33">
        <f t="shared" si="22"/>
        <v>87.999999453502966</v>
      </c>
    </row>
    <row r="165" spans="1:26" x14ac:dyDescent="0.25">
      <c r="A165" s="1">
        <v>147</v>
      </c>
      <c r="B165" s="5" t="s">
        <v>204</v>
      </c>
      <c r="C165" s="5" t="s">
        <v>174</v>
      </c>
      <c r="D165" s="1">
        <v>2026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1">
        <v>0</v>
      </c>
      <c r="K165" s="16">
        <f t="shared" si="20"/>
        <v>0</v>
      </c>
      <c r="L165" s="16">
        <v>12368.39</v>
      </c>
      <c r="M165" s="16">
        <v>11131.55</v>
      </c>
      <c r="N165" s="16">
        <v>8657.8700000000008</v>
      </c>
      <c r="O165" s="16">
        <v>6184.2</v>
      </c>
      <c r="P165" s="16">
        <v>3710.52</v>
      </c>
      <c r="Q165" s="16">
        <v>488.77</v>
      </c>
      <c r="R165" s="16">
        <v>2100</v>
      </c>
      <c r="S165" s="16">
        <v>200</v>
      </c>
      <c r="T165" s="28">
        <v>91</v>
      </c>
      <c r="U165" s="35">
        <f t="shared" si="25"/>
        <v>0</v>
      </c>
      <c r="V165" s="15">
        <f t="shared" si="26"/>
        <v>0</v>
      </c>
      <c r="W165" s="15">
        <f t="shared" si="21"/>
        <v>0</v>
      </c>
      <c r="X165" s="15">
        <f t="shared" si="23"/>
        <v>0</v>
      </c>
      <c r="Y165" s="15">
        <f t="shared" si="24"/>
        <v>0</v>
      </c>
      <c r="Z165" s="33">
        <f t="shared" si="22"/>
        <v>0</v>
      </c>
    </row>
    <row r="166" spans="1:26" x14ac:dyDescent="0.25">
      <c r="A166" s="1">
        <v>148</v>
      </c>
      <c r="B166" s="5" t="s">
        <v>204</v>
      </c>
      <c r="C166" s="5" t="s">
        <v>83</v>
      </c>
      <c r="D166" s="1">
        <v>2026</v>
      </c>
      <c r="E166" s="2">
        <v>0</v>
      </c>
      <c r="F166" s="2">
        <v>0</v>
      </c>
      <c r="G166" s="2">
        <v>0</v>
      </c>
      <c r="H166" s="2">
        <v>0</v>
      </c>
      <c r="I166" s="2">
        <v>0</v>
      </c>
      <c r="J166" s="1">
        <v>0</v>
      </c>
      <c r="K166" s="16">
        <f t="shared" si="20"/>
        <v>0</v>
      </c>
      <c r="L166" s="16">
        <v>12368.39</v>
      </c>
      <c r="M166" s="16">
        <v>11131.55</v>
      </c>
      <c r="N166" s="16">
        <v>8657.8700000000008</v>
      </c>
      <c r="O166" s="16">
        <v>6184.2</v>
      </c>
      <c r="P166" s="16">
        <v>3710.52</v>
      </c>
      <c r="Q166" s="16">
        <v>488.77</v>
      </c>
      <c r="R166" s="16">
        <v>2100</v>
      </c>
      <c r="S166" s="16">
        <v>200</v>
      </c>
      <c r="T166" s="28">
        <v>88</v>
      </c>
      <c r="U166" s="35">
        <f t="shared" si="25"/>
        <v>0</v>
      </c>
      <c r="V166" s="15">
        <f t="shared" si="26"/>
        <v>0</v>
      </c>
      <c r="W166" s="15">
        <f t="shared" si="21"/>
        <v>0</v>
      </c>
      <c r="X166" s="15">
        <f t="shared" si="23"/>
        <v>0</v>
      </c>
      <c r="Y166" s="15">
        <f t="shared" si="24"/>
        <v>0</v>
      </c>
      <c r="Z166" s="33">
        <f t="shared" si="22"/>
        <v>0</v>
      </c>
    </row>
    <row r="167" spans="1:26" x14ac:dyDescent="0.25">
      <c r="A167" s="1">
        <v>149</v>
      </c>
      <c r="B167" s="5" t="s">
        <v>204</v>
      </c>
      <c r="C167" s="5" t="s">
        <v>177</v>
      </c>
      <c r="D167" s="1">
        <v>2026</v>
      </c>
      <c r="E167" s="2">
        <v>0</v>
      </c>
      <c r="F167" s="2">
        <v>0</v>
      </c>
      <c r="G167" s="2">
        <v>0</v>
      </c>
      <c r="H167" s="2">
        <v>0</v>
      </c>
      <c r="I167" s="2">
        <v>0</v>
      </c>
      <c r="J167" s="1">
        <v>0</v>
      </c>
      <c r="K167" s="16">
        <f t="shared" si="20"/>
        <v>0</v>
      </c>
      <c r="L167" s="16">
        <v>12368.39</v>
      </c>
      <c r="M167" s="16">
        <v>11131.55</v>
      </c>
      <c r="N167" s="16">
        <v>8657.8700000000008</v>
      </c>
      <c r="O167" s="16">
        <v>6184.2</v>
      </c>
      <c r="P167" s="16">
        <v>3710.52</v>
      </c>
      <c r="Q167" s="16">
        <v>488.77</v>
      </c>
      <c r="R167" s="16">
        <v>2100</v>
      </c>
      <c r="S167" s="16">
        <v>200</v>
      </c>
      <c r="T167" s="28">
        <v>89</v>
      </c>
      <c r="U167" s="35">
        <f t="shared" si="25"/>
        <v>0</v>
      </c>
      <c r="V167" s="15">
        <f t="shared" si="26"/>
        <v>0</v>
      </c>
      <c r="W167" s="15">
        <f t="shared" si="21"/>
        <v>0</v>
      </c>
      <c r="X167" s="15">
        <f t="shared" si="23"/>
        <v>0</v>
      </c>
      <c r="Y167" s="15">
        <f t="shared" si="24"/>
        <v>0</v>
      </c>
      <c r="Z167" s="33">
        <f t="shared" si="22"/>
        <v>0</v>
      </c>
    </row>
    <row r="168" spans="1:26" x14ac:dyDescent="0.25">
      <c r="A168" s="1">
        <v>150</v>
      </c>
      <c r="B168" s="5" t="s">
        <v>100</v>
      </c>
      <c r="C168" s="5" t="s">
        <v>100</v>
      </c>
      <c r="D168" s="1">
        <v>2026</v>
      </c>
      <c r="E168" s="2">
        <v>0</v>
      </c>
      <c r="F168" s="2">
        <v>0</v>
      </c>
      <c r="G168" s="2">
        <v>0</v>
      </c>
      <c r="H168" s="2">
        <v>0</v>
      </c>
      <c r="I168" s="2">
        <v>0</v>
      </c>
      <c r="J168" s="1">
        <v>0</v>
      </c>
      <c r="K168" s="16">
        <f t="shared" si="20"/>
        <v>0</v>
      </c>
      <c r="L168" s="16">
        <v>12368.39</v>
      </c>
      <c r="M168" s="16">
        <v>11131.55</v>
      </c>
      <c r="N168" s="16">
        <v>8657.8700000000008</v>
      </c>
      <c r="O168" s="16">
        <v>6184.2</v>
      </c>
      <c r="P168" s="16">
        <v>3710.52</v>
      </c>
      <c r="Q168" s="16">
        <v>488.77</v>
      </c>
      <c r="R168" s="16">
        <v>2100</v>
      </c>
      <c r="S168" s="16">
        <v>200</v>
      </c>
      <c r="T168" s="29">
        <v>79</v>
      </c>
      <c r="U168" s="35">
        <f t="shared" si="25"/>
        <v>0</v>
      </c>
      <c r="V168" s="15">
        <f t="shared" si="26"/>
        <v>0</v>
      </c>
      <c r="W168" s="15">
        <f t="shared" si="21"/>
        <v>0</v>
      </c>
      <c r="X168" s="15">
        <f t="shared" si="23"/>
        <v>0</v>
      </c>
      <c r="Y168" s="15">
        <f t="shared" si="24"/>
        <v>0</v>
      </c>
      <c r="Z168" s="33">
        <f t="shared" si="22"/>
        <v>0</v>
      </c>
    </row>
    <row r="169" spans="1:26" x14ac:dyDescent="0.25">
      <c r="A169" s="1">
        <v>151</v>
      </c>
      <c r="B169" s="5" t="s">
        <v>205</v>
      </c>
      <c r="C169" s="5" t="s">
        <v>74</v>
      </c>
      <c r="D169" s="1">
        <v>2026</v>
      </c>
      <c r="E169" s="2">
        <v>0</v>
      </c>
      <c r="F169" s="2">
        <v>0</v>
      </c>
      <c r="G169" s="2">
        <v>0</v>
      </c>
      <c r="H169" s="2">
        <v>0</v>
      </c>
      <c r="I169" s="2">
        <v>0</v>
      </c>
      <c r="J169" s="1">
        <v>0</v>
      </c>
      <c r="K169" s="16">
        <f t="shared" si="20"/>
        <v>0</v>
      </c>
      <c r="L169" s="16">
        <v>12368.39</v>
      </c>
      <c r="M169" s="16">
        <v>11131.55</v>
      </c>
      <c r="N169" s="16">
        <v>8657.8700000000008</v>
      </c>
      <c r="O169" s="16">
        <v>6184.2</v>
      </c>
      <c r="P169" s="16">
        <v>3710.52</v>
      </c>
      <c r="Q169" s="16">
        <v>488.77</v>
      </c>
      <c r="R169" s="16">
        <v>2100</v>
      </c>
      <c r="S169" s="16">
        <v>200</v>
      </c>
      <c r="T169" s="27">
        <v>91</v>
      </c>
      <c r="U169" s="35">
        <f t="shared" si="25"/>
        <v>0</v>
      </c>
      <c r="V169" s="15">
        <f t="shared" si="26"/>
        <v>0</v>
      </c>
      <c r="W169" s="15">
        <f t="shared" si="21"/>
        <v>0</v>
      </c>
      <c r="X169" s="15">
        <f t="shared" si="23"/>
        <v>0</v>
      </c>
      <c r="Y169" s="15">
        <f t="shared" si="24"/>
        <v>0</v>
      </c>
      <c r="Z169" s="33">
        <f t="shared" si="22"/>
        <v>0</v>
      </c>
    </row>
    <row r="170" spans="1:26" x14ac:dyDescent="0.25">
      <c r="A170" s="1">
        <v>152</v>
      </c>
      <c r="B170" s="5" t="s">
        <v>205</v>
      </c>
      <c r="C170" s="5" t="s">
        <v>179</v>
      </c>
      <c r="D170" s="1">
        <v>2026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1">
        <v>0</v>
      </c>
      <c r="K170" s="16">
        <f t="shared" si="20"/>
        <v>0</v>
      </c>
      <c r="L170" s="16">
        <v>12368.39</v>
      </c>
      <c r="M170" s="16">
        <v>11131.55</v>
      </c>
      <c r="N170" s="16">
        <v>8657.8700000000008</v>
      </c>
      <c r="O170" s="16">
        <v>6184.2</v>
      </c>
      <c r="P170" s="16">
        <v>3710.52</v>
      </c>
      <c r="Q170" s="16">
        <v>488.77</v>
      </c>
      <c r="R170" s="16">
        <v>2100</v>
      </c>
      <c r="S170" s="16">
        <v>200</v>
      </c>
      <c r="T170" s="27">
        <v>84</v>
      </c>
      <c r="U170" s="35">
        <f t="shared" si="25"/>
        <v>0</v>
      </c>
      <c r="V170" s="15">
        <f t="shared" si="26"/>
        <v>0</v>
      </c>
      <c r="W170" s="15">
        <f t="shared" si="21"/>
        <v>0</v>
      </c>
      <c r="X170" s="15">
        <f t="shared" si="23"/>
        <v>0</v>
      </c>
      <c r="Y170" s="15">
        <f t="shared" si="24"/>
        <v>0</v>
      </c>
      <c r="Z170" s="33">
        <f t="shared" si="22"/>
        <v>0</v>
      </c>
    </row>
    <row r="171" spans="1:26" x14ac:dyDescent="0.25">
      <c r="A171" s="1">
        <v>153</v>
      </c>
      <c r="B171" s="5" t="s">
        <v>205</v>
      </c>
      <c r="C171" s="5" t="s">
        <v>180</v>
      </c>
      <c r="D171" s="1">
        <v>2026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13">
        <v>0</v>
      </c>
      <c r="K171" s="16">
        <f t="shared" si="20"/>
        <v>0</v>
      </c>
      <c r="L171" s="16">
        <v>12368.39</v>
      </c>
      <c r="M171" s="16">
        <v>11131.55</v>
      </c>
      <c r="N171" s="16">
        <v>8657.8700000000008</v>
      </c>
      <c r="O171" s="16">
        <v>6184.2</v>
      </c>
      <c r="P171" s="16">
        <v>3710.52</v>
      </c>
      <c r="Q171" s="16">
        <v>488.77</v>
      </c>
      <c r="R171" s="16">
        <v>2100</v>
      </c>
      <c r="S171" s="16">
        <v>200</v>
      </c>
      <c r="T171" s="27">
        <v>87</v>
      </c>
      <c r="U171" s="35">
        <f t="shared" si="25"/>
        <v>0</v>
      </c>
      <c r="V171" s="15">
        <f t="shared" si="26"/>
        <v>0</v>
      </c>
      <c r="W171" s="15">
        <f t="shared" si="21"/>
        <v>0</v>
      </c>
      <c r="X171" s="15">
        <f t="shared" si="23"/>
        <v>0</v>
      </c>
      <c r="Y171" s="15">
        <f t="shared" si="24"/>
        <v>0</v>
      </c>
      <c r="Z171" s="33">
        <f t="shared" si="22"/>
        <v>0</v>
      </c>
    </row>
    <row r="172" spans="1:26" x14ac:dyDescent="0.25">
      <c r="A172" s="1">
        <v>154</v>
      </c>
      <c r="B172" s="5" t="s">
        <v>205</v>
      </c>
      <c r="C172" s="5" t="s">
        <v>181</v>
      </c>
      <c r="D172" s="1">
        <v>2026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1">
        <v>0</v>
      </c>
      <c r="K172" s="16">
        <f t="shared" si="20"/>
        <v>0</v>
      </c>
      <c r="L172" s="16">
        <v>12368.39</v>
      </c>
      <c r="M172" s="16">
        <v>11131.55</v>
      </c>
      <c r="N172" s="16">
        <v>8657.8700000000008</v>
      </c>
      <c r="O172" s="16">
        <v>6184.2</v>
      </c>
      <c r="P172" s="16">
        <v>3710.52</v>
      </c>
      <c r="Q172" s="16">
        <v>488.77</v>
      </c>
      <c r="R172" s="16">
        <v>2100</v>
      </c>
      <c r="S172" s="16">
        <v>200</v>
      </c>
      <c r="T172" s="27">
        <v>87</v>
      </c>
      <c r="U172" s="35">
        <f t="shared" si="25"/>
        <v>0</v>
      </c>
      <c r="V172" s="15">
        <f t="shared" si="26"/>
        <v>0</v>
      </c>
      <c r="W172" s="15">
        <f t="shared" si="21"/>
        <v>0</v>
      </c>
      <c r="X172" s="15">
        <f t="shared" si="23"/>
        <v>0</v>
      </c>
      <c r="Y172" s="15">
        <f t="shared" si="24"/>
        <v>0</v>
      </c>
      <c r="Z172" s="33">
        <f t="shared" si="22"/>
        <v>0</v>
      </c>
    </row>
    <row r="173" spans="1:26" x14ac:dyDescent="0.25">
      <c r="A173" s="1">
        <v>155</v>
      </c>
      <c r="B173" s="5" t="s">
        <v>205</v>
      </c>
      <c r="C173" s="5" t="s">
        <v>182</v>
      </c>
      <c r="D173" s="1">
        <v>2026</v>
      </c>
      <c r="E173" s="2">
        <v>0</v>
      </c>
      <c r="F173" s="2">
        <v>0</v>
      </c>
      <c r="G173" s="2">
        <v>0</v>
      </c>
      <c r="H173" s="2">
        <v>0</v>
      </c>
      <c r="I173" s="2">
        <v>0</v>
      </c>
      <c r="J173" s="13">
        <v>1</v>
      </c>
      <c r="K173" s="16">
        <f t="shared" si="20"/>
        <v>0</v>
      </c>
      <c r="L173" s="16">
        <v>12368.39</v>
      </c>
      <c r="M173" s="16">
        <v>11131.55</v>
      </c>
      <c r="N173" s="16">
        <v>8657.8700000000008</v>
      </c>
      <c r="O173" s="16">
        <v>6184.2</v>
      </c>
      <c r="P173" s="16">
        <v>3710.52</v>
      </c>
      <c r="Q173" s="16">
        <v>488.77</v>
      </c>
      <c r="R173" s="16">
        <v>2100</v>
      </c>
      <c r="S173" s="16">
        <v>200</v>
      </c>
      <c r="T173" s="27">
        <v>87</v>
      </c>
      <c r="U173" s="35">
        <f t="shared" si="25"/>
        <v>86.999617579004692</v>
      </c>
      <c r="V173" s="15">
        <f t="shared" si="26"/>
        <v>2588.77</v>
      </c>
      <c r="W173" s="15">
        <f t="shared" si="21"/>
        <v>2252.2199999999998</v>
      </c>
      <c r="X173" s="15">
        <f t="shared" si="23"/>
        <v>336.55000000000018</v>
      </c>
      <c r="Y173" s="15">
        <f t="shared" si="24"/>
        <v>2252.23</v>
      </c>
      <c r="Z173" s="33">
        <f t="shared" si="22"/>
        <v>87.000003862838341</v>
      </c>
    </row>
    <row r="174" spans="1:26" x14ac:dyDescent="0.25">
      <c r="A174" s="1">
        <v>156</v>
      </c>
      <c r="B174" s="5" t="s">
        <v>205</v>
      </c>
      <c r="C174" s="5" t="s">
        <v>183</v>
      </c>
      <c r="D174" s="1">
        <v>2026</v>
      </c>
      <c r="E174" s="2">
        <v>0</v>
      </c>
      <c r="F174" s="2">
        <v>0</v>
      </c>
      <c r="G174" s="2">
        <v>0</v>
      </c>
      <c r="H174" s="2">
        <v>0</v>
      </c>
      <c r="I174" s="2">
        <v>0</v>
      </c>
      <c r="J174" s="1">
        <v>0</v>
      </c>
      <c r="K174" s="16">
        <f t="shared" si="20"/>
        <v>0</v>
      </c>
      <c r="L174" s="16">
        <v>12368.39</v>
      </c>
      <c r="M174" s="16">
        <v>11131.55</v>
      </c>
      <c r="N174" s="16">
        <v>8657.8700000000008</v>
      </c>
      <c r="O174" s="16">
        <v>6184.2</v>
      </c>
      <c r="P174" s="16">
        <v>3710.52</v>
      </c>
      <c r="Q174" s="16">
        <v>488.77</v>
      </c>
      <c r="R174" s="16">
        <v>2100</v>
      </c>
      <c r="S174" s="16">
        <v>200</v>
      </c>
      <c r="T174" s="27">
        <v>87</v>
      </c>
      <c r="U174" s="35">
        <f t="shared" si="25"/>
        <v>0</v>
      </c>
      <c r="V174" s="15">
        <f t="shared" si="26"/>
        <v>0</v>
      </c>
      <c r="W174" s="15">
        <f t="shared" si="21"/>
        <v>0</v>
      </c>
      <c r="X174" s="15">
        <f t="shared" si="23"/>
        <v>0</v>
      </c>
      <c r="Y174" s="15">
        <f t="shared" si="24"/>
        <v>0</v>
      </c>
      <c r="Z174" s="33">
        <f t="shared" si="22"/>
        <v>0</v>
      </c>
    </row>
    <row r="175" spans="1:26" x14ac:dyDescent="0.25">
      <c r="A175" s="1">
        <v>157</v>
      </c>
      <c r="B175" s="5" t="s">
        <v>205</v>
      </c>
      <c r="C175" s="5" t="s">
        <v>178</v>
      </c>
      <c r="D175" s="1">
        <v>2026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1">
        <v>0</v>
      </c>
      <c r="K175" s="16">
        <f t="shared" si="20"/>
        <v>0</v>
      </c>
      <c r="L175" s="16">
        <v>12368.39</v>
      </c>
      <c r="M175" s="16">
        <v>11131.55</v>
      </c>
      <c r="N175" s="16">
        <v>8657.8700000000008</v>
      </c>
      <c r="O175" s="16">
        <v>6184.2</v>
      </c>
      <c r="P175" s="16">
        <v>3710.52</v>
      </c>
      <c r="Q175" s="16">
        <v>488.77</v>
      </c>
      <c r="R175" s="16">
        <v>2100</v>
      </c>
      <c r="S175" s="16">
        <v>200</v>
      </c>
      <c r="T175" s="27">
        <v>92</v>
      </c>
      <c r="U175" s="35">
        <f t="shared" si="25"/>
        <v>0</v>
      </c>
      <c r="V175" s="15">
        <f t="shared" si="26"/>
        <v>0</v>
      </c>
      <c r="W175" s="15">
        <f t="shared" si="21"/>
        <v>0</v>
      </c>
      <c r="X175" s="15">
        <f t="shared" si="23"/>
        <v>0</v>
      </c>
      <c r="Y175" s="15">
        <f t="shared" si="24"/>
        <v>0</v>
      </c>
      <c r="Z175" s="33">
        <f t="shared" si="22"/>
        <v>0</v>
      </c>
    </row>
    <row r="176" spans="1:26" x14ac:dyDescent="0.25">
      <c r="A176" s="1">
        <v>158</v>
      </c>
      <c r="B176" s="5" t="s">
        <v>205</v>
      </c>
      <c r="C176" s="5" t="s">
        <v>184</v>
      </c>
      <c r="D176" s="1">
        <v>2026</v>
      </c>
      <c r="E176" s="2">
        <v>0</v>
      </c>
      <c r="F176" s="2">
        <v>0</v>
      </c>
      <c r="G176" s="2">
        <v>0</v>
      </c>
      <c r="H176" s="2">
        <v>0</v>
      </c>
      <c r="I176" s="2">
        <v>0</v>
      </c>
      <c r="J176" s="13">
        <v>0</v>
      </c>
      <c r="K176" s="16">
        <f t="shared" si="20"/>
        <v>0</v>
      </c>
      <c r="L176" s="16">
        <v>12368.39</v>
      </c>
      <c r="M176" s="16">
        <v>11131.55</v>
      </c>
      <c r="N176" s="16">
        <v>8657.8700000000008</v>
      </c>
      <c r="O176" s="16">
        <v>6184.2</v>
      </c>
      <c r="P176" s="16">
        <v>3710.52</v>
      </c>
      <c r="Q176" s="16">
        <v>488.77</v>
      </c>
      <c r="R176" s="16">
        <v>2100</v>
      </c>
      <c r="S176" s="16">
        <v>200</v>
      </c>
      <c r="T176" s="27">
        <v>88</v>
      </c>
      <c r="U176" s="35">
        <f t="shared" si="25"/>
        <v>0</v>
      </c>
      <c r="V176" s="15">
        <f t="shared" ref="V176:V207" si="27">ROUND(((E176*L176+F176*M176+G176*N176+H176*O176+I176*P176)+Q176*J176+R176*J176+S176*(E176+F176+G176+H176+I176)),2)</f>
        <v>0</v>
      </c>
      <c r="W176" s="15">
        <f t="shared" si="21"/>
        <v>0</v>
      </c>
      <c r="X176" s="15">
        <f t="shared" si="23"/>
        <v>0</v>
      </c>
      <c r="Y176" s="15">
        <f t="shared" si="24"/>
        <v>0</v>
      </c>
      <c r="Z176" s="33">
        <f t="shared" si="22"/>
        <v>0</v>
      </c>
    </row>
    <row r="177" spans="1:26" x14ac:dyDescent="0.25">
      <c r="A177" s="1">
        <v>159</v>
      </c>
      <c r="B177" s="5" t="s">
        <v>205</v>
      </c>
      <c r="C177" s="5" t="s">
        <v>185</v>
      </c>
      <c r="D177" s="1">
        <v>2026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  <c r="J177" s="13">
        <v>0</v>
      </c>
      <c r="K177" s="16">
        <f t="shared" si="20"/>
        <v>0</v>
      </c>
      <c r="L177" s="16">
        <v>12368.39</v>
      </c>
      <c r="M177" s="16">
        <v>11131.55</v>
      </c>
      <c r="N177" s="16">
        <v>8657.8700000000008</v>
      </c>
      <c r="O177" s="16">
        <v>6184.2</v>
      </c>
      <c r="P177" s="16">
        <v>3710.52</v>
      </c>
      <c r="Q177" s="16">
        <v>488.77</v>
      </c>
      <c r="R177" s="16">
        <v>2100</v>
      </c>
      <c r="S177" s="16">
        <v>200</v>
      </c>
      <c r="T177" s="27">
        <v>87</v>
      </c>
      <c r="U177" s="35">
        <f t="shared" si="25"/>
        <v>0</v>
      </c>
      <c r="V177" s="15">
        <f t="shared" si="27"/>
        <v>0</v>
      </c>
      <c r="W177" s="15">
        <f t="shared" si="21"/>
        <v>0</v>
      </c>
      <c r="X177" s="15">
        <f t="shared" si="23"/>
        <v>0</v>
      </c>
      <c r="Y177" s="15">
        <f t="shared" si="24"/>
        <v>0</v>
      </c>
      <c r="Z177" s="33">
        <f t="shared" si="22"/>
        <v>0</v>
      </c>
    </row>
    <row r="178" spans="1:26" x14ac:dyDescent="0.25">
      <c r="A178" s="1">
        <v>160</v>
      </c>
      <c r="B178" s="5" t="s">
        <v>188</v>
      </c>
      <c r="C178" s="5" t="s">
        <v>98</v>
      </c>
      <c r="D178" s="1">
        <v>2026</v>
      </c>
      <c r="E178" s="2">
        <v>0</v>
      </c>
      <c r="F178" s="2">
        <v>0</v>
      </c>
      <c r="G178" s="2">
        <v>0</v>
      </c>
      <c r="H178" s="2">
        <v>0</v>
      </c>
      <c r="I178" s="2">
        <v>0</v>
      </c>
      <c r="J178" s="1">
        <v>0</v>
      </c>
      <c r="K178" s="16">
        <f t="shared" si="20"/>
        <v>0</v>
      </c>
      <c r="L178" s="16">
        <v>12368.39</v>
      </c>
      <c r="M178" s="16">
        <v>11131.55</v>
      </c>
      <c r="N178" s="16">
        <v>8657.8700000000008</v>
      </c>
      <c r="O178" s="16">
        <v>6184.2</v>
      </c>
      <c r="P178" s="16">
        <v>3710.52</v>
      </c>
      <c r="Q178" s="16">
        <v>488.77</v>
      </c>
      <c r="R178" s="16">
        <v>2100</v>
      </c>
      <c r="S178" s="16">
        <v>200</v>
      </c>
      <c r="T178" s="22">
        <v>81</v>
      </c>
      <c r="U178" s="35">
        <f t="shared" si="25"/>
        <v>0</v>
      </c>
      <c r="V178" s="15">
        <f t="shared" si="27"/>
        <v>0</v>
      </c>
      <c r="W178" s="15">
        <f t="shared" si="21"/>
        <v>0</v>
      </c>
      <c r="X178" s="15">
        <f t="shared" si="23"/>
        <v>0</v>
      </c>
      <c r="Y178" s="15">
        <f t="shared" si="24"/>
        <v>0</v>
      </c>
      <c r="Z178" s="33">
        <f t="shared" si="22"/>
        <v>0</v>
      </c>
    </row>
    <row r="179" spans="1:26" x14ac:dyDescent="0.25">
      <c r="A179" s="1">
        <v>161</v>
      </c>
      <c r="B179" s="5" t="s">
        <v>188</v>
      </c>
      <c r="C179" s="5" t="s">
        <v>186</v>
      </c>
      <c r="D179" s="1">
        <v>2026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1">
        <v>0</v>
      </c>
      <c r="K179" s="16">
        <f t="shared" si="20"/>
        <v>0</v>
      </c>
      <c r="L179" s="16">
        <v>12368.39</v>
      </c>
      <c r="M179" s="16">
        <v>11131.55</v>
      </c>
      <c r="N179" s="16">
        <v>8657.8700000000008</v>
      </c>
      <c r="O179" s="16">
        <v>6184.2</v>
      </c>
      <c r="P179" s="16">
        <v>3710.52</v>
      </c>
      <c r="Q179" s="16">
        <v>488.77</v>
      </c>
      <c r="R179" s="16">
        <v>2100</v>
      </c>
      <c r="S179" s="16">
        <v>200</v>
      </c>
      <c r="T179" s="22">
        <v>90</v>
      </c>
      <c r="U179" s="35">
        <f t="shared" si="25"/>
        <v>0</v>
      </c>
      <c r="V179" s="15">
        <f t="shared" si="27"/>
        <v>0</v>
      </c>
      <c r="W179" s="15">
        <f t="shared" si="21"/>
        <v>0</v>
      </c>
      <c r="X179" s="15">
        <f t="shared" si="23"/>
        <v>0</v>
      </c>
      <c r="Y179" s="15">
        <f t="shared" si="24"/>
        <v>0</v>
      </c>
      <c r="Z179" s="33">
        <f t="shared" si="22"/>
        <v>0</v>
      </c>
    </row>
    <row r="180" spans="1:26" x14ac:dyDescent="0.25">
      <c r="A180" s="1">
        <v>162</v>
      </c>
      <c r="B180" s="5" t="s">
        <v>188</v>
      </c>
      <c r="C180" s="5" t="s">
        <v>12</v>
      </c>
      <c r="D180" s="1">
        <v>2026</v>
      </c>
      <c r="E180" s="2">
        <v>0</v>
      </c>
      <c r="F180" s="2">
        <v>0</v>
      </c>
      <c r="G180" s="2">
        <v>0</v>
      </c>
      <c r="H180" s="2">
        <v>0</v>
      </c>
      <c r="I180" s="2">
        <v>0</v>
      </c>
      <c r="J180" s="1">
        <v>0</v>
      </c>
      <c r="K180" s="16">
        <f t="shared" si="20"/>
        <v>0</v>
      </c>
      <c r="L180" s="16">
        <v>12368.39</v>
      </c>
      <c r="M180" s="16">
        <v>11131.55</v>
      </c>
      <c r="N180" s="16">
        <v>8657.8700000000008</v>
      </c>
      <c r="O180" s="16">
        <v>6184.2</v>
      </c>
      <c r="P180" s="16">
        <v>3710.52</v>
      </c>
      <c r="Q180" s="16">
        <v>488.77</v>
      </c>
      <c r="R180" s="16">
        <v>2100</v>
      </c>
      <c r="S180" s="16">
        <v>200</v>
      </c>
      <c r="T180" s="22">
        <v>91</v>
      </c>
      <c r="U180" s="35">
        <f t="shared" si="25"/>
        <v>0</v>
      </c>
      <c r="V180" s="15">
        <f t="shared" si="27"/>
        <v>0</v>
      </c>
      <c r="W180" s="15">
        <f t="shared" si="21"/>
        <v>0</v>
      </c>
      <c r="X180" s="15">
        <f t="shared" si="23"/>
        <v>0</v>
      </c>
      <c r="Y180" s="15">
        <f t="shared" si="24"/>
        <v>0</v>
      </c>
      <c r="Z180" s="33">
        <f t="shared" si="22"/>
        <v>0</v>
      </c>
    </row>
    <row r="181" spans="1:26" x14ac:dyDescent="0.25">
      <c r="A181" s="1">
        <v>163</v>
      </c>
      <c r="B181" s="5" t="s">
        <v>188</v>
      </c>
      <c r="C181" s="5" t="s">
        <v>3</v>
      </c>
      <c r="D181" s="1">
        <v>2026</v>
      </c>
      <c r="E181" s="2">
        <v>0</v>
      </c>
      <c r="F181" s="2">
        <v>0</v>
      </c>
      <c r="G181" s="2">
        <v>0</v>
      </c>
      <c r="H181" s="2">
        <v>0</v>
      </c>
      <c r="I181" s="2">
        <v>0</v>
      </c>
      <c r="J181" s="1">
        <v>0</v>
      </c>
      <c r="K181" s="16">
        <f t="shared" si="20"/>
        <v>0</v>
      </c>
      <c r="L181" s="16">
        <v>12368.39</v>
      </c>
      <c r="M181" s="16">
        <v>11131.55</v>
      </c>
      <c r="N181" s="16">
        <v>8657.8700000000008</v>
      </c>
      <c r="O181" s="16">
        <v>6184.2</v>
      </c>
      <c r="P181" s="16">
        <v>3710.52</v>
      </c>
      <c r="Q181" s="16">
        <v>488.77</v>
      </c>
      <c r="R181" s="16">
        <v>2100</v>
      </c>
      <c r="S181" s="16">
        <v>200</v>
      </c>
      <c r="T181" s="22">
        <v>93</v>
      </c>
      <c r="U181" s="35">
        <f t="shared" si="25"/>
        <v>0</v>
      </c>
      <c r="V181" s="15">
        <f t="shared" si="27"/>
        <v>0</v>
      </c>
      <c r="W181" s="15">
        <f t="shared" si="21"/>
        <v>0</v>
      </c>
      <c r="X181" s="15">
        <f t="shared" si="23"/>
        <v>0</v>
      </c>
      <c r="Y181" s="15">
        <f t="shared" si="24"/>
        <v>0</v>
      </c>
      <c r="Z181" s="33">
        <f t="shared" si="22"/>
        <v>0</v>
      </c>
    </row>
    <row r="182" spans="1:26" x14ac:dyDescent="0.25">
      <c r="A182" s="1">
        <v>164</v>
      </c>
      <c r="B182" s="5" t="s">
        <v>188</v>
      </c>
      <c r="C182" s="5" t="s">
        <v>187</v>
      </c>
      <c r="D182" s="1">
        <v>2026</v>
      </c>
      <c r="E182" s="2">
        <v>0</v>
      </c>
      <c r="F182" s="2">
        <v>0</v>
      </c>
      <c r="G182" s="2">
        <v>0</v>
      </c>
      <c r="H182" s="2">
        <v>0</v>
      </c>
      <c r="I182" s="2">
        <v>0</v>
      </c>
      <c r="J182" s="1">
        <v>0</v>
      </c>
      <c r="K182" s="16">
        <f t="shared" si="20"/>
        <v>0</v>
      </c>
      <c r="L182" s="16">
        <v>12368.39</v>
      </c>
      <c r="M182" s="16">
        <v>11131.55</v>
      </c>
      <c r="N182" s="16">
        <v>8657.8700000000008</v>
      </c>
      <c r="O182" s="16">
        <v>6184.2</v>
      </c>
      <c r="P182" s="16">
        <v>3710.52</v>
      </c>
      <c r="Q182" s="16">
        <v>488.77</v>
      </c>
      <c r="R182" s="16">
        <v>2100</v>
      </c>
      <c r="S182" s="16">
        <v>200</v>
      </c>
      <c r="T182" s="22">
        <v>92</v>
      </c>
      <c r="U182" s="35">
        <f t="shared" si="25"/>
        <v>0</v>
      </c>
      <c r="V182" s="15">
        <f t="shared" si="27"/>
        <v>0</v>
      </c>
      <c r="W182" s="15">
        <f t="shared" si="21"/>
        <v>0</v>
      </c>
      <c r="X182" s="15">
        <f t="shared" si="23"/>
        <v>0</v>
      </c>
      <c r="Y182" s="15">
        <f t="shared" si="24"/>
        <v>0</v>
      </c>
      <c r="Z182" s="33">
        <f t="shared" si="22"/>
        <v>0</v>
      </c>
    </row>
    <row r="183" spans="1:26" x14ac:dyDescent="0.25">
      <c r="A183" s="1">
        <v>165</v>
      </c>
      <c r="B183" s="5" t="s">
        <v>188</v>
      </c>
      <c r="C183" s="5" t="s">
        <v>63</v>
      </c>
      <c r="D183" s="1">
        <v>2026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J183" s="1">
        <v>0</v>
      </c>
      <c r="K183" s="16">
        <f t="shared" si="20"/>
        <v>0</v>
      </c>
      <c r="L183" s="16">
        <v>12368.39</v>
      </c>
      <c r="M183" s="16">
        <v>11131.55</v>
      </c>
      <c r="N183" s="16">
        <v>8657.8700000000008</v>
      </c>
      <c r="O183" s="16">
        <v>6184.2</v>
      </c>
      <c r="P183" s="16">
        <v>3710.52</v>
      </c>
      <c r="Q183" s="16">
        <v>488.77</v>
      </c>
      <c r="R183" s="16">
        <v>2100</v>
      </c>
      <c r="S183" s="16">
        <v>200</v>
      </c>
      <c r="T183" s="22">
        <v>90</v>
      </c>
      <c r="U183" s="35">
        <f t="shared" si="25"/>
        <v>0</v>
      </c>
      <c r="V183" s="15">
        <f t="shared" si="27"/>
        <v>0</v>
      </c>
      <c r="W183" s="15">
        <f t="shared" si="21"/>
        <v>0</v>
      </c>
      <c r="X183" s="15">
        <f t="shared" si="23"/>
        <v>0</v>
      </c>
      <c r="Y183" s="15">
        <f t="shared" si="24"/>
        <v>0</v>
      </c>
      <c r="Z183" s="33">
        <f t="shared" si="22"/>
        <v>0</v>
      </c>
    </row>
    <row r="184" spans="1:26" x14ac:dyDescent="0.25">
      <c r="A184" s="1">
        <v>166</v>
      </c>
      <c r="B184" s="5" t="s">
        <v>188</v>
      </c>
      <c r="C184" s="5" t="s">
        <v>20</v>
      </c>
      <c r="D184" s="1">
        <v>2026</v>
      </c>
      <c r="E184" s="2">
        <v>18</v>
      </c>
      <c r="F184" s="2">
        <v>0</v>
      </c>
      <c r="G184" s="2">
        <v>0</v>
      </c>
      <c r="H184" s="2">
        <v>0</v>
      </c>
      <c r="I184" s="2">
        <v>0</v>
      </c>
      <c r="J184" s="13">
        <v>1</v>
      </c>
      <c r="K184" s="16">
        <f t="shared" si="20"/>
        <v>18</v>
      </c>
      <c r="L184" s="16">
        <v>12368.39</v>
      </c>
      <c r="M184" s="16">
        <v>11131.55</v>
      </c>
      <c r="N184" s="16">
        <v>8657.8700000000008</v>
      </c>
      <c r="O184" s="16">
        <v>6184.2</v>
      </c>
      <c r="P184" s="16">
        <v>3710.52</v>
      </c>
      <c r="Q184" s="16">
        <v>488.77</v>
      </c>
      <c r="R184" s="16">
        <v>2100</v>
      </c>
      <c r="S184" s="16">
        <v>200</v>
      </c>
      <c r="T184" s="22">
        <v>95</v>
      </c>
      <c r="U184" s="35">
        <f t="shared" si="25"/>
        <v>94.999999781487418</v>
      </c>
      <c r="V184" s="15">
        <f t="shared" si="27"/>
        <v>228819.79</v>
      </c>
      <c r="W184" s="15">
        <f t="shared" si="21"/>
        <v>217378.8</v>
      </c>
      <c r="X184" s="15">
        <f t="shared" si="23"/>
        <v>11440.99000000002</v>
      </c>
      <c r="Y184" s="15">
        <f t="shared" si="24"/>
        <v>217378.8</v>
      </c>
      <c r="Z184" s="33">
        <f t="shared" si="22"/>
        <v>94.999999781487418</v>
      </c>
    </row>
    <row r="185" spans="1:26" x14ac:dyDescent="0.25">
      <c r="A185" s="1">
        <v>167</v>
      </c>
      <c r="B185" s="5" t="s">
        <v>188</v>
      </c>
      <c r="C185" s="5" t="s">
        <v>9</v>
      </c>
      <c r="D185" s="1">
        <v>2026</v>
      </c>
      <c r="E185" s="2">
        <v>36.299999999999997</v>
      </c>
      <c r="F185" s="2">
        <v>0</v>
      </c>
      <c r="G185" s="2">
        <v>0</v>
      </c>
      <c r="H185" s="2">
        <v>0</v>
      </c>
      <c r="I185" s="2">
        <v>0</v>
      </c>
      <c r="J185" s="13">
        <v>7</v>
      </c>
      <c r="K185" s="16">
        <f t="shared" si="20"/>
        <v>36.299999999999997</v>
      </c>
      <c r="L185" s="16">
        <v>12368.39</v>
      </c>
      <c r="M185" s="16">
        <v>11131.55</v>
      </c>
      <c r="N185" s="16">
        <v>8657.8700000000008</v>
      </c>
      <c r="O185" s="16">
        <v>6184.2</v>
      </c>
      <c r="P185" s="16">
        <v>3710.52</v>
      </c>
      <c r="Q185" s="16">
        <v>488.77</v>
      </c>
      <c r="R185" s="16">
        <v>2100</v>
      </c>
      <c r="S185" s="16">
        <v>200</v>
      </c>
      <c r="T185" s="22">
        <v>89</v>
      </c>
      <c r="U185" s="35">
        <f t="shared" si="25"/>
        <v>88.999998840528264</v>
      </c>
      <c r="V185" s="15">
        <f t="shared" si="27"/>
        <v>474353.95</v>
      </c>
      <c r="W185" s="15">
        <f t="shared" si="21"/>
        <v>422175.01</v>
      </c>
      <c r="X185" s="15">
        <f t="shared" si="23"/>
        <v>52178.94</v>
      </c>
      <c r="Y185" s="15">
        <f t="shared" si="24"/>
        <v>422175.02</v>
      </c>
      <c r="Z185" s="33">
        <f t="shared" si="22"/>
        <v>89.000000948658695</v>
      </c>
    </row>
    <row r="186" spans="1:26" x14ac:dyDescent="0.25">
      <c r="A186" s="1">
        <v>168</v>
      </c>
      <c r="B186" s="5" t="s">
        <v>188</v>
      </c>
      <c r="C186" s="5" t="s">
        <v>13</v>
      </c>
      <c r="D186" s="1">
        <v>2026</v>
      </c>
      <c r="E186" s="2">
        <v>0</v>
      </c>
      <c r="F186" s="2">
        <v>0</v>
      </c>
      <c r="G186" s="2">
        <v>0</v>
      </c>
      <c r="H186" s="2">
        <v>0</v>
      </c>
      <c r="I186" s="2">
        <v>0</v>
      </c>
      <c r="J186" s="1">
        <v>0</v>
      </c>
      <c r="K186" s="16">
        <f t="shared" si="20"/>
        <v>0</v>
      </c>
      <c r="L186" s="16">
        <v>12368.39</v>
      </c>
      <c r="M186" s="16">
        <v>11131.55</v>
      </c>
      <c r="N186" s="16">
        <v>8657.8700000000008</v>
      </c>
      <c r="O186" s="16">
        <v>6184.2</v>
      </c>
      <c r="P186" s="16">
        <v>3710.52</v>
      </c>
      <c r="Q186" s="16">
        <v>488.77</v>
      </c>
      <c r="R186" s="16">
        <v>2100</v>
      </c>
      <c r="S186" s="16">
        <v>200</v>
      </c>
      <c r="T186" s="22">
        <v>89</v>
      </c>
      <c r="U186" s="35">
        <f t="shared" si="25"/>
        <v>0</v>
      </c>
      <c r="V186" s="15">
        <f t="shared" si="27"/>
        <v>0</v>
      </c>
      <c r="W186" s="15">
        <f t="shared" si="21"/>
        <v>0</v>
      </c>
      <c r="X186" s="15">
        <f t="shared" si="23"/>
        <v>0</v>
      </c>
      <c r="Y186" s="15">
        <f t="shared" si="24"/>
        <v>0</v>
      </c>
      <c r="Z186" s="33">
        <f t="shared" si="22"/>
        <v>0</v>
      </c>
    </row>
    <row r="187" spans="1:26" x14ac:dyDescent="0.25">
      <c r="A187" s="1">
        <v>169</v>
      </c>
      <c r="B187" s="5" t="s">
        <v>188</v>
      </c>
      <c r="C187" s="5" t="s">
        <v>101</v>
      </c>
      <c r="D187" s="1">
        <v>2026</v>
      </c>
      <c r="E187" s="2">
        <v>0</v>
      </c>
      <c r="F187" s="2">
        <v>0</v>
      </c>
      <c r="G187" s="2">
        <v>0</v>
      </c>
      <c r="H187" s="2">
        <v>0</v>
      </c>
      <c r="I187" s="2">
        <v>0</v>
      </c>
      <c r="J187" s="1">
        <v>0</v>
      </c>
      <c r="K187" s="16">
        <f t="shared" si="20"/>
        <v>0</v>
      </c>
      <c r="L187" s="16">
        <v>12368.39</v>
      </c>
      <c r="M187" s="16">
        <v>11131.55</v>
      </c>
      <c r="N187" s="16">
        <v>8657.8700000000008</v>
      </c>
      <c r="O187" s="16">
        <v>6184.2</v>
      </c>
      <c r="P187" s="16">
        <v>3710.52</v>
      </c>
      <c r="Q187" s="16">
        <v>488.77</v>
      </c>
      <c r="R187" s="16">
        <v>2100</v>
      </c>
      <c r="S187" s="16">
        <v>200</v>
      </c>
      <c r="T187" s="22">
        <v>87</v>
      </c>
      <c r="U187" s="35">
        <f t="shared" si="25"/>
        <v>0</v>
      </c>
      <c r="V187" s="15">
        <f t="shared" si="27"/>
        <v>0</v>
      </c>
      <c r="W187" s="15">
        <f t="shared" si="21"/>
        <v>0</v>
      </c>
      <c r="X187" s="15">
        <f t="shared" si="23"/>
        <v>0</v>
      </c>
      <c r="Y187" s="15">
        <f t="shared" si="24"/>
        <v>0</v>
      </c>
      <c r="Z187" s="33">
        <f t="shared" si="22"/>
        <v>0</v>
      </c>
    </row>
    <row r="188" spans="1:26" x14ac:dyDescent="0.25">
      <c r="A188" s="1">
        <v>170</v>
      </c>
      <c r="B188" s="5" t="s">
        <v>188</v>
      </c>
      <c r="C188" s="5" t="s">
        <v>87</v>
      </c>
      <c r="D188" s="1">
        <v>2026</v>
      </c>
      <c r="E188" s="2">
        <v>0</v>
      </c>
      <c r="F188" s="2">
        <v>0</v>
      </c>
      <c r="G188" s="2">
        <v>0</v>
      </c>
      <c r="H188" s="2">
        <v>0</v>
      </c>
      <c r="I188" s="2">
        <v>0</v>
      </c>
      <c r="J188" s="13">
        <v>0</v>
      </c>
      <c r="K188" s="16">
        <f t="shared" si="20"/>
        <v>0</v>
      </c>
      <c r="L188" s="16">
        <v>12368.39</v>
      </c>
      <c r="M188" s="16">
        <v>11131.55</v>
      </c>
      <c r="N188" s="16">
        <v>8657.8700000000008</v>
      </c>
      <c r="O188" s="16">
        <v>6184.2</v>
      </c>
      <c r="P188" s="16">
        <v>3710.52</v>
      </c>
      <c r="Q188" s="16">
        <v>488.77</v>
      </c>
      <c r="R188" s="16">
        <v>2100</v>
      </c>
      <c r="S188" s="16">
        <v>200</v>
      </c>
      <c r="T188" s="22">
        <v>72</v>
      </c>
      <c r="U188" s="35">
        <f t="shared" si="25"/>
        <v>0</v>
      </c>
      <c r="V188" s="15">
        <f t="shared" si="27"/>
        <v>0</v>
      </c>
      <c r="W188" s="15">
        <f t="shared" si="21"/>
        <v>0</v>
      </c>
      <c r="X188" s="15">
        <f t="shared" si="23"/>
        <v>0</v>
      </c>
      <c r="Y188" s="15">
        <f t="shared" si="24"/>
        <v>0</v>
      </c>
      <c r="Z188" s="33">
        <f t="shared" si="22"/>
        <v>0</v>
      </c>
    </row>
    <row r="189" spans="1:26" x14ac:dyDescent="0.25">
      <c r="A189" s="1">
        <v>171</v>
      </c>
      <c r="B189" s="5" t="s">
        <v>188</v>
      </c>
      <c r="C189" s="5" t="s">
        <v>86</v>
      </c>
      <c r="D189" s="1">
        <v>2026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  <c r="J189" s="13">
        <v>0</v>
      </c>
      <c r="K189" s="16">
        <f t="shared" si="20"/>
        <v>0</v>
      </c>
      <c r="L189" s="16">
        <v>12368.39</v>
      </c>
      <c r="M189" s="16">
        <v>11131.55</v>
      </c>
      <c r="N189" s="16">
        <v>8657.8700000000008</v>
      </c>
      <c r="O189" s="16">
        <v>6184.2</v>
      </c>
      <c r="P189" s="16">
        <v>3710.52</v>
      </c>
      <c r="Q189" s="16">
        <v>488.77</v>
      </c>
      <c r="R189" s="16">
        <v>2100</v>
      </c>
      <c r="S189" s="16">
        <v>200</v>
      </c>
      <c r="T189" s="22">
        <v>88</v>
      </c>
      <c r="U189" s="35">
        <f t="shared" si="25"/>
        <v>0</v>
      </c>
      <c r="V189" s="15">
        <f t="shared" si="27"/>
        <v>0</v>
      </c>
      <c r="W189" s="15">
        <f t="shared" si="21"/>
        <v>0</v>
      </c>
      <c r="X189" s="15">
        <f t="shared" si="23"/>
        <v>0</v>
      </c>
      <c r="Y189" s="15">
        <f t="shared" si="24"/>
        <v>0</v>
      </c>
      <c r="Z189" s="33">
        <f t="shared" si="22"/>
        <v>0</v>
      </c>
    </row>
    <row r="190" spans="1:26" x14ac:dyDescent="0.25">
      <c r="A190" s="1">
        <v>172</v>
      </c>
      <c r="B190" s="5" t="s">
        <v>188</v>
      </c>
      <c r="C190" s="5" t="s">
        <v>10</v>
      </c>
      <c r="D190" s="1">
        <v>2026</v>
      </c>
      <c r="E190" s="2">
        <v>0</v>
      </c>
      <c r="F190" s="2">
        <v>0</v>
      </c>
      <c r="G190" s="2">
        <v>0</v>
      </c>
      <c r="H190" s="2">
        <v>0</v>
      </c>
      <c r="I190" s="2">
        <v>0</v>
      </c>
      <c r="J190" s="1">
        <v>0</v>
      </c>
      <c r="K190" s="16">
        <f t="shared" si="20"/>
        <v>0</v>
      </c>
      <c r="L190" s="16">
        <v>12368.39</v>
      </c>
      <c r="M190" s="16">
        <v>11131.55</v>
      </c>
      <c r="N190" s="16">
        <v>8657.8700000000008</v>
      </c>
      <c r="O190" s="16">
        <v>6184.2</v>
      </c>
      <c r="P190" s="16">
        <v>3710.52</v>
      </c>
      <c r="Q190" s="16">
        <v>488.77</v>
      </c>
      <c r="R190" s="16">
        <v>2100</v>
      </c>
      <c r="S190" s="16">
        <v>200</v>
      </c>
      <c r="T190" s="22">
        <v>87</v>
      </c>
      <c r="U190" s="35">
        <f t="shared" si="25"/>
        <v>0</v>
      </c>
      <c r="V190" s="15">
        <f t="shared" si="27"/>
        <v>0</v>
      </c>
      <c r="W190" s="15">
        <f t="shared" si="21"/>
        <v>0</v>
      </c>
      <c r="X190" s="15">
        <f t="shared" si="23"/>
        <v>0</v>
      </c>
      <c r="Y190" s="15">
        <f t="shared" si="24"/>
        <v>0</v>
      </c>
      <c r="Z190" s="33">
        <f t="shared" si="22"/>
        <v>0</v>
      </c>
    </row>
    <row r="191" spans="1:26" x14ac:dyDescent="0.25">
      <c r="A191" s="1">
        <v>1</v>
      </c>
      <c r="B191" s="5" t="s">
        <v>189</v>
      </c>
      <c r="C191" s="5" t="s">
        <v>97</v>
      </c>
      <c r="D191" s="1">
        <v>2027</v>
      </c>
      <c r="E191" s="2">
        <v>0</v>
      </c>
      <c r="F191" s="2">
        <v>3.69</v>
      </c>
      <c r="G191" s="2">
        <v>0</v>
      </c>
      <c r="H191" s="2">
        <v>0</v>
      </c>
      <c r="I191" s="2">
        <v>0</v>
      </c>
      <c r="J191" s="1">
        <v>1</v>
      </c>
      <c r="K191" s="16">
        <f t="shared" si="20"/>
        <v>3.69</v>
      </c>
      <c r="L191" s="16">
        <v>12368.39</v>
      </c>
      <c r="M191" s="16">
        <v>11131.55</v>
      </c>
      <c r="N191" s="16">
        <v>8657.8700000000008</v>
      </c>
      <c r="O191" s="16">
        <v>6184.2</v>
      </c>
      <c r="P191" s="16">
        <v>3710.52</v>
      </c>
      <c r="Q191" s="16">
        <v>488.77</v>
      </c>
      <c r="R191" s="16">
        <v>2100</v>
      </c>
      <c r="S191" s="16">
        <v>200</v>
      </c>
      <c r="T191" s="17">
        <v>93</v>
      </c>
      <c r="U191" s="35">
        <f t="shared" si="25"/>
        <v>92.999984910654177</v>
      </c>
      <c r="V191" s="15">
        <f t="shared" si="27"/>
        <v>44402.19</v>
      </c>
      <c r="W191" s="15">
        <f t="shared" si="21"/>
        <v>41294.03</v>
      </c>
      <c r="X191" s="15">
        <f t="shared" si="23"/>
        <v>3108.1600000000035</v>
      </c>
      <c r="Y191" s="15">
        <f t="shared" si="24"/>
        <v>41294.04</v>
      </c>
      <c r="Z191" s="33">
        <f t="shared" si="22"/>
        <v>93.000007432065843</v>
      </c>
    </row>
    <row r="192" spans="1:26" x14ac:dyDescent="0.25">
      <c r="A192" s="1">
        <v>2</v>
      </c>
      <c r="B192" s="5" t="s">
        <v>189</v>
      </c>
      <c r="C192" s="5" t="s">
        <v>15</v>
      </c>
      <c r="D192" s="1">
        <v>2027</v>
      </c>
      <c r="E192" s="2">
        <v>18.7</v>
      </c>
      <c r="F192" s="2">
        <v>20</v>
      </c>
      <c r="G192" s="2">
        <v>0</v>
      </c>
      <c r="H192" s="2">
        <v>0</v>
      </c>
      <c r="I192" s="2">
        <v>17.5</v>
      </c>
      <c r="J192" s="1">
        <v>7</v>
      </c>
      <c r="K192" s="16">
        <f t="shared" si="20"/>
        <v>56.2</v>
      </c>
      <c r="L192" s="16">
        <v>12368.39</v>
      </c>
      <c r="M192" s="16">
        <v>11131.55</v>
      </c>
      <c r="N192" s="16">
        <v>8657.8700000000008</v>
      </c>
      <c r="O192" s="16">
        <v>6184.2</v>
      </c>
      <c r="P192" s="16">
        <v>3710.52</v>
      </c>
      <c r="Q192" s="16">
        <v>488.77</v>
      </c>
      <c r="R192" s="16">
        <v>2100</v>
      </c>
      <c r="S192" s="16">
        <v>200</v>
      </c>
      <c r="T192" s="17">
        <v>90</v>
      </c>
      <c r="U192" s="35">
        <f t="shared" si="25"/>
        <v>89.99999963517989</v>
      </c>
      <c r="V192" s="15">
        <f t="shared" si="27"/>
        <v>548215.38</v>
      </c>
      <c r="W192" s="15">
        <f t="shared" si="21"/>
        <v>493393.84</v>
      </c>
      <c r="X192" s="15">
        <f t="shared" si="23"/>
        <v>54821.539999999979</v>
      </c>
      <c r="Y192" s="15">
        <f t="shared" si="24"/>
        <v>493393.84</v>
      </c>
      <c r="Z192" s="33">
        <f t="shared" si="22"/>
        <v>89.99999963517989</v>
      </c>
    </row>
    <row r="193" spans="1:26" x14ac:dyDescent="0.25">
      <c r="A193" s="1">
        <v>3</v>
      </c>
      <c r="B193" s="5" t="s">
        <v>189</v>
      </c>
      <c r="C193" s="5" t="s">
        <v>74</v>
      </c>
      <c r="D193" s="1">
        <v>2027</v>
      </c>
      <c r="E193" s="2">
        <v>0</v>
      </c>
      <c r="F193" s="2">
        <v>5</v>
      </c>
      <c r="G193" s="2">
        <v>0</v>
      </c>
      <c r="H193" s="2">
        <v>0</v>
      </c>
      <c r="I193" s="2">
        <v>0</v>
      </c>
      <c r="J193" s="1">
        <v>2</v>
      </c>
      <c r="K193" s="16">
        <f t="shared" si="20"/>
        <v>5</v>
      </c>
      <c r="L193" s="16">
        <v>12368.39</v>
      </c>
      <c r="M193" s="16">
        <v>11131.55</v>
      </c>
      <c r="N193" s="16">
        <v>8657.8700000000008</v>
      </c>
      <c r="O193" s="16">
        <v>6184.2</v>
      </c>
      <c r="P193" s="16">
        <v>3710.52</v>
      </c>
      <c r="Q193" s="16">
        <v>488.77</v>
      </c>
      <c r="R193" s="16">
        <v>2100</v>
      </c>
      <c r="S193" s="16">
        <v>200</v>
      </c>
      <c r="T193" s="17">
        <v>90</v>
      </c>
      <c r="U193" s="35">
        <f t="shared" si="25"/>
        <v>89.999998382800499</v>
      </c>
      <c r="V193" s="15">
        <f t="shared" si="27"/>
        <v>61835.29</v>
      </c>
      <c r="W193" s="15">
        <f t="shared" si="21"/>
        <v>55651.76</v>
      </c>
      <c r="X193" s="15">
        <f t="shared" si="23"/>
        <v>6183.5299999999988</v>
      </c>
      <c r="Y193" s="15">
        <f t="shared" si="24"/>
        <v>55651.76</v>
      </c>
      <c r="Z193" s="33">
        <f t="shared" si="22"/>
        <v>89.999998382800499</v>
      </c>
    </row>
    <row r="194" spans="1:26" x14ac:dyDescent="0.25">
      <c r="A194" s="1">
        <v>4</v>
      </c>
      <c r="B194" s="5" t="s">
        <v>189</v>
      </c>
      <c r="C194" s="5" t="s">
        <v>77</v>
      </c>
      <c r="D194" s="1">
        <v>2027</v>
      </c>
      <c r="E194" s="2">
        <v>0</v>
      </c>
      <c r="F194" s="2">
        <v>5.74</v>
      </c>
      <c r="G194" s="2">
        <v>0</v>
      </c>
      <c r="H194" s="2">
        <v>0</v>
      </c>
      <c r="I194" s="2">
        <v>0</v>
      </c>
      <c r="J194" s="1">
        <v>2</v>
      </c>
      <c r="K194" s="16">
        <f t="shared" ref="K194:K257" si="28">E194+F194+G194+H194+I194</f>
        <v>5.74</v>
      </c>
      <c r="L194" s="16">
        <v>12368.39</v>
      </c>
      <c r="M194" s="16">
        <v>11131.55</v>
      </c>
      <c r="N194" s="16">
        <v>8657.8700000000008</v>
      </c>
      <c r="O194" s="16">
        <v>6184.2</v>
      </c>
      <c r="P194" s="16">
        <v>3710.52</v>
      </c>
      <c r="Q194" s="16">
        <v>488.77</v>
      </c>
      <c r="R194" s="16">
        <v>2100</v>
      </c>
      <c r="S194" s="16">
        <v>200</v>
      </c>
      <c r="T194" s="17">
        <v>92</v>
      </c>
      <c r="U194" s="35">
        <f t="shared" si="25"/>
        <v>91.999987468072064</v>
      </c>
      <c r="V194" s="15">
        <f t="shared" si="27"/>
        <v>70220.639999999999</v>
      </c>
      <c r="W194" s="15">
        <f t="shared" ref="W194:W257" si="29">IF((Z194&gt;T194),Y194-0.01,Y194)</f>
        <v>64602.979999999996</v>
      </c>
      <c r="X194" s="15">
        <f t="shared" si="23"/>
        <v>5617.6600000000035</v>
      </c>
      <c r="Y194" s="15">
        <f t="shared" si="24"/>
        <v>64602.99</v>
      </c>
      <c r="Z194" s="33">
        <f t="shared" ref="Z194:Z257" si="30">IF((V194=0),0,Y194/V194*100)</f>
        <v>92.000001708899262</v>
      </c>
    </row>
    <row r="195" spans="1:26" x14ac:dyDescent="0.25">
      <c r="A195" s="1">
        <v>5</v>
      </c>
      <c r="B195" s="5" t="s">
        <v>189</v>
      </c>
      <c r="C195" s="5" t="s">
        <v>118</v>
      </c>
      <c r="D195" s="1">
        <v>2027</v>
      </c>
      <c r="E195" s="2">
        <v>0</v>
      </c>
      <c r="F195" s="2">
        <v>0</v>
      </c>
      <c r="G195" s="2">
        <v>0</v>
      </c>
      <c r="H195" s="2">
        <v>0</v>
      </c>
      <c r="I195" s="2">
        <v>0</v>
      </c>
      <c r="J195" s="1">
        <v>0</v>
      </c>
      <c r="K195" s="16">
        <f t="shared" si="28"/>
        <v>0</v>
      </c>
      <c r="L195" s="16">
        <v>12368.39</v>
      </c>
      <c r="M195" s="16">
        <v>11131.55</v>
      </c>
      <c r="N195" s="16">
        <v>8657.8700000000008</v>
      </c>
      <c r="O195" s="16">
        <v>6184.2</v>
      </c>
      <c r="P195" s="16">
        <v>3710.52</v>
      </c>
      <c r="Q195" s="16">
        <v>488.77</v>
      </c>
      <c r="R195" s="16">
        <v>2100</v>
      </c>
      <c r="S195" s="16">
        <v>200</v>
      </c>
      <c r="T195" s="17">
        <v>88</v>
      </c>
      <c r="U195" s="35">
        <f t="shared" si="25"/>
        <v>0</v>
      </c>
      <c r="V195" s="15">
        <f t="shared" si="27"/>
        <v>0</v>
      </c>
      <c r="W195" s="15">
        <f t="shared" si="29"/>
        <v>0</v>
      </c>
      <c r="X195" s="15">
        <f t="shared" ref="X195:X258" si="31">V195-W195</f>
        <v>0</v>
      </c>
      <c r="Y195" s="15">
        <f t="shared" ref="Y195:Y258" si="32">ROUND((V195*T195/100),2)</f>
        <v>0</v>
      </c>
      <c r="Z195" s="33">
        <f t="shared" si="30"/>
        <v>0</v>
      </c>
    </row>
    <row r="196" spans="1:26" x14ac:dyDescent="0.25">
      <c r="A196" s="1">
        <v>6</v>
      </c>
      <c r="B196" s="5" t="s">
        <v>189</v>
      </c>
      <c r="C196" s="5" t="s">
        <v>119</v>
      </c>
      <c r="D196" s="1">
        <v>2027</v>
      </c>
      <c r="E196" s="2">
        <v>0</v>
      </c>
      <c r="F196" s="2">
        <v>0</v>
      </c>
      <c r="G196" s="2">
        <v>0</v>
      </c>
      <c r="H196" s="2">
        <v>0</v>
      </c>
      <c r="I196" s="2">
        <v>0</v>
      </c>
      <c r="J196" s="1">
        <v>0</v>
      </c>
      <c r="K196" s="16">
        <f t="shared" si="28"/>
        <v>0</v>
      </c>
      <c r="L196" s="16">
        <v>12368.39</v>
      </c>
      <c r="M196" s="16">
        <v>11131.55</v>
      </c>
      <c r="N196" s="16">
        <v>8657.8700000000008</v>
      </c>
      <c r="O196" s="16">
        <v>6184.2</v>
      </c>
      <c r="P196" s="16">
        <v>3710.52</v>
      </c>
      <c r="Q196" s="16">
        <v>488.77</v>
      </c>
      <c r="R196" s="16">
        <v>2100</v>
      </c>
      <c r="S196" s="16">
        <v>200</v>
      </c>
      <c r="T196" s="17">
        <v>91</v>
      </c>
      <c r="U196" s="35">
        <f t="shared" si="25"/>
        <v>0</v>
      </c>
      <c r="V196" s="15">
        <f t="shared" si="27"/>
        <v>0</v>
      </c>
      <c r="W196" s="15">
        <f t="shared" si="29"/>
        <v>0</v>
      </c>
      <c r="X196" s="15">
        <f t="shared" si="31"/>
        <v>0</v>
      </c>
      <c r="Y196" s="15">
        <f t="shared" si="32"/>
        <v>0</v>
      </c>
      <c r="Z196" s="33">
        <f t="shared" si="30"/>
        <v>0</v>
      </c>
    </row>
    <row r="197" spans="1:26" x14ac:dyDescent="0.25">
      <c r="A197" s="1">
        <v>7</v>
      </c>
      <c r="B197" s="5" t="s">
        <v>189</v>
      </c>
      <c r="C197" s="5" t="s">
        <v>80</v>
      </c>
      <c r="D197" s="1">
        <v>2027</v>
      </c>
      <c r="E197" s="2">
        <v>0</v>
      </c>
      <c r="F197" s="2">
        <v>0</v>
      </c>
      <c r="G197" s="2">
        <v>10.56</v>
      </c>
      <c r="H197" s="2">
        <v>0</v>
      </c>
      <c r="I197" s="2">
        <v>45.52</v>
      </c>
      <c r="J197" s="1">
        <v>4</v>
      </c>
      <c r="K197" s="16">
        <f t="shared" si="28"/>
        <v>56.080000000000005</v>
      </c>
      <c r="L197" s="16">
        <v>12368.39</v>
      </c>
      <c r="M197" s="16">
        <v>11131.55</v>
      </c>
      <c r="N197" s="16">
        <v>8657.8700000000008</v>
      </c>
      <c r="O197" s="16">
        <v>6184.2</v>
      </c>
      <c r="P197" s="16">
        <v>3710.52</v>
      </c>
      <c r="Q197" s="16">
        <v>488.77</v>
      </c>
      <c r="R197" s="16">
        <v>2100</v>
      </c>
      <c r="S197" s="16">
        <v>200</v>
      </c>
      <c r="T197" s="17">
        <v>90</v>
      </c>
      <c r="U197" s="35">
        <f t="shared" si="25"/>
        <v>89.999998581062457</v>
      </c>
      <c r="V197" s="15">
        <f t="shared" si="27"/>
        <v>281901.06</v>
      </c>
      <c r="W197" s="15">
        <f t="shared" si="29"/>
        <v>253710.95</v>
      </c>
      <c r="X197" s="15">
        <f t="shared" si="31"/>
        <v>28190.109999999986</v>
      </c>
      <c r="Y197" s="15">
        <f t="shared" si="32"/>
        <v>253710.95</v>
      </c>
      <c r="Z197" s="33">
        <f t="shared" si="30"/>
        <v>89.999998581062457</v>
      </c>
    </row>
    <row r="198" spans="1:26" x14ac:dyDescent="0.25">
      <c r="A198" s="1">
        <v>8</v>
      </c>
      <c r="B198" s="5" t="s">
        <v>190</v>
      </c>
      <c r="C198" s="5" t="s">
        <v>73</v>
      </c>
      <c r="D198" s="1">
        <v>2027</v>
      </c>
      <c r="E198" s="2">
        <v>0</v>
      </c>
      <c r="F198" s="2">
        <v>0</v>
      </c>
      <c r="G198" s="2">
        <v>0</v>
      </c>
      <c r="H198" s="2">
        <v>0</v>
      </c>
      <c r="I198" s="2">
        <v>0</v>
      </c>
      <c r="J198" s="1">
        <v>0</v>
      </c>
      <c r="K198" s="16">
        <f t="shared" si="28"/>
        <v>0</v>
      </c>
      <c r="L198" s="16">
        <v>12368.39</v>
      </c>
      <c r="M198" s="16">
        <v>11131.55</v>
      </c>
      <c r="N198" s="16">
        <v>8657.8700000000008</v>
      </c>
      <c r="O198" s="16">
        <v>6184.2</v>
      </c>
      <c r="P198" s="16">
        <v>3710.52</v>
      </c>
      <c r="Q198" s="16">
        <v>488.77</v>
      </c>
      <c r="R198" s="16">
        <v>2100</v>
      </c>
      <c r="S198" s="16">
        <v>200</v>
      </c>
      <c r="T198" s="18">
        <v>90</v>
      </c>
      <c r="U198" s="35">
        <f t="shared" si="25"/>
        <v>0</v>
      </c>
      <c r="V198" s="15">
        <f t="shared" si="27"/>
        <v>0</v>
      </c>
      <c r="W198" s="15">
        <f t="shared" si="29"/>
        <v>0</v>
      </c>
      <c r="X198" s="15">
        <f t="shared" si="31"/>
        <v>0</v>
      </c>
      <c r="Y198" s="15">
        <f t="shared" si="32"/>
        <v>0</v>
      </c>
      <c r="Z198" s="33">
        <f t="shared" si="30"/>
        <v>0</v>
      </c>
    </row>
    <row r="199" spans="1:26" x14ac:dyDescent="0.25">
      <c r="A199" s="1">
        <v>9</v>
      </c>
      <c r="B199" s="5" t="s">
        <v>190</v>
      </c>
      <c r="C199" s="5" t="s">
        <v>62</v>
      </c>
      <c r="D199" s="1">
        <v>2027</v>
      </c>
      <c r="E199" s="2">
        <v>0</v>
      </c>
      <c r="F199" s="2">
        <v>0</v>
      </c>
      <c r="G199" s="2">
        <v>0</v>
      </c>
      <c r="H199" s="2">
        <v>0</v>
      </c>
      <c r="I199" s="2">
        <v>0</v>
      </c>
      <c r="J199" s="1">
        <v>0</v>
      </c>
      <c r="K199" s="16">
        <f t="shared" si="28"/>
        <v>0</v>
      </c>
      <c r="L199" s="16">
        <v>12368.39</v>
      </c>
      <c r="M199" s="16">
        <v>11131.55</v>
      </c>
      <c r="N199" s="16">
        <v>8657.8700000000008</v>
      </c>
      <c r="O199" s="16">
        <v>6184.2</v>
      </c>
      <c r="P199" s="16">
        <v>3710.52</v>
      </c>
      <c r="Q199" s="16">
        <v>488.77</v>
      </c>
      <c r="R199" s="16">
        <v>2100</v>
      </c>
      <c r="S199" s="16">
        <v>200</v>
      </c>
      <c r="T199" s="18">
        <v>91</v>
      </c>
      <c r="U199" s="35">
        <f t="shared" si="25"/>
        <v>0</v>
      </c>
      <c r="V199" s="15">
        <f t="shared" si="27"/>
        <v>0</v>
      </c>
      <c r="W199" s="15">
        <f t="shared" si="29"/>
        <v>0</v>
      </c>
      <c r="X199" s="15">
        <f t="shared" si="31"/>
        <v>0</v>
      </c>
      <c r="Y199" s="15">
        <f t="shared" si="32"/>
        <v>0</v>
      </c>
      <c r="Z199" s="33">
        <f t="shared" si="30"/>
        <v>0</v>
      </c>
    </row>
    <row r="200" spans="1:26" x14ac:dyDescent="0.25">
      <c r="A200" s="1">
        <v>10</v>
      </c>
      <c r="B200" s="5" t="s">
        <v>190</v>
      </c>
      <c r="C200" s="5" t="s">
        <v>120</v>
      </c>
      <c r="D200" s="1">
        <v>2027</v>
      </c>
      <c r="E200" s="2">
        <v>0</v>
      </c>
      <c r="F200" s="2">
        <v>0</v>
      </c>
      <c r="G200" s="2">
        <v>0</v>
      </c>
      <c r="H200" s="2">
        <v>0</v>
      </c>
      <c r="I200" s="2">
        <v>0</v>
      </c>
      <c r="J200" s="1">
        <v>0</v>
      </c>
      <c r="K200" s="16">
        <f t="shared" si="28"/>
        <v>0</v>
      </c>
      <c r="L200" s="16">
        <v>12368.39</v>
      </c>
      <c r="M200" s="16">
        <v>11131.55</v>
      </c>
      <c r="N200" s="16">
        <v>8657.8700000000008</v>
      </c>
      <c r="O200" s="16">
        <v>6184.2</v>
      </c>
      <c r="P200" s="16">
        <v>3710.52</v>
      </c>
      <c r="Q200" s="16">
        <v>488.77</v>
      </c>
      <c r="R200" s="16">
        <v>2100</v>
      </c>
      <c r="S200" s="16">
        <v>200</v>
      </c>
      <c r="T200" s="18">
        <v>90</v>
      </c>
      <c r="U200" s="35">
        <f t="shared" ref="U200:U263" si="33">IF((V200=0),0,W200/V200*100)</f>
        <v>0</v>
      </c>
      <c r="V200" s="15">
        <f t="shared" si="27"/>
        <v>0</v>
      </c>
      <c r="W200" s="15">
        <f t="shared" si="29"/>
        <v>0</v>
      </c>
      <c r="X200" s="15">
        <f t="shared" si="31"/>
        <v>0</v>
      </c>
      <c r="Y200" s="15">
        <f t="shared" si="32"/>
        <v>0</v>
      </c>
      <c r="Z200" s="33">
        <f t="shared" si="30"/>
        <v>0</v>
      </c>
    </row>
    <row r="201" spans="1:26" x14ac:dyDescent="0.25">
      <c r="A201" s="1">
        <v>11</v>
      </c>
      <c r="B201" s="5" t="s">
        <v>190</v>
      </c>
      <c r="C201" s="5" t="s">
        <v>35</v>
      </c>
      <c r="D201" s="1">
        <v>2027</v>
      </c>
      <c r="E201" s="2">
        <v>0</v>
      </c>
      <c r="F201" s="2">
        <v>10.5</v>
      </c>
      <c r="G201" s="2">
        <v>0</v>
      </c>
      <c r="H201" s="2">
        <v>0</v>
      </c>
      <c r="I201" s="2">
        <v>0</v>
      </c>
      <c r="J201" s="1">
        <v>5</v>
      </c>
      <c r="K201" s="16">
        <f t="shared" si="28"/>
        <v>10.5</v>
      </c>
      <c r="L201" s="16">
        <v>12368.39</v>
      </c>
      <c r="M201" s="16">
        <v>11131.55</v>
      </c>
      <c r="N201" s="16">
        <v>8657.8700000000008</v>
      </c>
      <c r="O201" s="16">
        <v>6184.2</v>
      </c>
      <c r="P201" s="16">
        <v>3710.52</v>
      </c>
      <c r="Q201" s="16">
        <v>488.77</v>
      </c>
      <c r="R201" s="16">
        <v>2100</v>
      </c>
      <c r="S201" s="16">
        <v>200</v>
      </c>
      <c r="T201" s="18">
        <v>91</v>
      </c>
      <c r="U201" s="35">
        <f t="shared" si="33"/>
        <v>90.999993708552722</v>
      </c>
      <c r="V201" s="15">
        <f t="shared" si="27"/>
        <v>131925.13</v>
      </c>
      <c r="W201" s="15">
        <f t="shared" si="29"/>
        <v>120051.86</v>
      </c>
      <c r="X201" s="15">
        <f t="shared" si="31"/>
        <v>11873.270000000004</v>
      </c>
      <c r="Y201" s="15">
        <f t="shared" si="32"/>
        <v>120051.87</v>
      </c>
      <c r="Z201" s="33">
        <f t="shared" si="30"/>
        <v>91.000001288609681</v>
      </c>
    </row>
    <row r="202" spans="1:26" x14ac:dyDescent="0.25">
      <c r="A202" s="1">
        <v>12</v>
      </c>
      <c r="B202" s="5" t="s">
        <v>190</v>
      </c>
      <c r="C202" s="5" t="s">
        <v>69</v>
      </c>
      <c r="D202" s="1">
        <v>2027</v>
      </c>
      <c r="E202" s="2">
        <v>0</v>
      </c>
      <c r="F202" s="2">
        <v>0</v>
      </c>
      <c r="G202" s="2">
        <v>0</v>
      </c>
      <c r="H202" s="2">
        <v>0</v>
      </c>
      <c r="I202" s="2">
        <v>0</v>
      </c>
      <c r="J202" s="1">
        <v>0</v>
      </c>
      <c r="K202" s="16">
        <f t="shared" si="28"/>
        <v>0</v>
      </c>
      <c r="L202" s="16">
        <v>12368.39</v>
      </c>
      <c r="M202" s="16">
        <v>11131.55</v>
      </c>
      <c r="N202" s="16">
        <v>8657.8700000000008</v>
      </c>
      <c r="O202" s="16">
        <v>6184.2</v>
      </c>
      <c r="P202" s="16">
        <v>3710.52</v>
      </c>
      <c r="Q202" s="16">
        <v>488.77</v>
      </c>
      <c r="R202" s="16">
        <v>2100</v>
      </c>
      <c r="S202" s="16">
        <v>200</v>
      </c>
      <c r="T202" s="18">
        <v>92</v>
      </c>
      <c r="U202" s="35">
        <f t="shared" si="33"/>
        <v>0</v>
      </c>
      <c r="V202" s="15">
        <f t="shared" si="27"/>
        <v>0</v>
      </c>
      <c r="W202" s="15">
        <f t="shared" si="29"/>
        <v>0</v>
      </c>
      <c r="X202" s="15">
        <f t="shared" si="31"/>
        <v>0</v>
      </c>
      <c r="Y202" s="15">
        <f t="shared" si="32"/>
        <v>0</v>
      </c>
      <c r="Z202" s="33">
        <f t="shared" si="30"/>
        <v>0</v>
      </c>
    </row>
    <row r="203" spans="1:26" x14ac:dyDescent="0.25">
      <c r="A203" s="1">
        <v>13</v>
      </c>
      <c r="B203" s="5" t="s">
        <v>190</v>
      </c>
      <c r="C203" s="5" t="s">
        <v>32</v>
      </c>
      <c r="D203" s="1">
        <v>2027</v>
      </c>
      <c r="E203" s="2">
        <v>0</v>
      </c>
      <c r="F203" s="2">
        <v>0</v>
      </c>
      <c r="G203" s="2">
        <v>0</v>
      </c>
      <c r="H203" s="2">
        <v>0</v>
      </c>
      <c r="I203" s="2">
        <v>0</v>
      </c>
      <c r="J203" s="1">
        <v>0</v>
      </c>
      <c r="K203" s="16">
        <f t="shared" si="28"/>
        <v>0</v>
      </c>
      <c r="L203" s="16">
        <v>12368.39</v>
      </c>
      <c r="M203" s="16">
        <v>11131.55</v>
      </c>
      <c r="N203" s="16">
        <v>8657.8700000000008</v>
      </c>
      <c r="O203" s="16">
        <v>6184.2</v>
      </c>
      <c r="P203" s="16">
        <v>3710.52</v>
      </c>
      <c r="Q203" s="16">
        <v>488.77</v>
      </c>
      <c r="R203" s="16">
        <v>2100</v>
      </c>
      <c r="S203" s="16">
        <v>200</v>
      </c>
      <c r="T203" s="18">
        <v>91</v>
      </c>
      <c r="U203" s="35">
        <f t="shared" si="33"/>
        <v>0</v>
      </c>
      <c r="V203" s="15">
        <f t="shared" si="27"/>
        <v>0</v>
      </c>
      <c r="W203" s="15">
        <f t="shared" si="29"/>
        <v>0</v>
      </c>
      <c r="X203" s="15">
        <f t="shared" si="31"/>
        <v>0</v>
      </c>
      <c r="Y203" s="15">
        <f t="shared" si="32"/>
        <v>0</v>
      </c>
      <c r="Z203" s="33">
        <f t="shared" si="30"/>
        <v>0</v>
      </c>
    </row>
    <row r="204" spans="1:26" x14ac:dyDescent="0.25">
      <c r="A204" s="1">
        <v>14</v>
      </c>
      <c r="B204" s="5" t="s">
        <v>190</v>
      </c>
      <c r="C204" s="5" t="s">
        <v>92</v>
      </c>
      <c r="D204" s="1">
        <v>2027</v>
      </c>
      <c r="E204" s="2">
        <v>0</v>
      </c>
      <c r="F204" s="2">
        <v>0</v>
      </c>
      <c r="G204" s="2">
        <v>0</v>
      </c>
      <c r="H204" s="2">
        <v>0</v>
      </c>
      <c r="I204" s="2">
        <v>0</v>
      </c>
      <c r="J204" s="1">
        <v>0</v>
      </c>
      <c r="K204" s="16">
        <f t="shared" si="28"/>
        <v>0</v>
      </c>
      <c r="L204" s="16">
        <v>12368.39</v>
      </c>
      <c r="M204" s="16">
        <v>11131.55</v>
      </c>
      <c r="N204" s="16">
        <v>8657.8700000000008</v>
      </c>
      <c r="O204" s="16">
        <v>6184.2</v>
      </c>
      <c r="P204" s="16">
        <v>3710.52</v>
      </c>
      <c r="Q204" s="16">
        <v>488.77</v>
      </c>
      <c r="R204" s="16">
        <v>2100</v>
      </c>
      <c r="S204" s="16">
        <v>200</v>
      </c>
      <c r="T204" s="18">
        <v>91</v>
      </c>
      <c r="U204" s="35">
        <f t="shared" si="33"/>
        <v>0</v>
      </c>
      <c r="V204" s="15">
        <f t="shared" si="27"/>
        <v>0</v>
      </c>
      <c r="W204" s="15">
        <f t="shared" si="29"/>
        <v>0</v>
      </c>
      <c r="X204" s="15">
        <f t="shared" si="31"/>
        <v>0</v>
      </c>
      <c r="Y204" s="15">
        <f t="shared" si="32"/>
        <v>0</v>
      </c>
      <c r="Z204" s="33">
        <f t="shared" si="30"/>
        <v>0</v>
      </c>
    </row>
    <row r="205" spans="1:26" x14ac:dyDescent="0.25">
      <c r="A205" s="1">
        <v>15</v>
      </c>
      <c r="B205" s="5" t="s">
        <v>191</v>
      </c>
      <c r="C205" s="5" t="s">
        <v>79</v>
      </c>
      <c r="D205" s="1">
        <v>2027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1">
        <v>12</v>
      </c>
      <c r="K205" s="16">
        <f t="shared" si="28"/>
        <v>0</v>
      </c>
      <c r="L205" s="16">
        <v>12368.39</v>
      </c>
      <c r="M205" s="16">
        <v>11131.55</v>
      </c>
      <c r="N205" s="16">
        <v>8657.8700000000008</v>
      </c>
      <c r="O205" s="16">
        <v>6184.2</v>
      </c>
      <c r="P205" s="16">
        <v>3710.52</v>
      </c>
      <c r="Q205" s="16">
        <v>488.77</v>
      </c>
      <c r="R205" s="16">
        <v>2100</v>
      </c>
      <c r="S205" s="16">
        <v>200</v>
      </c>
      <c r="T205" s="19">
        <v>83</v>
      </c>
      <c r="U205" s="35">
        <f t="shared" si="33"/>
        <v>82.999970384906092</v>
      </c>
      <c r="V205" s="15">
        <f t="shared" si="27"/>
        <v>31065.24</v>
      </c>
      <c r="W205" s="15">
        <f t="shared" si="29"/>
        <v>25784.140000000003</v>
      </c>
      <c r="X205" s="15">
        <f t="shared" si="31"/>
        <v>5281.0999999999985</v>
      </c>
      <c r="Y205" s="15">
        <f t="shared" si="32"/>
        <v>25784.15</v>
      </c>
      <c r="Z205" s="33">
        <f t="shared" si="30"/>
        <v>83.000002575225565</v>
      </c>
    </row>
    <row r="206" spans="1:26" x14ac:dyDescent="0.25">
      <c r="A206" s="1">
        <v>16</v>
      </c>
      <c r="B206" s="5" t="s">
        <v>191</v>
      </c>
      <c r="C206" s="5" t="s">
        <v>121</v>
      </c>
      <c r="D206" s="1">
        <v>2027</v>
      </c>
      <c r="E206" s="2">
        <v>0</v>
      </c>
      <c r="F206" s="2">
        <v>0</v>
      </c>
      <c r="G206" s="2">
        <v>0</v>
      </c>
      <c r="H206" s="2">
        <v>0</v>
      </c>
      <c r="I206" s="2">
        <v>0</v>
      </c>
      <c r="J206" s="1">
        <v>0</v>
      </c>
      <c r="K206" s="16">
        <f t="shared" si="28"/>
        <v>0</v>
      </c>
      <c r="L206" s="16">
        <v>12368.39</v>
      </c>
      <c r="M206" s="16">
        <v>11131.55</v>
      </c>
      <c r="N206" s="16">
        <v>8657.8700000000008</v>
      </c>
      <c r="O206" s="16">
        <v>6184.2</v>
      </c>
      <c r="P206" s="16">
        <v>3710.52</v>
      </c>
      <c r="Q206" s="16">
        <v>488.77</v>
      </c>
      <c r="R206" s="16">
        <v>2100</v>
      </c>
      <c r="S206" s="16">
        <v>200</v>
      </c>
      <c r="T206" s="19">
        <v>88</v>
      </c>
      <c r="U206" s="35">
        <f t="shared" si="33"/>
        <v>0</v>
      </c>
      <c r="V206" s="15">
        <f t="shared" si="27"/>
        <v>0</v>
      </c>
      <c r="W206" s="15">
        <f t="shared" si="29"/>
        <v>0</v>
      </c>
      <c r="X206" s="15">
        <f t="shared" si="31"/>
        <v>0</v>
      </c>
      <c r="Y206" s="15">
        <f t="shared" si="32"/>
        <v>0</v>
      </c>
      <c r="Z206" s="33">
        <f t="shared" si="30"/>
        <v>0</v>
      </c>
    </row>
    <row r="207" spans="1:26" x14ac:dyDescent="0.25">
      <c r="A207" s="1">
        <v>17</v>
      </c>
      <c r="B207" s="5" t="s">
        <v>191</v>
      </c>
      <c r="C207" s="5" t="s">
        <v>34</v>
      </c>
      <c r="D207" s="1">
        <v>2027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  <c r="J207" s="1">
        <v>0</v>
      </c>
      <c r="K207" s="16">
        <f t="shared" si="28"/>
        <v>0</v>
      </c>
      <c r="L207" s="16">
        <v>12368.39</v>
      </c>
      <c r="M207" s="16">
        <v>11131.55</v>
      </c>
      <c r="N207" s="16">
        <v>8657.8700000000008</v>
      </c>
      <c r="O207" s="16">
        <v>6184.2</v>
      </c>
      <c r="P207" s="16">
        <v>3710.52</v>
      </c>
      <c r="Q207" s="16">
        <v>488.77</v>
      </c>
      <c r="R207" s="16">
        <v>2100</v>
      </c>
      <c r="S207" s="16">
        <v>200</v>
      </c>
      <c r="T207" s="19">
        <v>90</v>
      </c>
      <c r="U207" s="35">
        <f t="shared" si="33"/>
        <v>0</v>
      </c>
      <c r="V207" s="15">
        <f t="shared" si="27"/>
        <v>0</v>
      </c>
      <c r="W207" s="15">
        <f t="shared" si="29"/>
        <v>0</v>
      </c>
      <c r="X207" s="15">
        <f t="shared" si="31"/>
        <v>0</v>
      </c>
      <c r="Y207" s="15">
        <f t="shared" si="32"/>
        <v>0</v>
      </c>
      <c r="Z207" s="33">
        <f t="shared" si="30"/>
        <v>0</v>
      </c>
    </row>
    <row r="208" spans="1:26" x14ac:dyDescent="0.25">
      <c r="A208" s="1">
        <v>18</v>
      </c>
      <c r="B208" s="5" t="s">
        <v>191</v>
      </c>
      <c r="C208" s="5" t="s">
        <v>123</v>
      </c>
      <c r="D208" s="1">
        <v>2027</v>
      </c>
      <c r="E208" s="2">
        <v>0</v>
      </c>
      <c r="F208" s="2">
        <v>0</v>
      </c>
      <c r="G208" s="2">
        <v>0</v>
      </c>
      <c r="H208" s="2">
        <v>0</v>
      </c>
      <c r="I208" s="2">
        <v>0</v>
      </c>
      <c r="J208" s="1">
        <v>0</v>
      </c>
      <c r="K208" s="16">
        <f t="shared" si="28"/>
        <v>0</v>
      </c>
      <c r="L208" s="16">
        <v>12368.39</v>
      </c>
      <c r="M208" s="16">
        <v>11131.55</v>
      </c>
      <c r="N208" s="16">
        <v>8657.8700000000008</v>
      </c>
      <c r="O208" s="16">
        <v>6184.2</v>
      </c>
      <c r="P208" s="16">
        <v>3710.52</v>
      </c>
      <c r="Q208" s="16">
        <v>488.77</v>
      </c>
      <c r="R208" s="16">
        <v>2100</v>
      </c>
      <c r="S208" s="16">
        <v>200</v>
      </c>
      <c r="T208" s="19">
        <v>86</v>
      </c>
      <c r="U208" s="35">
        <f t="shared" si="33"/>
        <v>0</v>
      </c>
      <c r="V208" s="15">
        <f t="shared" ref="V208:V239" si="34">ROUND(((E208*L208+F208*M208+G208*N208+H208*O208+I208*P208)+Q208*J208+R208*J208+S208*(E208+F208+G208+H208+I208)),2)</f>
        <v>0</v>
      </c>
      <c r="W208" s="15">
        <f t="shared" si="29"/>
        <v>0</v>
      </c>
      <c r="X208" s="15">
        <f t="shared" si="31"/>
        <v>0</v>
      </c>
      <c r="Y208" s="15">
        <f t="shared" si="32"/>
        <v>0</v>
      </c>
      <c r="Z208" s="33">
        <f t="shared" si="30"/>
        <v>0</v>
      </c>
    </row>
    <row r="209" spans="1:26" x14ac:dyDescent="0.25">
      <c r="A209" s="1">
        <v>19</v>
      </c>
      <c r="B209" s="5" t="s">
        <v>191</v>
      </c>
      <c r="C209" s="5" t="s">
        <v>6</v>
      </c>
      <c r="D209" s="1">
        <v>2027</v>
      </c>
      <c r="E209" s="2">
        <v>0</v>
      </c>
      <c r="F209" s="2">
        <v>0</v>
      </c>
      <c r="G209" s="2">
        <v>0</v>
      </c>
      <c r="H209" s="2">
        <v>0</v>
      </c>
      <c r="I209" s="2">
        <v>0</v>
      </c>
      <c r="J209" s="1">
        <v>0</v>
      </c>
      <c r="K209" s="16">
        <f t="shared" si="28"/>
        <v>0</v>
      </c>
      <c r="L209" s="16">
        <v>12368.39</v>
      </c>
      <c r="M209" s="16">
        <v>11131.55</v>
      </c>
      <c r="N209" s="16">
        <v>8657.8700000000008</v>
      </c>
      <c r="O209" s="16">
        <v>6184.2</v>
      </c>
      <c r="P209" s="16">
        <v>3710.52</v>
      </c>
      <c r="Q209" s="16">
        <v>488.77</v>
      </c>
      <c r="R209" s="16">
        <v>2100</v>
      </c>
      <c r="S209" s="16">
        <v>200</v>
      </c>
      <c r="T209" s="19">
        <v>84</v>
      </c>
      <c r="U209" s="35">
        <f t="shared" si="33"/>
        <v>0</v>
      </c>
      <c r="V209" s="15">
        <f t="shared" si="34"/>
        <v>0</v>
      </c>
      <c r="W209" s="15">
        <f t="shared" si="29"/>
        <v>0</v>
      </c>
      <c r="X209" s="15">
        <f t="shared" si="31"/>
        <v>0</v>
      </c>
      <c r="Y209" s="15">
        <f t="shared" si="32"/>
        <v>0</v>
      </c>
      <c r="Z209" s="33">
        <f t="shared" si="30"/>
        <v>0</v>
      </c>
    </row>
    <row r="210" spans="1:26" x14ac:dyDescent="0.25">
      <c r="A210" s="1">
        <v>20</v>
      </c>
      <c r="B210" s="5" t="s">
        <v>191</v>
      </c>
      <c r="C210" s="5" t="s">
        <v>124</v>
      </c>
      <c r="D210" s="1">
        <v>2027</v>
      </c>
      <c r="E210" s="2">
        <v>0</v>
      </c>
      <c r="F210" s="2">
        <v>0</v>
      </c>
      <c r="G210" s="2">
        <v>0</v>
      </c>
      <c r="H210" s="2">
        <v>0</v>
      </c>
      <c r="I210" s="2">
        <v>0</v>
      </c>
      <c r="J210" s="1">
        <v>0</v>
      </c>
      <c r="K210" s="16">
        <f t="shared" si="28"/>
        <v>0</v>
      </c>
      <c r="L210" s="16">
        <v>12368.39</v>
      </c>
      <c r="M210" s="16">
        <v>11131.55</v>
      </c>
      <c r="N210" s="16">
        <v>8657.8700000000008</v>
      </c>
      <c r="O210" s="16">
        <v>6184.2</v>
      </c>
      <c r="P210" s="16">
        <v>3710.52</v>
      </c>
      <c r="Q210" s="16">
        <v>488.77</v>
      </c>
      <c r="R210" s="16">
        <v>2100</v>
      </c>
      <c r="S210" s="16">
        <v>200</v>
      </c>
      <c r="T210" s="19">
        <v>90</v>
      </c>
      <c r="U210" s="35">
        <f t="shared" si="33"/>
        <v>0</v>
      </c>
      <c r="V210" s="15">
        <f t="shared" si="34"/>
        <v>0</v>
      </c>
      <c r="W210" s="15">
        <f t="shared" si="29"/>
        <v>0</v>
      </c>
      <c r="X210" s="15">
        <f t="shared" si="31"/>
        <v>0</v>
      </c>
      <c r="Y210" s="15">
        <f t="shared" si="32"/>
        <v>0</v>
      </c>
      <c r="Z210" s="33">
        <f t="shared" si="30"/>
        <v>0</v>
      </c>
    </row>
    <row r="211" spans="1:26" x14ac:dyDescent="0.25">
      <c r="A211" s="1">
        <v>21</v>
      </c>
      <c r="B211" s="5" t="s">
        <v>191</v>
      </c>
      <c r="C211" s="5" t="s">
        <v>122</v>
      </c>
      <c r="D211" s="1">
        <v>2027</v>
      </c>
      <c r="E211" s="2">
        <v>0</v>
      </c>
      <c r="F211" s="2">
        <v>0</v>
      </c>
      <c r="G211" s="2">
        <v>0</v>
      </c>
      <c r="H211" s="2">
        <v>0</v>
      </c>
      <c r="I211" s="2">
        <v>0</v>
      </c>
      <c r="J211" s="1">
        <v>0</v>
      </c>
      <c r="K211" s="16">
        <f t="shared" si="28"/>
        <v>0</v>
      </c>
      <c r="L211" s="16">
        <v>12368.39</v>
      </c>
      <c r="M211" s="16">
        <v>11131.55</v>
      </c>
      <c r="N211" s="16">
        <v>8657.8700000000008</v>
      </c>
      <c r="O211" s="16">
        <v>6184.2</v>
      </c>
      <c r="P211" s="16">
        <v>3710.52</v>
      </c>
      <c r="Q211" s="16">
        <v>488.77</v>
      </c>
      <c r="R211" s="16">
        <v>2100</v>
      </c>
      <c r="S211" s="16">
        <v>200</v>
      </c>
      <c r="T211" s="19">
        <v>88</v>
      </c>
      <c r="U211" s="35">
        <f t="shared" si="33"/>
        <v>0</v>
      </c>
      <c r="V211" s="15">
        <f t="shared" si="34"/>
        <v>0</v>
      </c>
      <c r="W211" s="15">
        <f t="shared" si="29"/>
        <v>0</v>
      </c>
      <c r="X211" s="15">
        <f t="shared" si="31"/>
        <v>0</v>
      </c>
      <c r="Y211" s="15">
        <f t="shared" si="32"/>
        <v>0</v>
      </c>
      <c r="Z211" s="33">
        <f t="shared" si="30"/>
        <v>0</v>
      </c>
    </row>
    <row r="212" spans="1:26" x14ac:dyDescent="0.25">
      <c r="A212" s="1">
        <v>22</v>
      </c>
      <c r="B212" s="5" t="s">
        <v>191</v>
      </c>
      <c r="C212" s="5" t="s">
        <v>30</v>
      </c>
      <c r="D212" s="1">
        <v>2027</v>
      </c>
      <c r="E212" s="2">
        <v>0</v>
      </c>
      <c r="F212" s="2">
        <v>0</v>
      </c>
      <c r="G212" s="2">
        <v>0</v>
      </c>
      <c r="H212" s="2">
        <v>0</v>
      </c>
      <c r="I212" s="2">
        <v>0</v>
      </c>
      <c r="J212" s="1">
        <v>0</v>
      </c>
      <c r="K212" s="16">
        <f t="shared" si="28"/>
        <v>0</v>
      </c>
      <c r="L212" s="16">
        <v>12368.39</v>
      </c>
      <c r="M212" s="16">
        <v>11131.55</v>
      </c>
      <c r="N212" s="16">
        <v>8657.8700000000008</v>
      </c>
      <c r="O212" s="16">
        <v>6184.2</v>
      </c>
      <c r="P212" s="16">
        <v>3710.52</v>
      </c>
      <c r="Q212" s="16">
        <v>488.77</v>
      </c>
      <c r="R212" s="16">
        <v>2100</v>
      </c>
      <c r="S212" s="16">
        <v>200</v>
      </c>
      <c r="T212" s="19">
        <v>89</v>
      </c>
      <c r="U212" s="35">
        <f t="shared" si="33"/>
        <v>0</v>
      </c>
      <c r="V212" s="15">
        <f t="shared" si="34"/>
        <v>0</v>
      </c>
      <c r="W212" s="15">
        <f t="shared" si="29"/>
        <v>0</v>
      </c>
      <c r="X212" s="15">
        <f t="shared" si="31"/>
        <v>0</v>
      </c>
      <c r="Y212" s="15">
        <f t="shared" si="32"/>
        <v>0</v>
      </c>
      <c r="Z212" s="33">
        <f t="shared" si="30"/>
        <v>0</v>
      </c>
    </row>
    <row r="213" spans="1:26" x14ac:dyDescent="0.25">
      <c r="A213" s="1">
        <v>23</v>
      </c>
      <c r="B213" s="5" t="s">
        <v>191</v>
      </c>
      <c r="C213" s="5" t="s">
        <v>60</v>
      </c>
      <c r="D213" s="1">
        <v>2027</v>
      </c>
      <c r="E213" s="2">
        <v>0</v>
      </c>
      <c r="F213" s="2">
        <v>15</v>
      </c>
      <c r="G213" s="2">
        <v>0</v>
      </c>
      <c r="H213" s="2">
        <v>0</v>
      </c>
      <c r="I213" s="2">
        <v>0</v>
      </c>
      <c r="J213" s="1">
        <v>4</v>
      </c>
      <c r="K213" s="16">
        <f t="shared" si="28"/>
        <v>15</v>
      </c>
      <c r="L213" s="16">
        <v>12368.39</v>
      </c>
      <c r="M213" s="16">
        <v>11131.55</v>
      </c>
      <c r="N213" s="16">
        <v>8657.8700000000008</v>
      </c>
      <c r="O213" s="16">
        <v>6184.2</v>
      </c>
      <c r="P213" s="16">
        <v>3710.52</v>
      </c>
      <c r="Q213" s="16">
        <v>488.77</v>
      </c>
      <c r="R213" s="16">
        <v>2100</v>
      </c>
      <c r="S213" s="16">
        <v>200</v>
      </c>
      <c r="T213" s="19">
        <v>89</v>
      </c>
      <c r="U213" s="35">
        <f t="shared" si="33"/>
        <v>88.999997948187072</v>
      </c>
      <c r="V213" s="15">
        <f t="shared" si="34"/>
        <v>180328.33</v>
      </c>
      <c r="W213" s="15">
        <f t="shared" si="29"/>
        <v>160492.21</v>
      </c>
      <c r="X213" s="15">
        <f t="shared" si="31"/>
        <v>19836.119999999995</v>
      </c>
      <c r="Y213" s="15">
        <f t="shared" si="32"/>
        <v>160492.21</v>
      </c>
      <c r="Z213" s="33">
        <f t="shared" si="30"/>
        <v>88.999997948187072</v>
      </c>
    </row>
    <row r="214" spans="1:26" x14ac:dyDescent="0.25">
      <c r="A214" s="1">
        <v>24</v>
      </c>
      <c r="B214" s="5" t="s">
        <v>191</v>
      </c>
      <c r="C214" s="5" t="s">
        <v>125</v>
      </c>
      <c r="D214" s="1">
        <v>2027</v>
      </c>
      <c r="E214" s="2">
        <v>0</v>
      </c>
      <c r="F214" s="2">
        <v>0</v>
      </c>
      <c r="G214" s="2">
        <v>0</v>
      </c>
      <c r="H214" s="2">
        <v>0</v>
      </c>
      <c r="I214" s="2">
        <v>0</v>
      </c>
      <c r="J214" s="1">
        <v>0</v>
      </c>
      <c r="K214" s="16">
        <f t="shared" si="28"/>
        <v>0</v>
      </c>
      <c r="L214" s="16">
        <v>12368.39</v>
      </c>
      <c r="M214" s="16">
        <v>11131.55</v>
      </c>
      <c r="N214" s="16">
        <v>8657.8700000000008</v>
      </c>
      <c r="O214" s="16">
        <v>6184.2</v>
      </c>
      <c r="P214" s="16">
        <v>3710.52</v>
      </c>
      <c r="Q214" s="16">
        <v>488.77</v>
      </c>
      <c r="R214" s="16">
        <v>2100</v>
      </c>
      <c r="S214" s="16">
        <v>200</v>
      </c>
      <c r="T214" s="19">
        <v>89</v>
      </c>
      <c r="U214" s="35">
        <f t="shared" si="33"/>
        <v>0</v>
      </c>
      <c r="V214" s="15">
        <f t="shared" si="34"/>
        <v>0</v>
      </c>
      <c r="W214" s="15">
        <f t="shared" si="29"/>
        <v>0</v>
      </c>
      <c r="X214" s="15">
        <f t="shared" si="31"/>
        <v>0</v>
      </c>
      <c r="Y214" s="15">
        <f t="shared" si="32"/>
        <v>0</v>
      </c>
      <c r="Z214" s="33">
        <f t="shared" si="30"/>
        <v>0</v>
      </c>
    </row>
    <row r="215" spans="1:26" x14ac:dyDescent="0.25">
      <c r="A215" s="1">
        <v>25</v>
      </c>
      <c r="B215" s="5" t="s">
        <v>191</v>
      </c>
      <c r="C215" s="5" t="s">
        <v>126</v>
      </c>
      <c r="D215" s="1">
        <v>2027</v>
      </c>
      <c r="E215" s="2">
        <v>0</v>
      </c>
      <c r="F215" s="2">
        <v>0</v>
      </c>
      <c r="G215" s="2">
        <v>0</v>
      </c>
      <c r="H215" s="2">
        <v>0</v>
      </c>
      <c r="I215" s="2">
        <v>0</v>
      </c>
      <c r="J215" s="1">
        <v>0</v>
      </c>
      <c r="K215" s="16">
        <f t="shared" si="28"/>
        <v>0</v>
      </c>
      <c r="L215" s="16">
        <v>12368.39</v>
      </c>
      <c r="M215" s="16">
        <v>11131.55</v>
      </c>
      <c r="N215" s="16">
        <v>8657.8700000000008</v>
      </c>
      <c r="O215" s="16">
        <v>6184.2</v>
      </c>
      <c r="P215" s="16">
        <v>3710.52</v>
      </c>
      <c r="Q215" s="16">
        <v>488.77</v>
      </c>
      <c r="R215" s="16">
        <v>2100</v>
      </c>
      <c r="S215" s="16">
        <v>200</v>
      </c>
      <c r="T215" s="19">
        <v>90</v>
      </c>
      <c r="U215" s="35">
        <f t="shared" si="33"/>
        <v>0</v>
      </c>
      <c r="V215" s="15">
        <f t="shared" si="34"/>
        <v>0</v>
      </c>
      <c r="W215" s="15">
        <f t="shared" si="29"/>
        <v>0</v>
      </c>
      <c r="X215" s="15">
        <f t="shared" si="31"/>
        <v>0</v>
      </c>
      <c r="Y215" s="15">
        <f t="shared" si="32"/>
        <v>0</v>
      </c>
      <c r="Z215" s="33">
        <f t="shared" si="30"/>
        <v>0</v>
      </c>
    </row>
    <row r="216" spans="1:26" x14ac:dyDescent="0.25">
      <c r="A216" s="1">
        <v>26</v>
      </c>
      <c r="B216" s="5" t="s">
        <v>191</v>
      </c>
      <c r="C216" s="5" t="s">
        <v>44</v>
      </c>
      <c r="D216" s="1">
        <v>2027</v>
      </c>
      <c r="E216" s="2">
        <v>0</v>
      </c>
      <c r="F216" s="2">
        <v>0</v>
      </c>
      <c r="G216" s="2">
        <v>0</v>
      </c>
      <c r="H216" s="2">
        <v>0</v>
      </c>
      <c r="I216" s="2">
        <v>0</v>
      </c>
      <c r="J216" s="1">
        <v>0</v>
      </c>
      <c r="K216" s="16">
        <f t="shared" si="28"/>
        <v>0</v>
      </c>
      <c r="L216" s="16">
        <v>12368.39</v>
      </c>
      <c r="M216" s="16">
        <v>11131.55</v>
      </c>
      <c r="N216" s="16">
        <v>8657.8700000000008</v>
      </c>
      <c r="O216" s="16">
        <v>6184.2</v>
      </c>
      <c r="P216" s="16">
        <v>3710.52</v>
      </c>
      <c r="Q216" s="16">
        <v>488.77</v>
      </c>
      <c r="R216" s="16">
        <v>2100</v>
      </c>
      <c r="S216" s="16">
        <v>200</v>
      </c>
      <c r="T216" s="19">
        <v>90</v>
      </c>
      <c r="U216" s="35">
        <f t="shared" si="33"/>
        <v>0</v>
      </c>
      <c r="V216" s="15">
        <f t="shared" si="34"/>
        <v>0</v>
      </c>
      <c r="W216" s="15">
        <f t="shared" si="29"/>
        <v>0</v>
      </c>
      <c r="X216" s="15">
        <f t="shared" si="31"/>
        <v>0</v>
      </c>
      <c r="Y216" s="15">
        <f t="shared" si="32"/>
        <v>0</v>
      </c>
      <c r="Z216" s="33">
        <f t="shared" si="30"/>
        <v>0</v>
      </c>
    </row>
    <row r="217" spans="1:26" x14ac:dyDescent="0.25">
      <c r="A217" s="1">
        <v>27</v>
      </c>
      <c r="B217" s="5" t="s">
        <v>191</v>
      </c>
      <c r="C217" s="5" t="s">
        <v>99</v>
      </c>
      <c r="D217" s="1">
        <v>2027</v>
      </c>
      <c r="E217" s="2">
        <v>1.87</v>
      </c>
      <c r="F217" s="2">
        <v>0</v>
      </c>
      <c r="G217" s="2">
        <v>0</v>
      </c>
      <c r="H217" s="2">
        <v>0</v>
      </c>
      <c r="I217" s="2">
        <v>0</v>
      </c>
      <c r="J217" s="1">
        <v>1</v>
      </c>
      <c r="K217" s="16">
        <f t="shared" si="28"/>
        <v>1.87</v>
      </c>
      <c r="L217" s="16">
        <v>12368.39</v>
      </c>
      <c r="M217" s="16">
        <v>11131.55</v>
      </c>
      <c r="N217" s="16">
        <v>8657.8700000000008</v>
      </c>
      <c r="O217" s="16">
        <v>6184.2</v>
      </c>
      <c r="P217" s="16">
        <v>3710.52</v>
      </c>
      <c r="Q217" s="16">
        <v>488.77</v>
      </c>
      <c r="R217" s="16">
        <v>2100</v>
      </c>
      <c r="S217" s="16">
        <v>200</v>
      </c>
      <c r="T217" s="19">
        <v>90</v>
      </c>
      <c r="U217" s="35">
        <f t="shared" si="33"/>
        <v>89.999984669430773</v>
      </c>
      <c r="V217" s="15">
        <f t="shared" si="34"/>
        <v>26091.66</v>
      </c>
      <c r="W217" s="15">
        <f t="shared" si="29"/>
        <v>23482.49</v>
      </c>
      <c r="X217" s="15">
        <f t="shared" si="31"/>
        <v>2609.1699999999983</v>
      </c>
      <c r="Y217" s="15">
        <f t="shared" si="32"/>
        <v>23482.49</v>
      </c>
      <c r="Z217" s="33">
        <f t="shared" si="30"/>
        <v>89.999984669430773</v>
      </c>
    </row>
    <row r="218" spans="1:26" x14ac:dyDescent="0.25">
      <c r="A218" s="1">
        <v>28</v>
      </c>
      <c r="B218" s="5" t="s">
        <v>191</v>
      </c>
      <c r="C218" s="5" t="s">
        <v>127</v>
      </c>
      <c r="D218" s="1">
        <v>2027</v>
      </c>
      <c r="E218" s="2">
        <v>0</v>
      </c>
      <c r="F218" s="2">
        <v>2</v>
      </c>
      <c r="G218" s="2">
        <v>0</v>
      </c>
      <c r="H218" s="2">
        <v>0</v>
      </c>
      <c r="I218" s="2">
        <v>0</v>
      </c>
      <c r="J218" s="1">
        <v>3</v>
      </c>
      <c r="K218" s="16">
        <f t="shared" si="28"/>
        <v>2</v>
      </c>
      <c r="L218" s="16">
        <v>12368.39</v>
      </c>
      <c r="M218" s="16">
        <v>11131.55</v>
      </c>
      <c r="N218" s="16">
        <v>8657.8700000000008</v>
      </c>
      <c r="O218" s="16">
        <v>6184.2</v>
      </c>
      <c r="P218" s="16">
        <v>3710.52</v>
      </c>
      <c r="Q218" s="16">
        <v>488.77</v>
      </c>
      <c r="R218" s="16">
        <v>2100</v>
      </c>
      <c r="S218" s="16">
        <v>200</v>
      </c>
      <c r="T218" s="19">
        <v>89</v>
      </c>
      <c r="U218" s="35">
        <f t="shared" si="33"/>
        <v>88.999983897157392</v>
      </c>
      <c r="V218" s="15">
        <f t="shared" si="34"/>
        <v>30429.41</v>
      </c>
      <c r="W218" s="15">
        <f t="shared" si="29"/>
        <v>27082.17</v>
      </c>
      <c r="X218" s="15">
        <f t="shared" si="31"/>
        <v>3347.2400000000016</v>
      </c>
      <c r="Y218" s="15">
        <f t="shared" si="32"/>
        <v>27082.17</v>
      </c>
      <c r="Z218" s="33">
        <f t="shared" si="30"/>
        <v>88.999983897157392</v>
      </c>
    </row>
    <row r="219" spans="1:26" x14ac:dyDescent="0.25">
      <c r="A219" s="1">
        <v>29</v>
      </c>
      <c r="B219" s="5" t="s">
        <v>191</v>
      </c>
      <c r="C219" s="5" t="s">
        <v>90</v>
      </c>
      <c r="D219" s="1">
        <v>2027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  <c r="J219" s="1">
        <v>0</v>
      </c>
      <c r="K219" s="16">
        <f t="shared" si="28"/>
        <v>0</v>
      </c>
      <c r="L219" s="16">
        <v>12368.39</v>
      </c>
      <c r="M219" s="16">
        <v>11131.55</v>
      </c>
      <c r="N219" s="16">
        <v>8657.8700000000008</v>
      </c>
      <c r="O219" s="16">
        <v>6184.2</v>
      </c>
      <c r="P219" s="16">
        <v>3710.52</v>
      </c>
      <c r="Q219" s="16">
        <v>488.77</v>
      </c>
      <c r="R219" s="16">
        <v>2100</v>
      </c>
      <c r="S219" s="16">
        <v>200</v>
      </c>
      <c r="T219" s="19">
        <v>87</v>
      </c>
      <c r="U219" s="35">
        <f t="shared" si="33"/>
        <v>0</v>
      </c>
      <c r="V219" s="15">
        <f t="shared" si="34"/>
        <v>0</v>
      </c>
      <c r="W219" s="15">
        <f t="shared" si="29"/>
        <v>0</v>
      </c>
      <c r="X219" s="15">
        <f t="shared" si="31"/>
        <v>0</v>
      </c>
      <c r="Y219" s="15">
        <f t="shared" si="32"/>
        <v>0</v>
      </c>
      <c r="Z219" s="33">
        <f t="shared" si="30"/>
        <v>0</v>
      </c>
    </row>
    <row r="220" spans="1:26" x14ac:dyDescent="0.25">
      <c r="A220" s="1">
        <v>30</v>
      </c>
      <c r="B220" s="5" t="s">
        <v>192</v>
      </c>
      <c r="C220" s="5" t="s">
        <v>132</v>
      </c>
      <c r="D220" s="1">
        <v>2027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1">
        <v>0</v>
      </c>
      <c r="K220" s="16">
        <f t="shared" si="28"/>
        <v>0</v>
      </c>
      <c r="L220" s="16">
        <v>12368.39</v>
      </c>
      <c r="M220" s="16">
        <v>11131.55</v>
      </c>
      <c r="N220" s="16">
        <v>8657.8700000000008</v>
      </c>
      <c r="O220" s="16">
        <v>6184.2</v>
      </c>
      <c r="P220" s="16">
        <v>3710.52</v>
      </c>
      <c r="Q220" s="16">
        <v>488.77</v>
      </c>
      <c r="R220" s="16">
        <v>2100</v>
      </c>
      <c r="S220" s="16">
        <v>200</v>
      </c>
      <c r="T220" s="20">
        <v>89</v>
      </c>
      <c r="U220" s="35">
        <f t="shared" si="33"/>
        <v>0</v>
      </c>
      <c r="V220" s="15">
        <f t="shared" si="34"/>
        <v>0</v>
      </c>
      <c r="W220" s="15">
        <f t="shared" si="29"/>
        <v>0</v>
      </c>
      <c r="X220" s="15">
        <f t="shared" si="31"/>
        <v>0</v>
      </c>
      <c r="Y220" s="15">
        <f t="shared" si="32"/>
        <v>0</v>
      </c>
      <c r="Z220" s="33">
        <f t="shared" si="30"/>
        <v>0</v>
      </c>
    </row>
    <row r="221" spans="1:26" x14ac:dyDescent="0.25">
      <c r="A221" s="1">
        <v>31</v>
      </c>
      <c r="B221" s="5" t="s">
        <v>192</v>
      </c>
      <c r="C221" s="5" t="s">
        <v>41</v>
      </c>
      <c r="D221" s="1">
        <v>2027</v>
      </c>
      <c r="E221" s="2">
        <v>0</v>
      </c>
      <c r="F221" s="2">
        <v>0</v>
      </c>
      <c r="G221" s="2">
        <v>0</v>
      </c>
      <c r="H221" s="2">
        <v>0</v>
      </c>
      <c r="I221" s="2">
        <v>0</v>
      </c>
      <c r="J221" s="1">
        <v>0</v>
      </c>
      <c r="K221" s="16">
        <f t="shared" si="28"/>
        <v>0</v>
      </c>
      <c r="L221" s="16">
        <v>12368.39</v>
      </c>
      <c r="M221" s="16">
        <v>11131.55</v>
      </c>
      <c r="N221" s="16">
        <v>8657.8700000000008</v>
      </c>
      <c r="O221" s="16">
        <v>6184.2</v>
      </c>
      <c r="P221" s="16">
        <v>3710.52</v>
      </c>
      <c r="Q221" s="16">
        <v>488.77</v>
      </c>
      <c r="R221" s="16">
        <v>2100</v>
      </c>
      <c r="S221" s="16">
        <v>200</v>
      </c>
      <c r="T221" s="20">
        <v>87</v>
      </c>
      <c r="U221" s="35">
        <f t="shared" si="33"/>
        <v>0</v>
      </c>
      <c r="V221" s="15">
        <f t="shared" si="34"/>
        <v>0</v>
      </c>
      <c r="W221" s="15">
        <f t="shared" si="29"/>
        <v>0</v>
      </c>
      <c r="X221" s="15">
        <f t="shared" si="31"/>
        <v>0</v>
      </c>
      <c r="Y221" s="15">
        <f t="shared" si="32"/>
        <v>0</v>
      </c>
      <c r="Z221" s="33">
        <f t="shared" si="30"/>
        <v>0</v>
      </c>
    </row>
    <row r="222" spans="1:26" x14ac:dyDescent="0.25">
      <c r="A222" s="1">
        <v>32</v>
      </c>
      <c r="B222" s="5" t="s">
        <v>192</v>
      </c>
      <c r="C222" s="5" t="s">
        <v>108</v>
      </c>
      <c r="D222" s="1">
        <v>2027</v>
      </c>
      <c r="E222" s="2">
        <v>0</v>
      </c>
      <c r="F222" s="2">
        <v>0</v>
      </c>
      <c r="G222" s="2">
        <v>0</v>
      </c>
      <c r="H222" s="2">
        <v>0</v>
      </c>
      <c r="I222" s="2">
        <v>0</v>
      </c>
      <c r="J222" s="1">
        <v>0</v>
      </c>
      <c r="K222" s="16">
        <f t="shared" si="28"/>
        <v>0</v>
      </c>
      <c r="L222" s="16">
        <v>12368.39</v>
      </c>
      <c r="M222" s="16">
        <v>11131.55</v>
      </c>
      <c r="N222" s="16">
        <v>8657.8700000000008</v>
      </c>
      <c r="O222" s="16">
        <v>6184.2</v>
      </c>
      <c r="P222" s="16">
        <v>3710.52</v>
      </c>
      <c r="Q222" s="16">
        <v>488.77</v>
      </c>
      <c r="R222" s="16">
        <v>2100</v>
      </c>
      <c r="S222" s="16">
        <v>200</v>
      </c>
      <c r="T222" s="20">
        <v>85</v>
      </c>
      <c r="U222" s="35">
        <f t="shared" si="33"/>
        <v>0</v>
      </c>
      <c r="V222" s="15">
        <f t="shared" si="34"/>
        <v>0</v>
      </c>
      <c r="W222" s="15">
        <f t="shared" si="29"/>
        <v>0</v>
      </c>
      <c r="X222" s="15">
        <f t="shared" si="31"/>
        <v>0</v>
      </c>
      <c r="Y222" s="15">
        <f t="shared" si="32"/>
        <v>0</v>
      </c>
      <c r="Z222" s="33">
        <f t="shared" si="30"/>
        <v>0</v>
      </c>
    </row>
    <row r="223" spans="1:26" x14ac:dyDescent="0.25">
      <c r="A223" s="1">
        <v>33</v>
      </c>
      <c r="B223" s="5" t="s">
        <v>192</v>
      </c>
      <c r="C223" s="5" t="s">
        <v>93</v>
      </c>
      <c r="D223" s="1">
        <v>2027</v>
      </c>
      <c r="E223" s="2">
        <v>0</v>
      </c>
      <c r="F223" s="2">
        <v>0</v>
      </c>
      <c r="G223" s="2">
        <v>0</v>
      </c>
      <c r="H223" s="2">
        <v>0</v>
      </c>
      <c r="I223" s="2">
        <v>0</v>
      </c>
      <c r="J223" s="1">
        <v>0</v>
      </c>
      <c r="K223" s="16">
        <f t="shared" si="28"/>
        <v>0</v>
      </c>
      <c r="L223" s="16">
        <v>12368.39</v>
      </c>
      <c r="M223" s="16">
        <v>11131.55</v>
      </c>
      <c r="N223" s="16">
        <v>8657.8700000000008</v>
      </c>
      <c r="O223" s="16">
        <v>6184.2</v>
      </c>
      <c r="P223" s="16">
        <v>3710.52</v>
      </c>
      <c r="Q223" s="16">
        <v>488.77</v>
      </c>
      <c r="R223" s="16">
        <v>2100</v>
      </c>
      <c r="S223" s="16">
        <v>200</v>
      </c>
      <c r="T223" s="20">
        <v>90</v>
      </c>
      <c r="U223" s="35">
        <f t="shared" si="33"/>
        <v>0</v>
      </c>
      <c r="V223" s="15">
        <f t="shared" si="34"/>
        <v>0</v>
      </c>
      <c r="W223" s="15">
        <f t="shared" si="29"/>
        <v>0</v>
      </c>
      <c r="X223" s="15">
        <f t="shared" si="31"/>
        <v>0</v>
      </c>
      <c r="Y223" s="15">
        <f t="shared" si="32"/>
        <v>0</v>
      </c>
      <c r="Z223" s="33">
        <f t="shared" si="30"/>
        <v>0</v>
      </c>
    </row>
    <row r="224" spans="1:26" x14ac:dyDescent="0.25">
      <c r="A224" s="1">
        <v>34</v>
      </c>
      <c r="B224" s="5" t="s">
        <v>192</v>
      </c>
      <c r="C224" s="5" t="s">
        <v>128</v>
      </c>
      <c r="D224" s="1">
        <v>2027</v>
      </c>
      <c r="E224" s="2">
        <v>0</v>
      </c>
      <c r="F224" s="2">
        <v>0</v>
      </c>
      <c r="G224" s="2">
        <v>0</v>
      </c>
      <c r="H224" s="2">
        <v>0</v>
      </c>
      <c r="I224" s="2">
        <v>0</v>
      </c>
      <c r="J224" s="1">
        <v>0</v>
      </c>
      <c r="K224" s="16">
        <f t="shared" si="28"/>
        <v>0</v>
      </c>
      <c r="L224" s="16">
        <v>12368.39</v>
      </c>
      <c r="M224" s="16">
        <v>11131.55</v>
      </c>
      <c r="N224" s="16">
        <v>8657.8700000000008</v>
      </c>
      <c r="O224" s="16">
        <v>6184.2</v>
      </c>
      <c r="P224" s="16">
        <v>3710.52</v>
      </c>
      <c r="Q224" s="16">
        <v>488.77</v>
      </c>
      <c r="R224" s="16">
        <v>2100</v>
      </c>
      <c r="S224" s="16">
        <v>200</v>
      </c>
      <c r="T224" s="20">
        <v>92</v>
      </c>
      <c r="U224" s="35">
        <f t="shared" si="33"/>
        <v>0</v>
      </c>
      <c r="V224" s="15">
        <f t="shared" si="34"/>
        <v>0</v>
      </c>
      <c r="W224" s="15">
        <f t="shared" si="29"/>
        <v>0</v>
      </c>
      <c r="X224" s="15">
        <f t="shared" si="31"/>
        <v>0</v>
      </c>
      <c r="Y224" s="15">
        <f t="shared" si="32"/>
        <v>0</v>
      </c>
      <c r="Z224" s="33">
        <f t="shared" si="30"/>
        <v>0</v>
      </c>
    </row>
    <row r="225" spans="1:26" x14ac:dyDescent="0.25">
      <c r="A225" s="1">
        <v>35</v>
      </c>
      <c r="B225" s="5" t="s">
        <v>192</v>
      </c>
      <c r="C225" s="5" t="s">
        <v>67</v>
      </c>
      <c r="D225" s="1">
        <v>2027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1">
        <v>0</v>
      </c>
      <c r="K225" s="16">
        <f t="shared" si="28"/>
        <v>0</v>
      </c>
      <c r="L225" s="16">
        <v>12368.39</v>
      </c>
      <c r="M225" s="16">
        <v>11131.55</v>
      </c>
      <c r="N225" s="16">
        <v>8657.8700000000008</v>
      </c>
      <c r="O225" s="16">
        <v>6184.2</v>
      </c>
      <c r="P225" s="16">
        <v>3710.52</v>
      </c>
      <c r="Q225" s="16">
        <v>488.77</v>
      </c>
      <c r="R225" s="16">
        <v>2100</v>
      </c>
      <c r="S225" s="16">
        <v>200</v>
      </c>
      <c r="T225" s="20">
        <v>89</v>
      </c>
      <c r="U225" s="35">
        <f t="shared" si="33"/>
        <v>0</v>
      </c>
      <c r="V225" s="15">
        <f t="shared" si="34"/>
        <v>0</v>
      </c>
      <c r="W225" s="15">
        <f t="shared" si="29"/>
        <v>0</v>
      </c>
      <c r="X225" s="15">
        <f t="shared" si="31"/>
        <v>0</v>
      </c>
      <c r="Y225" s="15">
        <f t="shared" si="32"/>
        <v>0</v>
      </c>
      <c r="Z225" s="33">
        <f t="shared" si="30"/>
        <v>0</v>
      </c>
    </row>
    <row r="226" spans="1:26" x14ac:dyDescent="0.25">
      <c r="A226" s="1">
        <v>36</v>
      </c>
      <c r="B226" s="5" t="s">
        <v>192</v>
      </c>
      <c r="C226" s="5" t="s">
        <v>129</v>
      </c>
      <c r="D226" s="1">
        <v>2027</v>
      </c>
      <c r="E226" s="2">
        <v>0</v>
      </c>
      <c r="F226" s="2">
        <v>0</v>
      </c>
      <c r="G226" s="2">
        <v>0</v>
      </c>
      <c r="H226" s="2">
        <v>0</v>
      </c>
      <c r="I226" s="2">
        <v>0</v>
      </c>
      <c r="J226" s="1">
        <v>0</v>
      </c>
      <c r="K226" s="16">
        <f t="shared" si="28"/>
        <v>0</v>
      </c>
      <c r="L226" s="16">
        <v>12368.39</v>
      </c>
      <c r="M226" s="16">
        <v>11131.55</v>
      </c>
      <c r="N226" s="16">
        <v>8657.8700000000008</v>
      </c>
      <c r="O226" s="16">
        <v>6184.2</v>
      </c>
      <c r="P226" s="16">
        <v>3710.52</v>
      </c>
      <c r="Q226" s="16">
        <v>488.77</v>
      </c>
      <c r="R226" s="16">
        <v>2100</v>
      </c>
      <c r="S226" s="16">
        <v>200</v>
      </c>
      <c r="T226" s="20">
        <v>86</v>
      </c>
      <c r="U226" s="35">
        <f t="shared" si="33"/>
        <v>0</v>
      </c>
      <c r="V226" s="15">
        <f t="shared" si="34"/>
        <v>0</v>
      </c>
      <c r="W226" s="15">
        <f t="shared" si="29"/>
        <v>0</v>
      </c>
      <c r="X226" s="15">
        <f t="shared" si="31"/>
        <v>0</v>
      </c>
      <c r="Y226" s="15">
        <f t="shared" si="32"/>
        <v>0</v>
      </c>
      <c r="Z226" s="33">
        <f t="shared" si="30"/>
        <v>0</v>
      </c>
    </row>
    <row r="227" spans="1:26" x14ac:dyDescent="0.25">
      <c r="A227" s="1">
        <v>37</v>
      </c>
      <c r="B227" s="5" t="s">
        <v>192</v>
      </c>
      <c r="C227" s="5" t="s">
        <v>31</v>
      </c>
      <c r="D227" s="1">
        <v>2027</v>
      </c>
      <c r="E227" s="2">
        <v>0</v>
      </c>
      <c r="F227" s="2">
        <v>0</v>
      </c>
      <c r="G227" s="2">
        <v>0</v>
      </c>
      <c r="H227" s="2">
        <v>0</v>
      </c>
      <c r="I227" s="2">
        <v>0</v>
      </c>
      <c r="J227" s="1">
        <v>0</v>
      </c>
      <c r="K227" s="16">
        <f t="shared" si="28"/>
        <v>0</v>
      </c>
      <c r="L227" s="16">
        <v>12368.39</v>
      </c>
      <c r="M227" s="16">
        <v>11131.55</v>
      </c>
      <c r="N227" s="16">
        <v>8657.8700000000008</v>
      </c>
      <c r="O227" s="16">
        <v>6184.2</v>
      </c>
      <c r="P227" s="16">
        <v>3710.52</v>
      </c>
      <c r="Q227" s="16">
        <v>488.77</v>
      </c>
      <c r="R227" s="16">
        <v>2100</v>
      </c>
      <c r="S227" s="16">
        <v>200</v>
      </c>
      <c r="T227" s="20">
        <v>90</v>
      </c>
      <c r="U227" s="35">
        <f t="shared" si="33"/>
        <v>0</v>
      </c>
      <c r="V227" s="15">
        <f t="shared" si="34"/>
        <v>0</v>
      </c>
      <c r="W227" s="15">
        <f t="shared" si="29"/>
        <v>0</v>
      </c>
      <c r="X227" s="15">
        <f t="shared" si="31"/>
        <v>0</v>
      </c>
      <c r="Y227" s="15">
        <f t="shared" si="32"/>
        <v>0</v>
      </c>
      <c r="Z227" s="33">
        <f t="shared" si="30"/>
        <v>0</v>
      </c>
    </row>
    <row r="228" spans="1:26" x14ac:dyDescent="0.25">
      <c r="A228" s="1">
        <v>38</v>
      </c>
      <c r="B228" s="5" t="s">
        <v>192</v>
      </c>
      <c r="C228" s="5" t="s">
        <v>1</v>
      </c>
      <c r="D228" s="1">
        <v>2027</v>
      </c>
      <c r="E228" s="2">
        <v>0</v>
      </c>
      <c r="F228" s="2">
        <v>0</v>
      </c>
      <c r="G228" s="2">
        <v>0</v>
      </c>
      <c r="H228" s="2">
        <v>0</v>
      </c>
      <c r="I228" s="2">
        <v>0</v>
      </c>
      <c r="J228" s="1">
        <v>0</v>
      </c>
      <c r="K228" s="16">
        <f t="shared" si="28"/>
        <v>0</v>
      </c>
      <c r="L228" s="16">
        <v>12368.39</v>
      </c>
      <c r="M228" s="16">
        <v>11131.55</v>
      </c>
      <c r="N228" s="16">
        <v>8657.8700000000008</v>
      </c>
      <c r="O228" s="16">
        <v>6184.2</v>
      </c>
      <c r="P228" s="16">
        <v>3710.52</v>
      </c>
      <c r="Q228" s="16">
        <v>488.77</v>
      </c>
      <c r="R228" s="16">
        <v>2100</v>
      </c>
      <c r="S228" s="16">
        <v>200</v>
      </c>
      <c r="T228" s="20">
        <v>88</v>
      </c>
      <c r="U228" s="35">
        <f t="shared" si="33"/>
        <v>0</v>
      </c>
      <c r="V228" s="15">
        <f t="shared" si="34"/>
        <v>0</v>
      </c>
      <c r="W228" s="15">
        <f t="shared" si="29"/>
        <v>0</v>
      </c>
      <c r="X228" s="15">
        <f t="shared" si="31"/>
        <v>0</v>
      </c>
      <c r="Y228" s="15">
        <f t="shared" si="32"/>
        <v>0</v>
      </c>
      <c r="Z228" s="33">
        <f t="shared" si="30"/>
        <v>0</v>
      </c>
    </row>
    <row r="229" spans="1:26" x14ac:dyDescent="0.25">
      <c r="A229" s="1">
        <v>39</v>
      </c>
      <c r="B229" s="5" t="s">
        <v>192</v>
      </c>
      <c r="C229" s="5" t="s">
        <v>111</v>
      </c>
      <c r="D229" s="1">
        <v>2027</v>
      </c>
      <c r="E229" s="2">
        <v>0</v>
      </c>
      <c r="F229" s="2">
        <v>0</v>
      </c>
      <c r="G229" s="2">
        <v>0</v>
      </c>
      <c r="H229" s="2">
        <v>0</v>
      </c>
      <c r="I229" s="2">
        <v>0</v>
      </c>
      <c r="J229" s="1">
        <v>0</v>
      </c>
      <c r="K229" s="16">
        <f t="shared" si="28"/>
        <v>0</v>
      </c>
      <c r="L229" s="16">
        <v>12368.39</v>
      </c>
      <c r="M229" s="16">
        <v>11131.55</v>
      </c>
      <c r="N229" s="16">
        <v>8657.8700000000008</v>
      </c>
      <c r="O229" s="16">
        <v>6184.2</v>
      </c>
      <c r="P229" s="16">
        <v>3710.52</v>
      </c>
      <c r="Q229" s="16">
        <v>488.77</v>
      </c>
      <c r="R229" s="16">
        <v>2100</v>
      </c>
      <c r="S229" s="16">
        <v>200</v>
      </c>
      <c r="T229" s="20">
        <v>89</v>
      </c>
      <c r="U229" s="35">
        <f t="shared" si="33"/>
        <v>0</v>
      </c>
      <c r="V229" s="15">
        <f t="shared" si="34"/>
        <v>0</v>
      </c>
      <c r="W229" s="15">
        <f t="shared" si="29"/>
        <v>0</v>
      </c>
      <c r="X229" s="15">
        <f t="shared" si="31"/>
        <v>0</v>
      </c>
      <c r="Y229" s="15">
        <f t="shared" si="32"/>
        <v>0</v>
      </c>
      <c r="Z229" s="33">
        <f t="shared" si="30"/>
        <v>0</v>
      </c>
    </row>
    <row r="230" spans="1:26" x14ac:dyDescent="0.25">
      <c r="A230" s="1">
        <v>40</v>
      </c>
      <c r="B230" s="5" t="s">
        <v>192</v>
      </c>
      <c r="C230" s="5" t="s">
        <v>14</v>
      </c>
      <c r="D230" s="1">
        <v>2027</v>
      </c>
      <c r="E230" s="2">
        <v>0</v>
      </c>
      <c r="F230" s="2">
        <v>9.98</v>
      </c>
      <c r="G230" s="2">
        <v>31.76</v>
      </c>
      <c r="H230" s="2">
        <v>0</v>
      </c>
      <c r="I230" s="2">
        <v>0.66</v>
      </c>
      <c r="J230" s="1">
        <v>2</v>
      </c>
      <c r="K230" s="16">
        <f t="shared" si="28"/>
        <v>42.4</v>
      </c>
      <c r="L230" s="16">
        <v>12368.39</v>
      </c>
      <c r="M230" s="16">
        <v>11131.55</v>
      </c>
      <c r="N230" s="16">
        <v>8657.8700000000008</v>
      </c>
      <c r="O230" s="16">
        <v>6184.2</v>
      </c>
      <c r="P230" s="16">
        <v>3710.52</v>
      </c>
      <c r="Q230" s="16">
        <v>488.77</v>
      </c>
      <c r="R230" s="16">
        <v>2100</v>
      </c>
      <c r="S230" s="16">
        <v>200</v>
      </c>
      <c r="T230" s="20">
        <v>94</v>
      </c>
      <c r="U230" s="35">
        <f t="shared" si="33"/>
        <v>93.999999502701954</v>
      </c>
      <c r="V230" s="15">
        <f t="shared" si="34"/>
        <v>402173.3</v>
      </c>
      <c r="W230" s="15">
        <f t="shared" si="29"/>
        <v>378042.9</v>
      </c>
      <c r="X230" s="15">
        <f t="shared" si="31"/>
        <v>24130.399999999965</v>
      </c>
      <c r="Y230" s="15">
        <f t="shared" si="32"/>
        <v>378042.9</v>
      </c>
      <c r="Z230" s="33">
        <f t="shared" si="30"/>
        <v>93.999999502701954</v>
      </c>
    </row>
    <row r="231" spans="1:26" x14ac:dyDescent="0.25">
      <c r="A231" s="1">
        <v>41</v>
      </c>
      <c r="B231" s="5" t="s">
        <v>192</v>
      </c>
      <c r="C231" s="5" t="s">
        <v>33</v>
      </c>
      <c r="D231" s="1">
        <v>2027</v>
      </c>
      <c r="E231" s="2">
        <v>0</v>
      </c>
      <c r="F231" s="2">
        <v>0</v>
      </c>
      <c r="G231" s="2">
        <v>0</v>
      </c>
      <c r="H231" s="2">
        <v>0</v>
      </c>
      <c r="I231" s="2">
        <v>7.1029999999999998</v>
      </c>
      <c r="J231" s="1">
        <v>1</v>
      </c>
      <c r="K231" s="16">
        <f t="shared" si="28"/>
        <v>7.1029999999999998</v>
      </c>
      <c r="L231" s="16">
        <v>12368.39</v>
      </c>
      <c r="M231" s="16">
        <v>11131.55</v>
      </c>
      <c r="N231" s="16">
        <v>8657.8700000000008</v>
      </c>
      <c r="O231" s="16">
        <v>6184.2</v>
      </c>
      <c r="P231" s="16">
        <v>3710.52</v>
      </c>
      <c r="Q231" s="16">
        <v>488.77</v>
      </c>
      <c r="R231" s="16">
        <v>2100</v>
      </c>
      <c r="S231" s="16">
        <v>200</v>
      </c>
      <c r="T231" s="20">
        <v>93</v>
      </c>
      <c r="U231" s="35">
        <f t="shared" si="33"/>
        <v>92.999977935260745</v>
      </c>
      <c r="V231" s="15">
        <f t="shared" si="34"/>
        <v>30365.19</v>
      </c>
      <c r="W231" s="15">
        <f t="shared" si="29"/>
        <v>28239.620000000003</v>
      </c>
      <c r="X231" s="15">
        <f t="shared" si="31"/>
        <v>2125.5699999999961</v>
      </c>
      <c r="Y231" s="15">
        <f t="shared" si="32"/>
        <v>28239.63</v>
      </c>
      <c r="Z231" s="33">
        <f t="shared" si="30"/>
        <v>93.000010867707402</v>
      </c>
    </row>
    <row r="232" spans="1:26" x14ac:dyDescent="0.25">
      <c r="A232" s="1">
        <v>42</v>
      </c>
      <c r="B232" s="5" t="s">
        <v>192</v>
      </c>
      <c r="C232" s="5" t="s">
        <v>130</v>
      </c>
      <c r="D232" s="1">
        <v>2027</v>
      </c>
      <c r="E232" s="2">
        <v>0</v>
      </c>
      <c r="F232" s="2">
        <v>0</v>
      </c>
      <c r="G232" s="2">
        <v>0</v>
      </c>
      <c r="H232" s="2">
        <v>0</v>
      </c>
      <c r="I232" s="2">
        <v>0</v>
      </c>
      <c r="J232" s="1">
        <v>0</v>
      </c>
      <c r="K232" s="16">
        <f t="shared" si="28"/>
        <v>0</v>
      </c>
      <c r="L232" s="16">
        <v>12368.39</v>
      </c>
      <c r="M232" s="16">
        <v>11131.55</v>
      </c>
      <c r="N232" s="16">
        <v>8657.8700000000008</v>
      </c>
      <c r="O232" s="16">
        <v>6184.2</v>
      </c>
      <c r="P232" s="16">
        <v>3710.52</v>
      </c>
      <c r="Q232" s="16">
        <v>488.77</v>
      </c>
      <c r="R232" s="16">
        <v>2100</v>
      </c>
      <c r="S232" s="16">
        <v>200</v>
      </c>
      <c r="T232" s="20">
        <v>89</v>
      </c>
      <c r="U232" s="35">
        <f t="shared" si="33"/>
        <v>0</v>
      </c>
      <c r="V232" s="15">
        <f t="shared" si="34"/>
        <v>0</v>
      </c>
      <c r="W232" s="15">
        <f t="shared" si="29"/>
        <v>0</v>
      </c>
      <c r="X232" s="15">
        <f t="shared" si="31"/>
        <v>0</v>
      </c>
      <c r="Y232" s="15">
        <f t="shared" si="32"/>
        <v>0</v>
      </c>
      <c r="Z232" s="33">
        <f t="shared" si="30"/>
        <v>0</v>
      </c>
    </row>
    <row r="233" spans="1:26" x14ac:dyDescent="0.25">
      <c r="A233" s="1">
        <v>43</v>
      </c>
      <c r="B233" s="5" t="s">
        <v>192</v>
      </c>
      <c r="C233" s="5" t="s">
        <v>133</v>
      </c>
      <c r="D233" s="1">
        <v>2027</v>
      </c>
      <c r="E233" s="2">
        <v>0</v>
      </c>
      <c r="F233" s="2">
        <v>0</v>
      </c>
      <c r="G233" s="2">
        <v>0</v>
      </c>
      <c r="H233" s="2">
        <v>0</v>
      </c>
      <c r="I233" s="2">
        <v>0</v>
      </c>
      <c r="J233" s="1">
        <v>0</v>
      </c>
      <c r="K233" s="16">
        <f t="shared" si="28"/>
        <v>0</v>
      </c>
      <c r="L233" s="16">
        <v>12368.39</v>
      </c>
      <c r="M233" s="16">
        <v>11131.55</v>
      </c>
      <c r="N233" s="16">
        <v>8657.8700000000008</v>
      </c>
      <c r="O233" s="16">
        <v>6184.2</v>
      </c>
      <c r="P233" s="16">
        <v>3710.52</v>
      </c>
      <c r="Q233" s="16">
        <v>488.77</v>
      </c>
      <c r="R233" s="16">
        <v>2100</v>
      </c>
      <c r="S233" s="16">
        <v>200</v>
      </c>
      <c r="T233" s="20">
        <v>91</v>
      </c>
      <c r="U233" s="35">
        <f t="shared" si="33"/>
        <v>0</v>
      </c>
      <c r="V233" s="15">
        <f t="shared" si="34"/>
        <v>0</v>
      </c>
      <c r="W233" s="15">
        <f t="shared" si="29"/>
        <v>0</v>
      </c>
      <c r="X233" s="15">
        <f t="shared" si="31"/>
        <v>0</v>
      </c>
      <c r="Y233" s="15">
        <f t="shared" si="32"/>
        <v>0</v>
      </c>
      <c r="Z233" s="33">
        <f t="shared" si="30"/>
        <v>0</v>
      </c>
    </row>
    <row r="234" spans="1:26" x14ac:dyDescent="0.25">
      <c r="A234" s="1">
        <v>44</v>
      </c>
      <c r="B234" s="5" t="s">
        <v>192</v>
      </c>
      <c r="C234" s="5" t="s">
        <v>107</v>
      </c>
      <c r="D234" s="1">
        <v>2027</v>
      </c>
      <c r="E234" s="2">
        <v>0</v>
      </c>
      <c r="F234" s="2">
        <v>0</v>
      </c>
      <c r="G234" s="2">
        <v>0</v>
      </c>
      <c r="H234" s="2">
        <v>0</v>
      </c>
      <c r="I234" s="2">
        <v>0</v>
      </c>
      <c r="J234" s="1">
        <v>0</v>
      </c>
      <c r="K234" s="16">
        <f t="shared" si="28"/>
        <v>0</v>
      </c>
      <c r="L234" s="16">
        <v>12368.39</v>
      </c>
      <c r="M234" s="16">
        <v>11131.55</v>
      </c>
      <c r="N234" s="16">
        <v>8657.8700000000008</v>
      </c>
      <c r="O234" s="16">
        <v>6184.2</v>
      </c>
      <c r="P234" s="16">
        <v>3710.52</v>
      </c>
      <c r="Q234" s="16">
        <v>488.77</v>
      </c>
      <c r="R234" s="16">
        <v>2100</v>
      </c>
      <c r="S234" s="16">
        <v>200</v>
      </c>
      <c r="T234" s="20">
        <v>71</v>
      </c>
      <c r="U234" s="35">
        <f t="shared" si="33"/>
        <v>0</v>
      </c>
      <c r="V234" s="15">
        <f t="shared" si="34"/>
        <v>0</v>
      </c>
      <c r="W234" s="15">
        <f t="shared" si="29"/>
        <v>0</v>
      </c>
      <c r="X234" s="15">
        <f t="shared" si="31"/>
        <v>0</v>
      </c>
      <c r="Y234" s="15">
        <f t="shared" si="32"/>
        <v>0</v>
      </c>
      <c r="Z234" s="33">
        <f t="shared" si="30"/>
        <v>0</v>
      </c>
    </row>
    <row r="235" spans="1:26" x14ac:dyDescent="0.25">
      <c r="A235" s="1">
        <v>45</v>
      </c>
      <c r="B235" s="5" t="s">
        <v>192</v>
      </c>
      <c r="C235" s="5" t="s">
        <v>131</v>
      </c>
      <c r="D235" s="1">
        <v>2027</v>
      </c>
      <c r="E235" s="2">
        <v>0</v>
      </c>
      <c r="F235" s="2">
        <v>0</v>
      </c>
      <c r="G235" s="2">
        <v>0</v>
      </c>
      <c r="H235" s="2">
        <v>0</v>
      </c>
      <c r="I235" s="2">
        <v>0</v>
      </c>
      <c r="J235" s="1">
        <v>0</v>
      </c>
      <c r="K235" s="16">
        <f t="shared" si="28"/>
        <v>0</v>
      </c>
      <c r="L235" s="16">
        <v>12368.39</v>
      </c>
      <c r="M235" s="16">
        <v>11131.55</v>
      </c>
      <c r="N235" s="16">
        <v>8657.8700000000008</v>
      </c>
      <c r="O235" s="16">
        <v>6184.2</v>
      </c>
      <c r="P235" s="16">
        <v>3710.52</v>
      </c>
      <c r="Q235" s="16">
        <v>488.77</v>
      </c>
      <c r="R235" s="16">
        <v>2100</v>
      </c>
      <c r="S235" s="16">
        <v>200</v>
      </c>
      <c r="T235" s="20">
        <v>93</v>
      </c>
      <c r="U235" s="35">
        <f t="shared" si="33"/>
        <v>0</v>
      </c>
      <c r="V235" s="15">
        <f t="shared" si="34"/>
        <v>0</v>
      </c>
      <c r="W235" s="15">
        <f t="shared" si="29"/>
        <v>0</v>
      </c>
      <c r="X235" s="15">
        <f t="shared" si="31"/>
        <v>0</v>
      </c>
      <c r="Y235" s="15">
        <f t="shared" si="32"/>
        <v>0</v>
      </c>
      <c r="Z235" s="33">
        <f t="shared" si="30"/>
        <v>0</v>
      </c>
    </row>
    <row r="236" spans="1:26" x14ac:dyDescent="0.25">
      <c r="A236" s="1">
        <v>46</v>
      </c>
      <c r="B236" s="5" t="s">
        <v>192</v>
      </c>
      <c r="C236" s="5" t="s">
        <v>68</v>
      </c>
      <c r="D236" s="1">
        <v>2027</v>
      </c>
      <c r="E236" s="2">
        <v>0</v>
      </c>
      <c r="F236" s="2">
        <v>0</v>
      </c>
      <c r="G236" s="2">
        <v>0</v>
      </c>
      <c r="H236" s="2">
        <v>0</v>
      </c>
      <c r="I236" s="2">
        <v>0</v>
      </c>
      <c r="J236" s="1">
        <v>0</v>
      </c>
      <c r="K236" s="16">
        <f t="shared" si="28"/>
        <v>0</v>
      </c>
      <c r="L236" s="16">
        <v>12368.39</v>
      </c>
      <c r="M236" s="16">
        <v>11131.55</v>
      </c>
      <c r="N236" s="16">
        <v>8657.8700000000008</v>
      </c>
      <c r="O236" s="16">
        <v>6184.2</v>
      </c>
      <c r="P236" s="16">
        <v>3710.52</v>
      </c>
      <c r="Q236" s="16">
        <v>488.77</v>
      </c>
      <c r="R236" s="16">
        <v>2100</v>
      </c>
      <c r="S236" s="16">
        <v>200</v>
      </c>
      <c r="T236" s="20">
        <v>83</v>
      </c>
      <c r="U236" s="35">
        <f t="shared" si="33"/>
        <v>0</v>
      </c>
      <c r="V236" s="15">
        <f t="shared" si="34"/>
        <v>0</v>
      </c>
      <c r="W236" s="15">
        <f t="shared" si="29"/>
        <v>0</v>
      </c>
      <c r="X236" s="15">
        <f t="shared" si="31"/>
        <v>0</v>
      </c>
      <c r="Y236" s="15">
        <f t="shared" si="32"/>
        <v>0</v>
      </c>
      <c r="Z236" s="33">
        <f t="shared" si="30"/>
        <v>0</v>
      </c>
    </row>
    <row r="237" spans="1:26" x14ac:dyDescent="0.25">
      <c r="A237" s="1">
        <v>47</v>
      </c>
      <c r="B237" s="5" t="s">
        <v>192</v>
      </c>
      <c r="C237" s="5" t="s">
        <v>25</v>
      </c>
      <c r="D237" s="1">
        <v>2027</v>
      </c>
      <c r="E237" s="2">
        <v>0</v>
      </c>
      <c r="F237" s="2">
        <v>0</v>
      </c>
      <c r="G237" s="2">
        <v>0</v>
      </c>
      <c r="H237" s="2">
        <v>0</v>
      </c>
      <c r="I237" s="2">
        <v>0</v>
      </c>
      <c r="J237" s="1">
        <v>0</v>
      </c>
      <c r="K237" s="16">
        <f t="shared" si="28"/>
        <v>0</v>
      </c>
      <c r="L237" s="16">
        <v>12368.39</v>
      </c>
      <c r="M237" s="16">
        <v>11131.55</v>
      </c>
      <c r="N237" s="16">
        <v>8657.8700000000008</v>
      </c>
      <c r="O237" s="16">
        <v>6184.2</v>
      </c>
      <c r="P237" s="16">
        <v>3710.52</v>
      </c>
      <c r="Q237" s="16">
        <v>488.77</v>
      </c>
      <c r="R237" s="16">
        <v>2100</v>
      </c>
      <c r="S237" s="16">
        <v>200</v>
      </c>
      <c r="T237" s="20">
        <v>89</v>
      </c>
      <c r="U237" s="35">
        <f t="shared" si="33"/>
        <v>0</v>
      </c>
      <c r="V237" s="15">
        <f t="shared" si="34"/>
        <v>0</v>
      </c>
      <c r="W237" s="15">
        <f t="shared" si="29"/>
        <v>0</v>
      </c>
      <c r="X237" s="15">
        <f t="shared" si="31"/>
        <v>0</v>
      </c>
      <c r="Y237" s="15">
        <f t="shared" si="32"/>
        <v>0</v>
      </c>
      <c r="Z237" s="33">
        <f t="shared" si="30"/>
        <v>0</v>
      </c>
    </row>
    <row r="238" spans="1:26" x14ac:dyDescent="0.25">
      <c r="A238" s="1">
        <v>48</v>
      </c>
      <c r="B238" s="5" t="s">
        <v>192</v>
      </c>
      <c r="C238" s="5" t="s">
        <v>134</v>
      </c>
      <c r="D238" s="1">
        <v>2027</v>
      </c>
      <c r="E238" s="2">
        <v>0</v>
      </c>
      <c r="F238" s="2">
        <v>0</v>
      </c>
      <c r="G238" s="2">
        <v>0</v>
      </c>
      <c r="H238" s="2">
        <v>0</v>
      </c>
      <c r="I238" s="2">
        <v>0</v>
      </c>
      <c r="J238" s="1">
        <v>0</v>
      </c>
      <c r="K238" s="16">
        <f t="shared" si="28"/>
        <v>0</v>
      </c>
      <c r="L238" s="16">
        <v>12368.39</v>
      </c>
      <c r="M238" s="16">
        <v>11131.55</v>
      </c>
      <c r="N238" s="16">
        <v>8657.8700000000008</v>
      </c>
      <c r="O238" s="16">
        <v>6184.2</v>
      </c>
      <c r="P238" s="16">
        <v>3710.52</v>
      </c>
      <c r="Q238" s="16">
        <v>488.77</v>
      </c>
      <c r="R238" s="16">
        <v>2100</v>
      </c>
      <c r="S238" s="16">
        <v>200</v>
      </c>
      <c r="T238" s="20">
        <v>87</v>
      </c>
      <c r="U238" s="35">
        <f t="shared" si="33"/>
        <v>0</v>
      </c>
      <c r="V238" s="15">
        <f t="shared" si="34"/>
        <v>0</v>
      </c>
      <c r="W238" s="15">
        <f t="shared" si="29"/>
        <v>0</v>
      </c>
      <c r="X238" s="15">
        <f t="shared" si="31"/>
        <v>0</v>
      </c>
      <c r="Y238" s="15">
        <f t="shared" si="32"/>
        <v>0</v>
      </c>
      <c r="Z238" s="33">
        <f t="shared" si="30"/>
        <v>0</v>
      </c>
    </row>
    <row r="239" spans="1:26" x14ac:dyDescent="0.25">
      <c r="A239" s="1">
        <v>49</v>
      </c>
      <c r="B239" s="5" t="s">
        <v>194</v>
      </c>
      <c r="C239" s="5" t="s">
        <v>135</v>
      </c>
      <c r="D239" s="1">
        <v>2027</v>
      </c>
      <c r="E239" s="2">
        <v>0</v>
      </c>
      <c r="F239" s="2">
        <v>0</v>
      </c>
      <c r="G239" s="2">
        <v>0</v>
      </c>
      <c r="H239" s="2">
        <v>0</v>
      </c>
      <c r="I239" s="2">
        <v>0</v>
      </c>
      <c r="J239" s="1">
        <v>0</v>
      </c>
      <c r="K239" s="16">
        <f t="shared" si="28"/>
        <v>0</v>
      </c>
      <c r="L239" s="16">
        <v>12368.39</v>
      </c>
      <c r="M239" s="16">
        <v>11131.55</v>
      </c>
      <c r="N239" s="16">
        <v>8657.8700000000008</v>
      </c>
      <c r="O239" s="16">
        <v>6184.2</v>
      </c>
      <c r="P239" s="16">
        <v>3710.52</v>
      </c>
      <c r="Q239" s="16">
        <v>488.77</v>
      </c>
      <c r="R239" s="16">
        <v>2100</v>
      </c>
      <c r="S239" s="16">
        <v>200</v>
      </c>
      <c r="T239" s="21">
        <v>88</v>
      </c>
      <c r="U239" s="35">
        <f t="shared" si="33"/>
        <v>0</v>
      </c>
      <c r="V239" s="15">
        <f t="shared" si="34"/>
        <v>0</v>
      </c>
      <c r="W239" s="15">
        <f t="shared" si="29"/>
        <v>0</v>
      </c>
      <c r="X239" s="15">
        <f t="shared" si="31"/>
        <v>0</v>
      </c>
      <c r="Y239" s="15">
        <f t="shared" si="32"/>
        <v>0</v>
      </c>
      <c r="Z239" s="33">
        <f t="shared" si="30"/>
        <v>0</v>
      </c>
    </row>
    <row r="240" spans="1:26" x14ac:dyDescent="0.25">
      <c r="A240" s="1">
        <v>50</v>
      </c>
      <c r="B240" s="5" t="s">
        <v>194</v>
      </c>
      <c r="C240" s="5" t="s">
        <v>136</v>
      </c>
      <c r="D240" s="1">
        <v>2027</v>
      </c>
      <c r="E240" s="2">
        <v>0</v>
      </c>
      <c r="F240" s="2">
        <v>0</v>
      </c>
      <c r="G240" s="2">
        <v>0</v>
      </c>
      <c r="H240" s="2">
        <v>0</v>
      </c>
      <c r="I240" s="2">
        <v>0</v>
      </c>
      <c r="J240" s="1">
        <v>0</v>
      </c>
      <c r="K240" s="16">
        <f t="shared" si="28"/>
        <v>0</v>
      </c>
      <c r="L240" s="16">
        <v>12368.39</v>
      </c>
      <c r="M240" s="16">
        <v>11131.55</v>
      </c>
      <c r="N240" s="16">
        <v>8657.8700000000008</v>
      </c>
      <c r="O240" s="16">
        <v>6184.2</v>
      </c>
      <c r="P240" s="16">
        <v>3710.52</v>
      </c>
      <c r="Q240" s="16">
        <v>488.77</v>
      </c>
      <c r="R240" s="16">
        <v>2100</v>
      </c>
      <c r="S240" s="16">
        <v>200</v>
      </c>
      <c r="T240" s="21">
        <v>71</v>
      </c>
      <c r="U240" s="35">
        <f t="shared" si="33"/>
        <v>0</v>
      </c>
      <c r="V240" s="15">
        <f t="shared" ref="V240:V267" si="35">ROUND(((E240*L240+F240*M240+G240*N240+H240*O240+I240*P240)+Q240*J240+R240*J240+S240*(E240+F240+G240+H240+I240)),2)</f>
        <v>0</v>
      </c>
      <c r="W240" s="15">
        <f t="shared" si="29"/>
        <v>0</v>
      </c>
      <c r="X240" s="15">
        <f t="shared" si="31"/>
        <v>0</v>
      </c>
      <c r="Y240" s="15">
        <f t="shared" si="32"/>
        <v>0</v>
      </c>
      <c r="Z240" s="33">
        <f t="shared" si="30"/>
        <v>0</v>
      </c>
    </row>
    <row r="241" spans="1:26" x14ac:dyDescent="0.25">
      <c r="A241" s="1">
        <v>51</v>
      </c>
      <c r="B241" s="5" t="s">
        <v>194</v>
      </c>
      <c r="C241" s="5" t="s">
        <v>24</v>
      </c>
      <c r="D241" s="1">
        <v>2027</v>
      </c>
      <c r="E241" s="2">
        <v>0</v>
      </c>
      <c r="F241" s="2">
        <v>0</v>
      </c>
      <c r="G241" s="2">
        <v>0</v>
      </c>
      <c r="H241" s="2">
        <v>0</v>
      </c>
      <c r="I241" s="2">
        <v>0</v>
      </c>
      <c r="J241" s="1">
        <v>0</v>
      </c>
      <c r="K241" s="16">
        <f t="shared" si="28"/>
        <v>0</v>
      </c>
      <c r="L241" s="16">
        <v>12368.39</v>
      </c>
      <c r="M241" s="16">
        <v>11131.55</v>
      </c>
      <c r="N241" s="16">
        <v>8657.8700000000008</v>
      </c>
      <c r="O241" s="16">
        <v>6184.2</v>
      </c>
      <c r="P241" s="16">
        <v>3710.52</v>
      </c>
      <c r="Q241" s="16">
        <v>488.77</v>
      </c>
      <c r="R241" s="16">
        <v>2100</v>
      </c>
      <c r="S241" s="16">
        <v>200</v>
      </c>
      <c r="T241" s="21">
        <v>90</v>
      </c>
      <c r="U241" s="35">
        <f t="shared" si="33"/>
        <v>0</v>
      </c>
      <c r="V241" s="15">
        <f t="shared" si="35"/>
        <v>0</v>
      </c>
      <c r="W241" s="15">
        <f t="shared" si="29"/>
        <v>0</v>
      </c>
      <c r="X241" s="15">
        <f t="shared" si="31"/>
        <v>0</v>
      </c>
      <c r="Y241" s="15">
        <f t="shared" si="32"/>
        <v>0</v>
      </c>
      <c r="Z241" s="33">
        <f t="shared" si="30"/>
        <v>0</v>
      </c>
    </row>
    <row r="242" spans="1:26" x14ac:dyDescent="0.25">
      <c r="A242" s="1">
        <v>52</v>
      </c>
      <c r="B242" s="5" t="s">
        <v>194</v>
      </c>
      <c r="C242" s="5" t="s">
        <v>72</v>
      </c>
      <c r="D242" s="1">
        <v>2027</v>
      </c>
      <c r="E242" s="2">
        <v>0</v>
      </c>
      <c r="F242" s="2">
        <v>0</v>
      </c>
      <c r="G242" s="2">
        <v>0</v>
      </c>
      <c r="H242" s="2">
        <v>0</v>
      </c>
      <c r="I242" s="2">
        <v>0</v>
      </c>
      <c r="J242" s="1">
        <v>0</v>
      </c>
      <c r="K242" s="16">
        <f t="shared" si="28"/>
        <v>0</v>
      </c>
      <c r="L242" s="16">
        <v>12368.39</v>
      </c>
      <c r="M242" s="16">
        <v>11131.55</v>
      </c>
      <c r="N242" s="16">
        <v>8657.8700000000008</v>
      </c>
      <c r="O242" s="16">
        <v>6184.2</v>
      </c>
      <c r="P242" s="16">
        <v>3710.52</v>
      </c>
      <c r="Q242" s="16">
        <v>488.77</v>
      </c>
      <c r="R242" s="16">
        <v>2100</v>
      </c>
      <c r="S242" s="16">
        <v>200</v>
      </c>
      <c r="T242" s="21">
        <v>91</v>
      </c>
      <c r="U242" s="35">
        <f t="shared" si="33"/>
        <v>0</v>
      </c>
      <c r="V242" s="15">
        <f t="shared" si="35"/>
        <v>0</v>
      </c>
      <c r="W242" s="15">
        <f t="shared" si="29"/>
        <v>0</v>
      </c>
      <c r="X242" s="15">
        <f t="shared" si="31"/>
        <v>0</v>
      </c>
      <c r="Y242" s="15">
        <f t="shared" si="32"/>
        <v>0</v>
      </c>
      <c r="Z242" s="33">
        <f t="shared" si="30"/>
        <v>0</v>
      </c>
    </row>
    <row r="243" spans="1:26" x14ac:dyDescent="0.25">
      <c r="A243" s="1">
        <v>53</v>
      </c>
      <c r="B243" s="5" t="s">
        <v>194</v>
      </c>
      <c r="C243" s="5" t="s">
        <v>42</v>
      </c>
      <c r="D243" s="1">
        <v>2027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  <c r="J243" s="1">
        <v>0</v>
      </c>
      <c r="K243" s="16">
        <f t="shared" si="28"/>
        <v>0</v>
      </c>
      <c r="L243" s="16">
        <v>12368.39</v>
      </c>
      <c r="M243" s="16">
        <v>11131.55</v>
      </c>
      <c r="N243" s="16">
        <v>8657.8700000000008</v>
      </c>
      <c r="O243" s="16">
        <v>6184.2</v>
      </c>
      <c r="P243" s="16">
        <v>3710.52</v>
      </c>
      <c r="Q243" s="16">
        <v>488.77</v>
      </c>
      <c r="R243" s="16">
        <v>2100</v>
      </c>
      <c r="S243" s="16">
        <v>200</v>
      </c>
      <c r="T243" s="21">
        <v>92</v>
      </c>
      <c r="U243" s="35">
        <f t="shared" si="33"/>
        <v>0</v>
      </c>
      <c r="V243" s="15">
        <f t="shared" si="35"/>
        <v>0</v>
      </c>
      <c r="W243" s="15">
        <f t="shared" si="29"/>
        <v>0</v>
      </c>
      <c r="X243" s="15">
        <f t="shared" si="31"/>
        <v>0</v>
      </c>
      <c r="Y243" s="15">
        <f t="shared" si="32"/>
        <v>0</v>
      </c>
      <c r="Z243" s="33">
        <f t="shared" si="30"/>
        <v>0</v>
      </c>
    </row>
    <row r="244" spans="1:26" x14ac:dyDescent="0.25">
      <c r="A244" s="1">
        <v>54</v>
      </c>
      <c r="B244" s="5" t="s">
        <v>194</v>
      </c>
      <c r="C244" s="5" t="s">
        <v>36</v>
      </c>
      <c r="D244" s="1">
        <v>2027</v>
      </c>
      <c r="E244" s="2">
        <v>0</v>
      </c>
      <c r="F244" s="2">
        <v>0</v>
      </c>
      <c r="G244" s="2">
        <v>0</v>
      </c>
      <c r="H244" s="2">
        <v>0</v>
      </c>
      <c r="I244" s="2">
        <v>0</v>
      </c>
      <c r="J244" s="1">
        <v>10</v>
      </c>
      <c r="K244" s="16">
        <f t="shared" si="28"/>
        <v>0</v>
      </c>
      <c r="L244" s="16">
        <v>12368.39</v>
      </c>
      <c r="M244" s="16">
        <v>11131.55</v>
      </c>
      <c r="N244" s="16">
        <v>8657.8700000000008</v>
      </c>
      <c r="O244" s="16">
        <v>6184.2</v>
      </c>
      <c r="P244" s="16">
        <v>3710.52</v>
      </c>
      <c r="Q244" s="16">
        <v>488.77</v>
      </c>
      <c r="R244" s="16">
        <v>2100</v>
      </c>
      <c r="S244" s="16">
        <v>200</v>
      </c>
      <c r="T244" s="21">
        <v>84</v>
      </c>
      <c r="U244" s="35">
        <f t="shared" si="33"/>
        <v>83.999969097293302</v>
      </c>
      <c r="V244" s="15">
        <f t="shared" si="35"/>
        <v>25887.7</v>
      </c>
      <c r="W244" s="15">
        <f t="shared" si="29"/>
        <v>21745.66</v>
      </c>
      <c r="X244" s="15">
        <f t="shared" si="31"/>
        <v>4142.0400000000009</v>
      </c>
      <c r="Y244" s="15">
        <f t="shared" si="32"/>
        <v>21745.67</v>
      </c>
      <c r="Z244" s="33">
        <f t="shared" si="30"/>
        <v>84.000007725676667</v>
      </c>
    </row>
    <row r="245" spans="1:26" x14ac:dyDescent="0.25">
      <c r="A245" s="1">
        <v>55</v>
      </c>
      <c r="B245" s="5" t="s">
        <v>194</v>
      </c>
      <c r="C245" s="5" t="s">
        <v>39</v>
      </c>
      <c r="D245" s="1">
        <v>2027</v>
      </c>
      <c r="E245" s="2">
        <v>0</v>
      </c>
      <c r="F245" s="2">
        <v>0</v>
      </c>
      <c r="G245" s="2">
        <v>0</v>
      </c>
      <c r="H245" s="2">
        <v>0</v>
      </c>
      <c r="I245" s="2">
        <v>0</v>
      </c>
      <c r="J245" s="1">
        <v>0</v>
      </c>
      <c r="K245" s="16">
        <f t="shared" si="28"/>
        <v>0</v>
      </c>
      <c r="L245" s="16">
        <v>12368.39</v>
      </c>
      <c r="M245" s="16">
        <v>11131.55</v>
      </c>
      <c r="N245" s="16">
        <v>8657.8700000000008</v>
      </c>
      <c r="O245" s="16">
        <v>6184.2</v>
      </c>
      <c r="P245" s="16">
        <v>3710.52</v>
      </c>
      <c r="Q245" s="16">
        <v>488.77</v>
      </c>
      <c r="R245" s="16">
        <v>2100</v>
      </c>
      <c r="S245" s="16">
        <v>200</v>
      </c>
      <c r="T245" s="21">
        <v>88</v>
      </c>
      <c r="U245" s="35">
        <f t="shared" si="33"/>
        <v>0</v>
      </c>
      <c r="V245" s="15">
        <f t="shared" si="35"/>
        <v>0</v>
      </c>
      <c r="W245" s="15">
        <f t="shared" si="29"/>
        <v>0</v>
      </c>
      <c r="X245" s="15">
        <f t="shared" si="31"/>
        <v>0</v>
      </c>
      <c r="Y245" s="15">
        <f t="shared" si="32"/>
        <v>0</v>
      </c>
      <c r="Z245" s="33">
        <f t="shared" si="30"/>
        <v>0</v>
      </c>
    </row>
    <row r="246" spans="1:26" x14ac:dyDescent="0.25">
      <c r="A246" s="1">
        <v>56</v>
      </c>
      <c r="B246" s="5" t="s">
        <v>194</v>
      </c>
      <c r="C246" s="5" t="s">
        <v>52</v>
      </c>
      <c r="D246" s="1">
        <v>2027</v>
      </c>
      <c r="E246" s="2">
        <v>0</v>
      </c>
      <c r="F246" s="2">
        <v>0</v>
      </c>
      <c r="G246" s="2">
        <v>0</v>
      </c>
      <c r="H246" s="2">
        <v>0</v>
      </c>
      <c r="I246" s="2">
        <v>0</v>
      </c>
      <c r="J246" s="1">
        <v>0</v>
      </c>
      <c r="K246" s="16">
        <f t="shared" si="28"/>
        <v>0</v>
      </c>
      <c r="L246" s="16">
        <v>12368.39</v>
      </c>
      <c r="M246" s="16">
        <v>11131.55</v>
      </c>
      <c r="N246" s="16">
        <v>8657.8700000000008</v>
      </c>
      <c r="O246" s="16">
        <v>6184.2</v>
      </c>
      <c r="P246" s="16">
        <v>3710.52</v>
      </c>
      <c r="Q246" s="16">
        <v>488.77</v>
      </c>
      <c r="R246" s="16">
        <v>2100</v>
      </c>
      <c r="S246" s="16">
        <v>200</v>
      </c>
      <c r="T246" s="21">
        <v>85</v>
      </c>
      <c r="U246" s="35">
        <f t="shared" si="33"/>
        <v>0</v>
      </c>
      <c r="V246" s="15">
        <f t="shared" si="35"/>
        <v>0</v>
      </c>
      <c r="W246" s="15">
        <f t="shared" si="29"/>
        <v>0</v>
      </c>
      <c r="X246" s="15">
        <f t="shared" si="31"/>
        <v>0</v>
      </c>
      <c r="Y246" s="15">
        <f t="shared" si="32"/>
        <v>0</v>
      </c>
      <c r="Z246" s="33">
        <f t="shared" si="30"/>
        <v>0</v>
      </c>
    </row>
    <row r="247" spans="1:26" x14ac:dyDescent="0.25">
      <c r="A247" s="1">
        <v>57</v>
      </c>
      <c r="B247" s="5" t="s">
        <v>194</v>
      </c>
      <c r="C247" s="5" t="s">
        <v>70</v>
      </c>
      <c r="D247" s="1">
        <v>2027</v>
      </c>
      <c r="E247" s="2">
        <v>0</v>
      </c>
      <c r="F247" s="2">
        <v>2.7</v>
      </c>
      <c r="G247" s="2">
        <v>0</v>
      </c>
      <c r="H247" s="2">
        <v>0</v>
      </c>
      <c r="I247" s="2">
        <v>0</v>
      </c>
      <c r="J247" s="1">
        <v>2</v>
      </c>
      <c r="K247" s="16">
        <f t="shared" si="28"/>
        <v>2.7</v>
      </c>
      <c r="L247" s="16">
        <v>12368.39</v>
      </c>
      <c r="M247" s="16">
        <v>11131.55</v>
      </c>
      <c r="N247" s="16">
        <v>8657.8700000000008</v>
      </c>
      <c r="O247" s="16">
        <v>6184.2</v>
      </c>
      <c r="P247" s="16">
        <v>3710.52</v>
      </c>
      <c r="Q247" s="16">
        <v>488.77</v>
      </c>
      <c r="R247" s="16">
        <v>2100</v>
      </c>
      <c r="S247" s="16">
        <v>200</v>
      </c>
      <c r="T247" s="21">
        <v>91</v>
      </c>
      <c r="U247" s="35">
        <f t="shared" si="33"/>
        <v>90.999987979670536</v>
      </c>
      <c r="V247" s="15">
        <f t="shared" si="35"/>
        <v>35772.730000000003</v>
      </c>
      <c r="W247" s="15">
        <f t="shared" si="29"/>
        <v>32553.18</v>
      </c>
      <c r="X247" s="15">
        <f t="shared" si="31"/>
        <v>3219.5500000000029</v>
      </c>
      <c r="Y247" s="15">
        <f t="shared" si="32"/>
        <v>32553.18</v>
      </c>
      <c r="Z247" s="33">
        <f t="shared" si="30"/>
        <v>90.999987979670536</v>
      </c>
    </row>
    <row r="248" spans="1:26" x14ac:dyDescent="0.25">
      <c r="A248" s="1">
        <v>58</v>
      </c>
      <c r="B248" s="5" t="s">
        <v>194</v>
      </c>
      <c r="C248" s="5" t="s">
        <v>117</v>
      </c>
      <c r="D248" s="1">
        <v>2027</v>
      </c>
      <c r="E248" s="2">
        <v>0</v>
      </c>
      <c r="F248" s="2">
        <v>0</v>
      </c>
      <c r="G248" s="2">
        <v>0</v>
      </c>
      <c r="H248" s="2">
        <v>0</v>
      </c>
      <c r="I248" s="2">
        <v>0</v>
      </c>
      <c r="J248" s="1">
        <v>0</v>
      </c>
      <c r="K248" s="16">
        <f t="shared" si="28"/>
        <v>0</v>
      </c>
      <c r="L248" s="16">
        <v>12368.39</v>
      </c>
      <c r="M248" s="16">
        <v>11131.55</v>
      </c>
      <c r="N248" s="16">
        <v>8657.8700000000008</v>
      </c>
      <c r="O248" s="16">
        <v>6184.2</v>
      </c>
      <c r="P248" s="16">
        <v>3710.52</v>
      </c>
      <c r="Q248" s="16">
        <v>488.77</v>
      </c>
      <c r="R248" s="16">
        <v>2100</v>
      </c>
      <c r="S248" s="16">
        <v>200</v>
      </c>
      <c r="T248" s="21">
        <v>90</v>
      </c>
      <c r="U248" s="35">
        <f t="shared" si="33"/>
        <v>0</v>
      </c>
      <c r="V248" s="15">
        <f t="shared" si="35"/>
        <v>0</v>
      </c>
      <c r="W248" s="15">
        <f t="shared" si="29"/>
        <v>0</v>
      </c>
      <c r="X248" s="15">
        <f t="shared" si="31"/>
        <v>0</v>
      </c>
      <c r="Y248" s="15">
        <f t="shared" si="32"/>
        <v>0</v>
      </c>
      <c r="Z248" s="33">
        <f t="shared" si="30"/>
        <v>0</v>
      </c>
    </row>
    <row r="249" spans="1:26" x14ac:dyDescent="0.25">
      <c r="A249" s="1">
        <v>59</v>
      </c>
      <c r="B249" s="5" t="s">
        <v>194</v>
      </c>
      <c r="C249" s="5" t="s">
        <v>137</v>
      </c>
      <c r="D249" s="1">
        <v>2027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  <c r="J249" s="1">
        <v>0</v>
      </c>
      <c r="K249" s="16">
        <f t="shared" si="28"/>
        <v>0</v>
      </c>
      <c r="L249" s="16">
        <v>12368.39</v>
      </c>
      <c r="M249" s="16">
        <v>11131.55</v>
      </c>
      <c r="N249" s="16">
        <v>8657.8700000000008</v>
      </c>
      <c r="O249" s="16">
        <v>6184.2</v>
      </c>
      <c r="P249" s="16">
        <v>3710.52</v>
      </c>
      <c r="Q249" s="16">
        <v>488.77</v>
      </c>
      <c r="R249" s="16">
        <v>2100</v>
      </c>
      <c r="S249" s="16">
        <v>200</v>
      </c>
      <c r="T249" s="21">
        <v>91</v>
      </c>
      <c r="U249" s="35">
        <f t="shared" si="33"/>
        <v>0</v>
      </c>
      <c r="V249" s="15">
        <f t="shared" si="35"/>
        <v>0</v>
      </c>
      <c r="W249" s="15">
        <f t="shared" si="29"/>
        <v>0</v>
      </c>
      <c r="X249" s="15">
        <f t="shared" si="31"/>
        <v>0</v>
      </c>
      <c r="Y249" s="15">
        <f t="shared" si="32"/>
        <v>0</v>
      </c>
      <c r="Z249" s="33">
        <f t="shared" si="30"/>
        <v>0</v>
      </c>
    </row>
    <row r="250" spans="1:26" x14ac:dyDescent="0.25">
      <c r="A250" s="1">
        <v>60</v>
      </c>
      <c r="B250" s="5" t="s">
        <v>194</v>
      </c>
      <c r="C250" s="5" t="s">
        <v>57</v>
      </c>
      <c r="D250" s="1">
        <v>2027</v>
      </c>
      <c r="E250" s="2">
        <v>0</v>
      </c>
      <c r="F250" s="2">
        <v>0</v>
      </c>
      <c r="G250" s="2">
        <v>0</v>
      </c>
      <c r="H250" s="2">
        <v>0</v>
      </c>
      <c r="I250" s="2">
        <v>0</v>
      </c>
      <c r="J250" s="1">
        <v>0</v>
      </c>
      <c r="K250" s="16">
        <f t="shared" si="28"/>
        <v>0</v>
      </c>
      <c r="L250" s="16">
        <v>12368.39</v>
      </c>
      <c r="M250" s="16">
        <v>11131.55</v>
      </c>
      <c r="N250" s="16">
        <v>8657.8700000000008</v>
      </c>
      <c r="O250" s="16">
        <v>6184.2</v>
      </c>
      <c r="P250" s="16">
        <v>3710.52</v>
      </c>
      <c r="Q250" s="16">
        <v>488.77</v>
      </c>
      <c r="R250" s="16">
        <v>2100</v>
      </c>
      <c r="S250" s="16">
        <v>200</v>
      </c>
      <c r="T250" s="21">
        <v>90</v>
      </c>
      <c r="U250" s="35">
        <f t="shared" si="33"/>
        <v>0</v>
      </c>
      <c r="V250" s="15">
        <f t="shared" si="35"/>
        <v>0</v>
      </c>
      <c r="W250" s="15">
        <f t="shared" si="29"/>
        <v>0</v>
      </c>
      <c r="X250" s="15">
        <f t="shared" si="31"/>
        <v>0</v>
      </c>
      <c r="Y250" s="15">
        <f t="shared" si="32"/>
        <v>0</v>
      </c>
      <c r="Z250" s="33">
        <f t="shared" si="30"/>
        <v>0</v>
      </c>
    </row>
    <row r="251" spans="1:26" x14ac:dyDescent="0.25">
      <c r="A251" s="39" t="s">
        <v>231</v>
      </c>
      <c r="B251" s="5" t="s">
        <v>195</v>
      </c>
      <c r="C251" s="5" t="s">
        <v>22</v>
      </c>
      <c r="D251" s="1">
        <v>2027</v>
      </c>
      <c r="E251" s="2">
        <v>0</v>
      </c>
      <c r="F251" s="2">
        <v>10</v>
      </c>
      <c r="G251" s="2">
        <v>0</v>
      </c>
      <c r="H251" s="2">
        <v>0</v>
      </c>
      <c r="I251" s="2">
        <v>0</v>
      </c>
      <c r="J251" s="1">
        <v>0</v>
      </c>
      <c r="K251" s="16">
        <f t="shared" si="28"/>
        <v>10</v>
      </c>
      <c r="L251" s="16">
        <v>12368.39</v>
      </c>
      <c r="M251" s="16">
        <v>11131.55</v>
      </c>
      <c r="N251" s="16">
        <v>8657.8700000000008</v>
      </c>
      <c r="O251" s="16">
        <v>6184.2</v>
      </c>
      <c r="P251" s="16">
        <v>3710.52</v>
      </c>
      <c r="Q251" s="16">
        <v>488.77</v>
      </c>
      <c r="R251" s="16">
        <v>2100</v>
      </c>
      <c r="S251" s="16">
        <v>200</v>
      </c>
      <c r="T251" s="22">
        <v>95</v>
      </c>
      <c r="U251" s="35">
        <f t="shared" si="33"/>
        <v>94.99999558754098</v>
      </c>
      <c r="V251" s="15">
        <f t="shared" si="35"/>
        <v>113315.5</v>
      </c>
      <c r="W251" s="15">
        <f t="shared" si="29"/>
        <v>107649.72</v>
      </c>
      <c r="X251" s="15">
        <f t="shared" si="31"/>
        <v>5665.7799999999988</v>
      </c>
      <c r="Y251" s="15">
        <f t="shared" si="32"/>
        <v>107649.73</v>
      </c>
      <c r="Z251" s="33">
        <f t="shared" si="30"/>
        <v>95.00000441245902</v>
      </c>
    </row>
    <row r="252" spans="1:26" x14ac:dyDescent="0.25">
      <c r="A252" s="39" t="s">
        <v>232</v>
      </c>
      <c r="B252" s="5" t="s">
        <v>195</v>
      </c>
      <c r="C252" s="5" t="s">
        <v>114</v>
      </c>
      <c r="D252" s="1">
        <v>2027</v>
      </c>
      <c r="E252" s="2">
        <v>0</v>
      </c>
      <c r="F252" s="2">
        <v>0</v>
      </c>
      <c r="G252" s="2">
        <v>0</v>
      </c>
      <c r="H252" s="2">
        <v>0</v>
      </c>
      <c r="I252" s="2">
        <v>0</v>
      </c>
      <c r="J252" s="1">
        <v>0</v>
      </c>
      <c r="K252" s="16">
        <f t="shared" si="28"/>
        <v>0</v>
      </c>
      <c r="L252" s="16">
        <v>12368.39</v>
      </c>
      <c r="M252" s="16">
        <v>11131.55</v>
      </c>
      <c r="N252" s="16">
        <v>8657.8700000000008</v>
      </c>
      <c r="O252" s="16">
        <v>6184.2</v>
      </c>
      <c r="P252" s="16">
        <v>3710.52</v>
      </c>
      <c r="Q252" s="16">
        <v>488.77</v>
      </c>
      <c r="R252" s="16">
        <v>2100</v>
      </c>
      <c r="S252" s="16">
        <v>200</v>
      </c>
      <c r="T252" s="22">
        <v>95</v>
      </c>
      <c r="U252" s="35">
        <f t="shared" si="33"/>
        <v>0</v>
      </c>
      <c r="V252" s="15">
        <f t="shared" si="35"/>
        <v>0</v>
      </c>
      <c r="W252" s="15">
        <f t="shared" si="29"/>
        <v>0</v>
      </c>
      <c r="X252" s="15">
        <f t="shared" si="31"/>
        <v>0</v>
      </c>
      <c r="Y252" s="15">
        <f t="shared" si="32"/>
        <v>0</v>
      </c>
      <c r="Z252" s="33">
        <f t="shared" si="30"/>
        <v>0</v>
      </c>
    </row>
    <row r="253" spans="1:26" x14ac:dyDescent="0.25">
      <c r="A253" s="39" t="s">
        <v>233</v>
      </c>
      <c r="B253" s="5" t="s">
        <v>195</v>
      </c>
      <c r="C253" s="5" t="s">
        <v>71</v>
      </c>
      <c r="D253" s="1">
        <v>2027</v>
      </c>
      <c r="E253" s="2">
        <v>0</v>
      </c>
      <c r="F253" s="2">
        <v>0</v>
      </c>
      <c r="G253" s="2">
        <v>9</v>
      </c>
      <c r="H253" s="2">
        <v>0</v>
      </c>
      <c r="I253" s="2">
        <v>0</v>
      </c>
      <c r="J253" s="1">
        <v>1</v>
      </c>
      <c r="K253" s="16">
        <f t="shared" si="28"/>
        <v>9</v>
      </c>
      <c r="L253" s="16">
        <v>12368.39</v>
      </c>
      <c r="M253" s="16">
        <v>11131.55</v>
      </c>
      <c r="N253" s="16">
        <v>8657.8700000000008</v>
      </c>
      <c r="O253" s="16">
        <v>6184.2</v>
      </c>
      <c r="P253" s="16">
        <v>3710.52</v>
      </c>
      <c r="Q253" s="16">
        <v>488.77</v>
      </c>
      <c r="R253" s="16">
        <v>2100</v>
      </c>
      <c r="S253" s="16">
        <v>200</v>
      </c>
      <c r="T253" s="22">
        <v>95</v>
      </c>
      <c r="U253" s="35">
        <f t="shared" si="33"/>
        <v>94.999999999999986</v>
      </c>
      <c r="V253" s="15">
        <f t="shared" si="35"/>
        <v>82309.600000000006</v>
      </c>
      <c r="W253" s="15">
        <f t="shared" si="29"/>
        <v>78194.12</v>
      </c>
      <c r="X253" s="15">
        <f t="shared" si="31"/>
        <v>4115.4800000000105</v>
      </c>
      <c r="Y253" s="15">
        <f t="shared" si="32"/>
        <v>78194.12</v>
      </c>
      <c r="Z253" s="33">
        <f t="shared" si="30"/>
        <v>94.999999999999986</v>
      </c>
    </row>
    <row r="254" spans="1:26" x14ac:dyDescent="0.25">
      <c r="A254" s="39" t="s">
        <v>234</v>
      </c>
      <c r="B254" s="5" t="s">
        <v>195</v>
      </c>
      <c r="C254" s="5" t="s">
        <v>56</v>
      </c>
      <c r="D254" s="1">
        <v>2027</v>
      </c>
      <c r="E254" s="2">
        <v>0</v>
      </c>
      <c r="F254" s="2">
        <v>0.03</v>
      </c>
      <c r="G254" s="2">
        <v>0</v>
      </c>
      <c r="H254" s="2">
        <v>0</v>
      </c>
      <c r="I254" s="2">
        <v>0</v>
      </c>
      <c r="J254" s="1">
        <v>4</v>
      </c>
      <c r="K254" s="16">
        <f t="shared" si="28"/>
        <v>0.03</v>
      </c>
      <c r="L254" s="16">
        <v>12368.39</v>
      </c>
      <c r="M254" s="16">
        <v>11131.55</v>
      </c>
      <c r="N254" s="16">
        <v>8657.8700000000008</v>
      </c>
      <c r="O254" s="16">
        <v>6184.2</v>
      </c>
      <c r="P254" s="16">
        <v>3710.52</v>
      </c>
      <c r="Q254" s="16">
        <v>488.77</v>
      </c>
      <c r="R254" s="16">
        <v>2100</v>
      </c>
      <c r="S254" s="16">
        <v>200</v>
      </c>
      <c r="T254" s="22">
        <v>95</v>
      </c>
      <c r="U254" s="35">
        <f t="shared" si="33"/>
        <v>94.999920523832088</v>
      </c>
      <c r="V254" s="15">
        <f t="shared" si="35"/>
        <v>10695.03</v>
      </c>
      <c r="W254" s="15">
        <f t="shared" si="29"/>
        <v>10160.27</v>
      </c>
      <c r="X254" s="15">
        <f t="shared" si="31"/>
        <v>534.76000000000022</v>
      </c>
      <c r="Y254" s="15">
        <f t="shared" si="32"/>
        <v>10160.280000000001</v>
      </c>
      <c r="Z254" s="33">
        <f t="shared" si="30"/>
        <v>95.000014025206099</v>
      </c>
    </row>
    <row r="255" spans="1:26" x14ac:dyDescent="0.25">
      <c r="A255" s="39" t="s">
        <v>235</v>
      </c>
      <c r="B255" s="5" t="s">
        <v>195</v>
      </c>
      <c r="C255" s="5" t="s">
        <v>138</v>
      </c>
      <c r="D255" s="1">
        <v>2027</v>
      </c>
      <c r="E255" s="2">
        <v>0</v>
      </c>
      <c r="F255" s="2">
        <v>0</v>
      </c>
      <c r="G255" s="2">
        <v>0</v>
      </c>
      <c r="H255" s="2">
        <v>0</v>
      </c>
      <c r="I255" s="2">
        <v>0</v>
      </c>
      <c r="J255" s="1">
        <v>0</v>
      </c>
      <c r="K255" s="16">
        <f t="shared" si="28"/>
        <v>0</v>
      </c>
      <c r="L255" s="16">
        <v>12368.39</v>
      </c>
      <c r="M255" s="16">
        <v>11131.55</v>
      </c>
      <c r="N255" s="16">
        <v>8657.8700000000008</v>
      </c>
      <c r="O255" s="16">
        <v>6184.2</v>
      </c>
      <c r="P255" s="16">
        <v>3710.52</v>
      </c>
      <c r="Q255" s="16">
        <v>488.77</v>
      </c>
      <c r="R255" s="16">
        <v>2100</v>
      </c>
      <c r="S255" s="16">
        <v>200</v>
      </c>
      <c r="T255" s="22">
        <v>95</v>
      </c>
      <c r="U255" s="35">
        <f t="shared" si="33"/>
        <v>0</v>
      </c>
      <c r="V255" s="15">
        <f t="shared" si="35"/>
        <v>0</v>
      </c>
      <c r="W255" s="15">
        <f t="shared" si="29"/>
        <v>0</v>
      </c>
      <c r="X255" s="15">
        <f t="shared" si="31"/>
        <v>0</v>
      </c>
      <c r="Y255" s="15">
        <f t="shared" si="32"/>
        <v>0</v>
      </c>
      <c r="Z255" s="33">
        <f t="shared" si="30"/>
        <v>0</v>
      </c>
    </row>
    <row r="256" spans="1:26" x14ac:dyDescent="0.25">
      <c r="A256" s="39" t="s">
        <v>236</v>
      </c>
      <c r="B256" s="5" t="s">
        <v>195</v>
      </c>
      <c r="C256" s="5" t="s">
        <v>139</v>
      </c>
      <c r="D256" s="1">
        <v>2027</v>
      </c>
      <c r="E256" s="2">
        <v>0</v>
      </c>
      <c r="F256" s="2">
        <v>0</v>
      </c>
      <c r="G256" s="2">
        <v>0</v>
      </c>
      <c r="H256" s="2">
        <v>0</v>
      </c>
      <c r="I256" s="2">
        <v>0</v>
      </c>
      <c r="J256" s="1">
        <v>0</v>
      </c>
      <c r="K256" s="16">
        <f t="shared" si="28"/>
        <v>0</v>
      </c>
      <c r="L256" s="16">
        <v>12368.39</v>
      </c>
      <c r="M256" s="16">
        <v>11131.55</v>
      </c>
      <c r="N256" s="16">
        <v>8657.8700000000008</v>
      </c>
      <c r="O256" s="16">
        <v>6184.2</v>
      </c>
      <c r="P256" s="16">
        <v>3710.52</v>
      </c>
      <c r="Q256" s="16">
        <v>488.77</v>
      </c>
      <c r="R256" s="16">
        <v>2100</v>
      </c>
      <c r="S256" s="16">
        <v>200</v>
      </c>
      <c r="T256" s="22">
        <v>95</v>
      </c>
      <c r="U256" s="35">
        <f t="shared" si="33"/>
        <v>0</v>
      </c>
      <c r="V256" s="15">
        <f t="shared" si="35"/>
        <v>0</v>
      </c>
      <c r="W256" s="15">
        <f t="shared" si="29"/>
        <v>0</v>
      </c>
      <c r="X256" s="15">
        <f t="shared" si="31"/>
        <v>0</v>
      </c>
      <c r="Y256" s="15">
        <f t="shared" si="32"/>
        <v>0</v>
      </c>
      <c r="Z256" s="33">
        <f t="shared" si="30"/>
        <v>0</v>
      </c>
    </row>
    <row r="257" spans="1:26" x14ac:dyDescent="0.25">
      <c r="A257" s="39" t="s">
        <v>237</v>
      </c>
      <c r="B257" s="5" t="s">
        <v>195</v>
      </c>
      <c r="C257" s="5" t="s">
        <v>38</v>
      </c>
      <c r="D257" s="1">
        <v>2027</v>
      </c>
      <c r="E257" s="2">
        <v>142.5</v>
      </c>
      <c r="F257" s="2">
        <v>0</v>
      </c>
      <c r="G257" s="2">
        <v>0</v>
      </c>
      <c r="H257" s="2">
        <v>0</v>
      </c>
      <c r="I257" s="2">
        <v>0</v>
      </c>
      <c r="J257" s="1">
        <v>16</v>
      </c>
      <c r="K257" s="16">
        <f t="shared" si="28"/>
        <v>142.5</v>
      </c>
      <c r="L257" s="16">
        <v>12368.39</v>
      </c>
      <c r="M257" s="16">
        <v>11131.55</v>
      </c>
      <c r="N257" s="16">
        <v>8657.8700000000008</v>
      </c>
      <c r="O257" s="16">
        <v>6184.2</v>
      </c>
      <c r="P257" s="16">
        <v>3710.52</v>
      </c>
      <c r="Q257" s="16">
        <v>488.77</v>
      </c>
      <c r="R257" s="16">
        <v>2100</v>
      </c>
      <c r="S257" s="16">
        <v>200</v>
      </c>
      <c r="T257" s="22">
        <v>95</v>
      </c>
      <c r="U257" s="35">
        <f t="shared" si="33"/>
        <v>94.999999727136185</v>
      </c>
      <c r="V257" s="15">
        <f t="shared" si="35"/>
        <v>1832415.9</v>
      </c>
      <c r="W257" s="15">
        <f t="shared" si="29"/>
        <v>1740795.1</v>
      </c>
      <c r="X257" s="15">
        <f t="shared" si="31"/>
        <v>91620.799999999814</v>
      </c>
      <c r="Y257" s="15">
        <f t="shared" si="32"/>
        <v>1740795.11</v>
      </c>
      <c r="Z257" s="33">
        <f t="shared" si="30"/>
        <v>95.000000272863829</v>
      </c>
    </row>
    <row r="258" spans="1:26" x14ac:dyDescent="0.25">
      <c r="A258" s="39" t="s">
        <v>238</v>
      </c>
      <c r="B258" s="5" t="s">
        <v>195</v>
      </c>
      <c r="C258" s="5" t="s">
        <v>46</v>
      </c>
      <c r="D258" s="1">
        <v>2027</v>
      </c>
      <c r="E258" s="2">
        <v>2</v>
      </c>
      <c r="F258" s="2">
        <v>2.5</v>
      </c>
      <c r="G258" s="2">
        <v>11.54</v>
      </c>
      <c r="H258" s="2">
        <v>4.8099999999999996</v>
      </c>
      <c r="I258" s="2">
        <v>2.02</v>
      </c>
      <c r="J258" s="1">
        <v>5</v>
      </c>
      <c r="K258" s="16">
        <f t="shared" ref="K258:K321" si="36">E258+F258+G258+H258+I258</f>
        <v>22.869999999999997</v>
      </c>
      <c r="L258" s="16">
        <v>12368.39</v>
      </c>
      <c r="M258" s="16">
        <v>11131.55</v>
      </c>
      <c r="N258" s="16">
        <v>8657.8700000000008</v>
      </c>
      <c r="O258" s="16">
        <v>6184.2</v>
      </c>
      <c r="P258" s="16">
        <v>3710.52</v>
      </c>
      <c r="Q258" s="16">
        <v>488.77</v>
      </c>
      <c r="R258" s="16">
        <v>2100</v>
      </c>
      <c r="S258" s="16">
        <v>200</v>
      </c>
      <c r="T258" s="22">
        <v>95</v>
      </c>
      <c r="U258" s="35">
        <f t="shared" si="33"/>
        <v>94.999999517459713</v>
      </c>
      <c r="V258" s="15">
        <f t="shared" si="35"/>
        <v>207236.58</v>
      </c>
      <c r="W258" s="15">
        <f t="shared" ref="W258:W321" si="37">IF((Z258&gt;T258),Y258-0.01,Y258)</f>
        <v>196874.75</v>
      </c>
      <c r="X258" s="15">
        <f t="shared" si="31"/>
        <v>10361.829999999987</v>
      </c>
      <c r="Y258" s="15">
        <f t="shared" si="32"/>
        <v>196874.75</v>
      </c>
      <c r="Z258" s="33">
        <f t="shared" ref="Z258:Z321" si="38">IF((V258=0),0,Y258/V258*100)</f>
        <v>94.999999517459713</v>
      </c>
    </row>
    <row r="259" spans="1:26" x14ac:dyDescent="0.25">
      <c r="A259" s="39" t="s">
        <v>239</v>
      </c>
      <c r="B259" s="5" t="s">
        <v>195</v>
      </c>
      <c r="C259" s="5" t="s">
        <v>106</v>
      </c>
      <c r="D259" s="1">
        <v>2027</v>
      </c>
      <c r="E259" s="2">
        <v>0</v>
      </c>
      <c r="F259" s="2">
        <v>0</v>
      </c>
      <c r="G259" s="2">
        <v>0</v>
      </c>
      <c r="H259" s="2">
        <v>0</v>
      </c>
      <c r="I259" s="2">
        <v>0</v>
      </c>
      <c r="J259" s="1">
        <v>0</v>
      </c>
      <c r="K259" s="16">
        <f t="shared" si="36"/>
        <v>0</v>
      </c>
      <c r="L259" s="16">
        <v>12368.39</v>
      </c>
      <c r="M259" s="16">
        <v>11131.55</v>
      </c>
      <c r="N259" s="16">
        <v>8657.8700000000008</v>
      </c>
      <c r="O259" s="16">
        <v>6184.2</v>
      </c>
      <c r="P259" s="16">
        <v>3710.52</v>
      </c>
      <c r="Q259" s="16">
        <v>488.77</v>
      </c>
      <c r="R259" s="16">
        <v>2100</v>
      </c>
      <c r="S259" s="16">
        <v>200</v>
      </c>
      <c r="T259" s="22">
        <v>95</v>
      </c>
      <c r="U259" s="35">
        <f t="shared" si="33"/>
        <v>0</v>
      </c>
      <c r="V259" s="15">
        <f t="shared" si="35"/>
        <v>0</v>
      </c>
      <c r="W259" s="15">
        <f t="shared" si="37"/>
        <v>0</v>
      </c>
      <c r="X259" s="15">
        <f t="shared" ref="X259:X322" si="39">V259-W259</f>
        <v>0</v>
      </c>
      <c r="Y259" s="15">
        <f t="shared" ref="Y259:Y322" si="40">ROUND((V259*T259/100),2)</f>
        <v>0</v>
      </c>
      <c r="Z259" s="33">
        <f t="shared" si="38"/>
        <v>0</v>
      </c>
    </row>
    <row r="260" spans="1:26" x14ac:dyDescent="0.25">
      <c r="A260" s="39" t="s">
        <v>240</v>
      </c>
      <c r="B260" s="5" t="s">
        <v>195</v>
      </c>
      <c r="C260" s="5" t="s">
        <v>43</v>
      </c>
      <c r="D260" s="1">
        <v>2027</v>
      </c>
      <c r="E260" s="2">
        <v>0</v>
      </c>
      <c r="F260" s="2">
        <v>0</v>
      </c>
      <c r="G260" s="2">
        <v>0</v>
      </c>
      <c r="H260" s="2">
        <v>0</v>
      </c>
      <c r="I260" s="2">
        <v>0</v>
      </c>
      <c r="J260" s="1">
        <v>0</v>
      </c>
      <c r="K260" s="16">
        <f t="shared" si="36"/>
        <v>0</v>
      </c>
      <c r="L260" s="16">
        <v>12368.39</v>
      </c>
      <c r="M260" s="16">
        <v>11131.55</v>
      </c>
      <c r="N260" s="16">
        <v>8657.8700000000008</v>
      </c>
      <c r="O260" s="16">
        <v>6184.2</v>
      </c>
      <c r="P260" s="16">
        <v>3710.52</v>
      </c>
      <c r="Q260" s="16">
        <v>488.77</v>
      </c>
      <c r="R260" s="16">
        <v>2100</v>
      </c>
      <c r="S260" s="16">
        <v>200</v>
      </c>
      <c r="T260" s="22">
        <v>95</v>
      </c>
      <c r="U260" s="35">
        <f t="shared" si="33"/>
        <v>0</v>
      </c>
      <c r="V260" s="15">
        <f t="shared" si="35"/>
        <v>0</v>
      </c>
      <c r="W260" s="15">
        <f t="shared" si="37"/>
        <v>0</v>
      </c>
      <c r="X260" s="15">
        <f t="shared" si="39"/>
        <v>0</v>
      </c>
      <c r="Y260" s="15">
        <f t="shared" si="40"/>
        <v>0</v>
      </c>
      <c r="Z260" s="33">
        <f t="shared" si="38"/>
        <v>0</v>
      </c>
    </row>
    <row r="261" spans="1:26" x14ac:dyDescent="0.25">
      <c r="A261" s="39" t="s">
        <v>241</v>
      </c>
      <c r="B261" s="5" t="s">
        <v>195</v>
      </c>
      <c r="C261" s="5" t="s">
        <v>4</v>
      </c>
      <c r="D261" s="1">
        <v>2027</v>
      </c>
      <c r="E261" s="2">
        <v>0</v>
      </c>
      <c r="F261" s="2">
        <v>6</v>
      </c>
      <c r="G261" s="2">
        <v>0</v>
      </c>
      <c r="H261" s="2">
        <v>0</v>
      </c>
      <c r="I261" s="2">
        <v>0</v>
      </c>
      <c r="J261" s="1">
        <v>4</v>
      </c>
      <c r="K261" s="16">
        <f t="shared" si="36"/>
        <v>6</v>
      </c>
      <c r="L261" s="16">
        <v>12368.39</v>
      </c>
      <c r="M261" s="16">
        <v>11131.55</v>
      </c>
      <c r="N261" s="16">
        <v>8657.8700000000008</v>
      </c>
      <c r="O261" s="16">
        <v>6184.2</v>
      </c>
      <c r="P261" s="16">
        <v>3710.52</v>
      </c>
      <c r="Q261" s="16">
        <v>488.77</v>
      </c>
      <c r="R261" s="16">
        <v>2100</v>
      </c>
      <c r="S261" s="16">
        <v>200</v>
      </c>
      <c r="T261" s="22">
        <v>95</v>
      </c>
      <c r="U261" s="35">
        <f t="shared" si="33"/>
        <v>94.999998723584255</v>
      </c>
      <c r="V261" s="15">
        <f t="shared" si="35"/>
        <v>78344.38</v>
      </c>
      <c r="W261" s="15">
        <f t="shared" si="37"/>
        <v>74427.16</v>
      </c>
      <c r="X261" s="15">
        <f t="shared" si="39"/>
        <v>3917.2200000000012</v>
      </c>
      <c r="Y261" s="15">
        <f t="shared" si="40"/>
        <v>74427.16</v>
      </c>
      <c r="Z261" s="33">
        <f t="shared" si="38"/>
        <v>94.999998723584255</v>
      </c>
    </row>
    <row r="262" spans="1:26" x14ac:dyDescent="0.25">
      <c r="A262" s="39" t="s">
        <v>242</v>
      </c>
      <c r="B262" s="5" t="s">
        <v>195</v>
      </c>
      <c r="C262" s="5" t="s">
        <v>29</v>
      </c>
      <c r="D262" s="1">
        <v>2027</v>
      </c>
      <c r="E262" s="2">
        <v>0</v>
      </c>
      <c r="F262" s="2">
        <v>23</v>
      </c>
      <c r="G262" s="2">
        <v>0</v>
      </c>
      <c r="H262" s="2">
        <v>4</v>
      </c>
      <c r="I262" s="2">
        <v>15</v>
      </c>
      <c r="J262" s="1">
        <v>12</v>
      </c>
      <c r="K262" s="16">
        <f t="shared" si="36"/>
        <v>42</v>
      </c>
      <c r="L262" s="16">
        <v>12368.39</v>
      </c>
      <c r="M262" s="16">
        <v>11131.55</v>
      </c>
      <c r="N262" s="16">
        <v>8657.8700000000008</v>
      </c>
      <c r="O262" s="16">
        <v>6184.2</v>
      </c>
      <c r="P262" s="16">
        <v>3710.52</v>
      </c>
      <c r="Q262" s="16">
        <v>488.77</v>
      </c>
      <c r="R262" s="16">
        <v>2100</v>
      </c>
      <c r="S262" s="16">
        <v>200</v>
      </c>
      <c r="T262" s="22">
        <v>95</v>
      </c>
      <c r="U262" s="35">
        <f t="shared" si="33"/>
        <v>94.999998536788425</v>
      </c>
      <c r="V262" s="15">
        <f t="shared" si="35"/>
        <v>375885.49</v>
      </c>
      <c r="W262" s="15">
        <f t="shared" si="37"/>
        <v>357091.20999999996</v>
      </c>
      <c r="X262" s="15">
        <f t="shared" si="39"/>
        <v>18794.280000000028</v>
      </c>
      <c r="Y262" s="15">
        <f t="shared" si="40"/>
        <v>357091.22</v>
      </c>
      <c r="Z262" s="33">
        <f t="shared" si="38"/>
        <v>95.000001197173106</v>
      </c>
    </row>
    <row r="263" spans="1:26" x14ac:dyDescent="0.25">
      <c r="A263" s="39" t="s">
        <v>243</v>
      </c>
      <c r="B263" s="5" t="s">
        <v>195</v>
      </c>
      <c r="C263" s="5" t="s">
        <v>27</v>
      </c>
      <c r="D263" s="1">
        <v>2027</v>
      </c>
      <c r="E263" s="2">
        <v>0</v>
      </c>
      <c r="F263" s="2">
        <v>0</v>
      </c>
      <c r="G263" s="2">
        <v>0</v>
      </c>
      <c r="H263" s="2">
        <v>0.6</v>
      </c>
      <c r="I263" s="2">
        <v>0</v>
      </c>
      <c r="J263" s="1">
        <v>5</v>
      </c>
      <c r="K263" s="16">
        <f t="shared" si="36"/>
        <v>0.6</v>
      </c>
      <c r="L263" s="16">
        <v>12368.39</v>
      </c>
      <c r="M263" s="16">
        <v>11131.55</v>
      </c>
      <c r="N263" s="16">
        <v>8657.8700000000008</v>
      </c>
      <c r="O263" s="16">
        <v>6184.2</v>
      </c>
      <c r="P263" s="16">
        <v>3710.52</v>
      </c>
      <c r="Q263" s="16">
        <v>488.77</v>
      </c>
      <c r="R263" s="16">
        <v>2100</v>
      </c>
      <c r="S263" s="16">
        <v>200</v>
      </c>
      <c r="T263" s="22">
        <v>95</v>
      </c>
      <c r="U263" s="35">
        <f t="shared" si="33"/>
        <v>94.999991057786389</v>
      </c>
      <c r="V263" s="15">
        <f t="shared" si="35"/>
        <v>16774.37</v>
      </c>
      <c r="W263" s="15">
        <f t="shared" si="37"/>
        <v>15935.65</v>
      </c>
      <c r="X263" s="15">
        <f t="shared" si="39"/>
        <v>838.71999999999935</v>
      </c>
      <c r="Y263" s="15">
        <f t="shared" si="40"/>
        <v>15935.65</v>
      </c>
      <c r="Z263" s="33">
        <f t="shared" si="38"/>
        <v>94.999991057786389</v>
      </c>
    </row>
    <row r="264" spans="1:26" x14ac:dyDescent="0.25">
      <c r="A264" s="39" t="s">
        <v>244</v>
      </c>
      <c r="B264" s="5" t="s">
        <v>195</v>
      </c>
      <c r="C264" s="5" t="s">
        <v>45</v>
      </c>
      <c r="D264" s="1">
        <v>2027</v>
      </c>
      <c r="E264" s="2">
        <v>0</v>
      </c>
      <c r="F264" s="2">
        <v>0</v>
      </c>
      <c r="G264" s="2">
        <v>0</v>
      </c>
      <c r="H264" s="2">
        <v>0</v>
      </c>
      <c r="I264" s="2">
        <v>0</v>
      </c>
      <c r="J264" s="1">
        <v>0</v>
      </c>
      <c r="K264" s="16">
        <f t="shared" si="36"/>
        <v>0</v>
      </c>
      <c r="L264" s="16">
        <v>12368.39</v>
      </c>
      <c r="M264" s="16">
        <v>11131.55</v>
      </c>
      <c r="N264" s="16">
        <v>8657.8700000000008</v>
      </c>
      <c r="O264" s="16">
        <v>6184.2</v>
      </c>
      <c r="P264" s="16">
        <v>3710.52</v>
      </c>
      <c r="Q264" s="16">
        <v>488.77</v>
      </c>
      <c r="R264" s="16">
        <v>2100</v>
      </c>
      <c r="S264" s="16">
        <v>200</v>
      </c>
      <c r="T264" s="22">
        <v>95</v>
      </c>
      <c r="U264" s="35">
        <f t="shared" ref="U264:U328" si="41">IF((V264=0),0,W264/V264*100)</f>
        <v>0</v>
      </c>
      <c r="V264" s="15">
        <f t="shared" si="35"/>
        <v>0</v>
      </c>
      <c r="W264" s="15">
        <f t="shared" si="37"/>
        <v>0</v>
      </c>
      <c r="X264" s="15">
        <f t="shared" si="39"/>
        <v>0</v>
      </c>
      <c r="Y264" s="15">
        <f t="shared" si="40"/>
        <v>0</v>
      </c>
      <c r="Z264" s="33">
        <f t="shared" si="38"/>
        <v>0</v>
      </c>
    </row>
    <row r="265" spans="1:26" x14ac:dyDescent="0.25">
      <c r="A265" s="39" t="s">
        <v>245</v>
      </c>
      <c r="B265" s="5" t="s">
        <v>195</v>
      </c>
      <c r="C265" s="5" t="s">
        <v>28</v>
      </c>
      <c r="D265" s="1">
        <v>2027</v>
      </c>
      <c r="E265" s="2">
        <v>0</v>
      </c>
      <c r="F265" s="2">
        <v>34.340000000000003</v>
      </c>
      <c r="G265" s="2">
        <v>0</v>
      </c>
      <c r="H265" s="2">
        <v>0</v>
      </c>
      <c r="I265" s="2">
        <v>0</v>
      </c>
      <c r="J265" s="1">
        <v>4</v>
      </c>
      <c r="K265" s="16">
        <f t="shared" si="36"/>
        <v>34.340000000000003</v>
      </c>
      <c r="L265" s="16">
        <v>12368.39</v>
      </c>
      <c r="M265" s="16">
        <v>11131.55</v>
      </c>
      <c r="N265" s="16">
        <v>8657.8700000000008</v>
      </c>
      <c r="O265" s="16">
        <v>6184.2</v>
      </c>
      <c r="P265" s="16">
        <v>3710.52</v>
      </c>
      <c r="Q265" s="16">
        <v>488.77</v>
      </c>
      <c r="R265" s="16">
        <v>2100</v>
      </c>
      <c r="S265" s="16">
        <v>200</v>
      </c>
      <c r="T265" s="22">
        <v>95</v>
      </c>
      <c r="U265" s="35">
        <f t="shared" si="41"/>
        <v>94.999998873537024</v>
      </c>
      <c r="V265" s="15">
        <f t="shared" si="35"/>
        <v>399480.51</v>
      </c>
      <c r="W265" s="15">
        <f t="shared" si="37"/>
        <v>379506.48</v>
      </c>
      <c r="X265" s="15">
        <f t="shared" si="39"/>
        <v>19974.030000000028</v>
      </c>
      <c r="Y265" s="15">
        <f t="shared" si="40"/>
        <v>379506.48</v>
      </c>
      <c r="Z265" s="33">
        <f t="shared" si="38"/>
        <v>94.999998873537024</v>
      </c>
    </row>
    <row r="266" spans="1:26" x14ac:dyDescent="0.25">
      <c r="A266" s="39" t="s">
        <v>246</v>
      </c>
      <c r="B266" s="5" t="s">
        <v>195</v>
      </c>
      <c r="C266" s="5" t="s">
        <v>21</v>
      </c>
      <c r="D266" s="1">
        <v>2027</v>
      </c>
      <c r="E266" s="2">
        <v>0</v>
      </c>
      <c r="F266" s="2">
        <v>0</v>
      </c>
      <c r="G266" s="2">
        <v>0</v>
      </c>
      <c r="H266" s="2">
        <v>0</v>
      </c>
      <c r="I266" s="2">
        <v>0</v>
      </c>
      <c r="J266" s="1">
        <v>0</v>
      </c>
      <c r="K266" s="16">
        <f t="shared" si="36"/>
        <v>0</v>
      </c>
      <c r="L266" s="16">
        <v>12368.39</v>
      </c>
      <c r="M266" s="16">
        <v>11131.55</v>
      </c>
      <c r="N266" s="16">
        <v>8657.8700000000008</v>
      </c>
      <c r="O266" s="16">
        <v>6184.2</v>
      </c>
      <c r="P266" s="16">
        <v>3710.52</v>
      </c>
      <c r="Q266" s="16">
        <v>488.77</v>
      </c>
      <c r="R266" s="16">
        <v>2100</v>
      </c>
      <c r="S266" s="16">
        <v>200</v>
      </c>
      <c r="T266" s="22">
        <v>95</v>
      </c>
      <c r="U266" s="35">
        <f t="shared" si="41"/>
        <v>0</v>
      </c>
      <c r="V266" s="15">
        <f t="shared" si="35"/>
        <v>0</v>
      </c>
      <c r="W266" s="15">
        <f t="shared" si="37"/>
        <v>0</v>
      </c>
      <c r="X266" s="15">
        <f t="shared" si="39"/>
        <v>0</v>
      </c>
      <c r="Y266" s="15">
        <f t="shared" si="40"/>
        <v>0</v>
      </c>
      <c r="Z266" s="33">
        <f t="shared" si="38"/>
        <v>0</v>
      </c>
    </row>
    <row r="267" spans="1:26" x14ac:dyDescent="0.25">
      <c r="A267" s="39" t="s">
        <v>247</v>
      </c>
      <c r="B267" s="5" t="s">
        <v>195</v>
      </c>
      <c r="C267" s="5" t="s">
        <v>140</v>
      </c>
      <c r="D267" s="1">
        <v>2027</v>
      </c>
      <c r="E267" s="2">
        <v>0</v>
      </c>
      <c r="F267" s="2">
        <v>0</v>
      </c>
      <c r="G267" s="2">
        <v>0</v>
      </c>
      <c r="H267" s="2">
        <v>0</v>
      </c>
      <c r="I267" s="2">
        <v>0</v>
      </c>
      <c r="J267" s="1">
        <v>0</v>
      </c>
      <c r="K267" s="16">
        <f t="shared" si="36"/>
        <v>0</v>
      </c>
      <c r="L267" s="16">
        <v>12368.39</v>
      </c>
      <c r="M267" s="16">
        <v>11131.55</v>
      </c>
      <c r="N267" s="16">
        <v>8657.8700000000008</v>
      </c>
      <c r="O267" s="16">
        <v>6184.2</v>
      </c>
      <c r="P267" s="16">
        <v>3710.52</v>
      </c>
      <c r="Q267" s="16">
        <v>488.77</v>
      </c>
      <c r="R267" s="16">
        <v>2100</v>
      </c>
      <c r="S267" s="16">
        <v>200</v>
      </c>
      <c r="T267" s="22">
        <v>95</v>
      </c>
      <c r="U267" s="35">
        <f t="shared" si="41"/>
        <v>0</v>
      </c>
      <c r="V267" s="15">
        <f t="shared" si="35"/>
        <v>0</v>
      </c>
      <c r="W267" s="15">
        <f t="shared" si="37"/>
        <v>0</v>
      </c>
      <c r="X267" s="15">
        <f t="shared" si="39"/>
        <v>0</v>
      </c>
      <c r="Y267" s="15">
        <f t="shared" si="40"/>
        <v>0</v>
      </c>
      <c r="Z267" s="33">
        <f t="shared" si="38"/>
        <v>0</v>
      </c>
    </row>
    <row r="268" spans="1:26" s="9" customFormat="1" ht="32.25" customHeight="1" x14ac:dyDescent="0.25">
      <c r="A268" s="43">
        <v>61</v>
      </c>
      <c r="B268" s="38" t="s">
        <v>248</v>
      </c>
      <c r="C268" s="38" t="s">
        <v>248</v>
      </c>
      <c r="D268" s="1">
        <v>2027</v>
      </c>
      <c r="E268" s="2">
        <f t="shared" ref="E268:J268" si="42">SUM(E251:E267)</f>
        <v>144.5</v>
      </c>
      <c r="F268" s="2">
        <f t="shared" si="42"/>
        <v>75.87</v>
      </c>
      <c r="G268" s="2">
        <f t="shared" si="42"/>
        <v>20.54</v>
      </c>
      <c r="H268" s="2">
        <f t="shared" si="42"/>
        <v>9.4099999999999984</v>
      </c>
      <c r="I268" s="2">
        <f t="shared" si="42"/>
        <v>17.02</v>
      </c>
      <c r="J268" s="1">
        <f t="shared" si="42"/>
        <v>51</v>
      </c>
      <c r="K268" s="16">
        <f t="shared" si="36"/>
        <v>267.33999999999997</v>
      </c>
      <c r="L268" s="15">
        <v>12368.39</v>
      </c>
      <c r="M268" s="15">
        <v>11131.55</v>
      </c>
      <c r="N268" s="15">
        <v>8657.8700000000008</v>
      </c>
      <c r="O268" s="15">
        <v>6184.2</v>
      </c>
      <c r="P268" s="15">
        <v>3710.52</v>
      </c>
      <c r="Q268" s="15">
        <v>488.77</v>
      </c>
      <c r="R268" s="15">
        <v>2100</v>
      </c>
      <c r="S268" s="15">
        <v>200</v>
      </c>
      <c r="T268" s="22">
        <v>95</v>
      </c>
      <c r="U268" s="41">
        <f t="shared" si="41"/>
        <v>94.999998973193087</v>
      </c>
      <c r="V268" s="15">
        <f>SUM(V251:V267)</f>
        <v>3116457.3599999994</v>
      </c>
      <c r="W268" s="15">
        <f t="shared" ref="W268:Y268" si="43">SUM(W251:W267)</f>
        <v>2960634.46</v>
      </c>
      <c r="X268" s="15">
        <f t="shared" si="43"/>
        <v>155822.89999999988</v>
      </c>
      <c r="Y268" s="15">
        <f t="shared" si="43"/>
        <v>2960634.5</v>
      </c>
      <c r="Z268" s="33">
        <f t="shared" si="38"/>
        <v>95.000000256701739</v>
      </c>
    </row>
    <row r="269" spans="1:26" x14ac:dyDescent="0.25">
      <c r="A269" s="1">
        <v>62</v>
      </c>
      <c r="B269" s="5" t="s">
        <v>196</v>
      </c>
      <c r="C269" s="5" t="s">
        <v>59</v>
      </c>
      <c r="D269" s="1">
        <v>2027</v>
      </c>
      <c r="E269" s="2">
        <v>0</v>
      </c>
      <c r="F269" s="2">
        <v>0</v>
      </c>
      <c r="G269" s="2">
        <v>3.3</v>
      </c>
      <c r="H269" s="2">
        <v>0</v>
      </c>
      <c r="I269" s="2">
        <v>0</v>
      </c>
      <c r="J269" s="1">
        <v>13</v>
      </c>
      <c r="K269" s="16">
        <f t="shared" si="36"/>
        <v>3.3</v>
      </c>
      <c r="L269" s="16">
        <v>12368.39</v>
      </c>
      <c r="M269" s="16">
        <v>11131.55</v>
      </c>
      <c r="N269" s="16">
        <v>8657.8700000000008</v>
      </c>
      <c r="O269" s="16">
        <v>6184.2</v>
      </c>
      <c r="P269" s="16">
        <v>3710.52</v>
      </c>
      <c r="Q269" s="16">
        <v>488.77</v>
      </c>
      <c r="R269" s="16">
        <v>2100</v>
      </c>
      <c r="S269" s="16">
        <v>200</v>
      </c>
      <c r="T269" s="23">
        <v>85</v>
      </c>
      <c r="U269" s="35">
        <f t="shared" si="41"/>
        <v>84.999995229385462</v>
      </c>
      <c r="V269" s="15">
        <f t="shared" ref="V269:V300" si="44">ROUND(((E269*L269+F269*M269+G269*N269+H269*O269+I269*P269)+Q269*J269+R269*J269+S269*(E269+F269+G269+H269+I269)),2)</f>
        <v>62884.98</v>
      </c>
      <c r="W269" s="15">
        <f t="shared" si="37"/>
        <v>53452.23</v>
      </c>
      <c r="X269" s="15">
        <f t="shared" si="39"/>
        <v>9432.75</v>
      </c>
      <c r="Y269" s="15">
        <f t="shared" si="40"/>
        <v>53452.23</v>
      </c>
      <c r="Z269" s="33">
        <f t="shared" si="38"/>
        <v>84.999995229385462</v>
      </c>
    </row>
    <row r="270" spans="1:26" x14ac:dyDescent="0.25">
      <c r="A270" s="1">
        <v>63</v>
      </c>
      <c r="B270" s="5" t="s">
        <v>196</v>
      </c>
      <c r="C270" s="5" t="s">
        <v>142</v>
      </c>
      <c r="D270" s="1">
        <v>2027</v>
      </c>
      <c r="E270" s="2">
        <v>0</v>
      </c>
      <c r="F270" s="2">
        <v>0</v>
      </c>
      <c r="G270" s="2">
        <v>0</v>
      </c>
      <c r="H270" s="2">
        <v>0</v>
      </c>
      <c r="I270" s="2">
        <v>0</v>
      </c>
      <c r="J270" s="1">
        <v>0</v>
      </c>
      <c r="K270" s="16">
        <f t="shared" si="36"/>
        <v>0</v>
      </c>
      <c r="L270" s="16">
        <v>12368.39</v>
      </c>
      <c r="M270" s="16">
        <v>11131.55</v>
      </c>
      <c r="N270" s="16">
        <v>8657.8700000000008</v>
      </c>
      <c r="O270" s="16">
        <v>6184.2</v>
      </c>
      <c r="P270" s="16">
        <v>3710.52</v>
      </c>
      <c r="Q270" s="16">
        <v>488.77</v>
      </c>
      <c r="R270" s="16">
        <v>2100</v>
      </c>
      <c r="S270" s="16">
        <v>200</v>
      </c>
      <c r="T270" s="23">
        <v>71</v>
      </c>
      <c r="U270" s="35">
        <f t="shared" si="41"/>
        <v>0</v>
      </c>
      <c r="V270" s="15">
        <f t="shared" si="44"/>
        <v>0</v>
      </c>
      <c r="W270" s="15">
        <f t="shared" si="37"/>
        <v>0</v>
      </c>
      <c r="X270" s="15">
        <f t="shared" si="39"/>
        <v>0</v>
      </c>
      <c r="Y270" s="15">
        <f t="shared" si="40"/>
        <v>0</v>
      </c>
      <c r="Z270" s="33">
        <f t="shared" si="38"/>
        <v>0</v>
      </c>
    </row>
    <row r="271" spans="1:26" x14ac:dyDescent="0.25">
      <c r="A271" s="1">
        <v>64</v>
      </c>
      <c r="B271" s="5" t="s">
        <v>196</v>
      </c>
      <c r="C271" s="5" t="s">
        <v>47</v>
      </c>
      <c r="D271" s="1">
        <v>2027</v>
      </c>
      <c r="E271" s="2">
        <v>0</v>
      </c>
      <c r="F271" s="2">
        <v>15.842000000000001</v>
      </c>
      <c r="G271" s="2">
        <v>0</v>
      </c>
      <c r="H271" s="2">
        <v>0</v>
      </c>
      <c r="I271" s="2">
        <v>0</v>
      </c>
      <c r="J271" s="1">
        <v>1</v>
      </c>
      <c r="K271" s="16">
        <f t="shared" si="36"/>
        <v>15.842000000000001</v>
      </c>
      <c r="L271" s="16">
        <v>12368.39</v>
      </c>
      <c r="M271" s="16">
        <v>11131.55</v>
      </c>
      <c r="N271" s="16">
        <v>8657.8700000000008</v>
      </c>
      <c r="O271" s="16">
        <v>6184.2</v>
      </c>
      <c r="P271" s="16">
        <v>3710.52</v>
      </c>
      <c r="Q271" s="16">
        <v>488.77</v>
      </c>
      <c r="R271" s="16">
        <v>2100</v>
      </c>
      <c r="S271" s="16">
        <v>200</v>
      </c>
      <c r="T271" s="23">
        <v>90</v>
      </c>
      <c r="U271" s="35">
        <f t="shared" si="41"/>
        <v>89.999999450860798</v>
      </c>
      <c r="V271" s="15">
        <f t="shared" si="44"/>
        <v>182103.19</v>
      </c>
      <c r="W271" s="15">
        <f t="shared" si="37"/>
        <v>163892.87</v>
      </c>
      <c r="X271" s="15">
        <f t="shared" si="39"/>
        <v>18210.320000000007</v>
      </c>
      <c r="Y271" s="15">
        <f t="shared" si="40"/>
        <v>163892.87</v>
      </c>
      <c r="Z271" s="33">
        <f t="shared" si="38"/>
        <v>89.999999450860798</v>
      </c>
    </row>
    <row r="272" spans="1:26" x14ac:dyDescent="0.25">
      <c r="A272" s="1">
        <v>65</v>
      </c>
      <c r="B272" s="5" t="s">
        <v>196</v>
      </c>
      <c r="C272" s="5" t="s">
        <v>141</v>
      </c>
      <c r="D272" s="1">
        <v>2027</v>
      </c>
      <c r="E272" s="2">
        <v>0</v>
      </c>
      <c r="F272" s="2">
        <v>0</v>
      </c>
      <c r="G272" s="2">
        <v>0</v>
      </c>
      <c r="H272" s="2">
        <v>0</v>
      </c>
      <c r="I272" s="2">
        <v>0</v>
      </c>
      <c r="J272" s="1">
        <v>0</v>
      </c>
      <c r="K272" s="16">
        <f t="shared" si="36"/>
        <v>0</v>
      </c>
      <c r="L272" s="16">
        <v>12368.39</v>
      </c>
      <c r="M272" s="16">
        <v>11131.55</v>
      </c>
      <c r="N272" s="16">
        <v>8657.8700000000008</v>
      </c>
      <c r="O272" s="16">
        <v>6184.2</v>
      </c>
      <c r="P272" s="16">
        <v>3710.52</v>
      </c>
      <c r="Q272" s="16">
        <v>488.77</v>
      </c>
      <c r="R272" s="16">
        <v>2100</v>
      </c>
      <c r="S272" s="16">
        <v>200</v>
      </c>
      <c r="T272" s="23">
        <v>92</v>
      </c>
      <c r="U272" s="35">
        <f t="shared" si="41"/>
        <v>0</v>
      </c>
      <c r="V272" s="15">
        <f t="shared" si="44"/>
        <v>0</v>
      </c>
      <c r="W272" s="15">
        <f t="shared" si="37"/>
        <v>0</v>
      </c>
      <c r="X272" s="15">
        <f t="shared" si="39"/>
        <v>0</v>
      </c>
      <c r="Y272" s="15">
        <f t="shared" si="40"/>
        <v>0</v>
      </c>
      <c r="Z272" s="33">
        <f t="shared" si="38"/>
        <v>0</v>
      </c>
    </row>
    <row r="273" spans="1:26" x14ac:dyDescent="0.25">
      <c r="A273" s="1">
        <v>66</v>
      </c>
      <c r="B273" s="5" t="s">
        <v>196</v>
      </c>
      <c r="C273" s="5" t="s">
        <v>143</v>
      </c>
      <c r="D273" s="1">
        <v>2027</v>
      </c>
      <c r="E273" s="2">
        <v>0</v>
      </c>
      <c r="F273" s="2">
        <v>0</v>
      </c>
      <c r="G273" s="2">
        <v>0</v>
      </c>
      <c r="H273" s="2">
        <v>0</v>
      </c>
      <c r="I273" s="2">
        <v>0</v>
      </c>
      <c r="J273" s="1">
        <v>0</v>
      </c>
      <c r="K273" s="16">
        <f t="shared" si="36"/>
        <v>0</v>
      </c>
      <c r="L273" s="16">
        <v>12368.39</v>
      </c>
      <c r="M273" s="16">
        <v>11131.55</v>
      </c>
      <c r="N273" s="16">
        <v>8657.8700000000008</v>
      </c>
      <c r="O273" s="16">
        <v>6184.2</v>
      </c>
      <c r="P273" s="16">
        <v>3710.52</v>
      </c>
      <c r="Q273" s="16">
        <v>488.77</v>
      </c>
      <c r="R273" s="16">
        <v>2100</v>
      </c>
      <c r="S273" s="16">
        <v>200</v>
      </c>
      <c r="T273" s="23">
        <v>87</v>
      </c>
      <c r="U273" s="35">
        <f t="shared" si="41"/>
        <v>0</v>
      </c>
      <c r="V273" s="15">
        <f t="shared" si="44"/>
        <v>0</v>
      </c>
      <c r="W273" s="15">
        <f t="shared" si="37"/>
        <v>0</v>
      </c>
      <c r="X273" s="15">
        <f t="shared" si="39"/>
        <v>0</v>
      </c>
      <c r="Y273" s="15">
        <f t="shared" si="40"/>
        <v>0</v>
      </c>
      <c r="Z273" s="33">
        <f t="shared" si="38"/>
        <v>0</v>
      </c>
    </row>
    <row r="274" spans="1:26" x14ac:dyDescent="0.25">
      <c r="A274" s="1">
        <v>67</v>
      </c>
      <c r="B274" s="5" t="s">
        <v>196</v>
      </c>
      <c r="C274" s="5" t="s">
        <v>105</v>
      </c>
      <c r="D274" s="1">
        <v>2027</v>
      </c>
      <c r="E274" s="2">
        <v>0</v>
      </c>
      <c r="F274" s="2">
        <v>0</v>
      </c>
      <c r="G274" s="2">
        <v>0</v>
      </c>
      <c r="H274" s="2">
        <v>0</v>
      </c>
      <c r="I274" s="2">
        <v>0</v>
      </c>
      <c r="J274" s="1">
        <v>0</v>
      </c>
      <c r="K274" s="16">
        <f t="shared" si="36"/>
        <v>0</v>
      </c>
      <c r="L274" s="16">
        <v>12368.39</v>
      </c>
      <c r="M274" s="16">
        <v>11131.55</v>
      </c>
      <c r="N274" s="16">
        <v>8657.8700000000008</v>
      </c>
      <c r="O274" s="16">
        <v>6184.2</v>
      </c>
      <c r="P274" s="16">
        <v>3710.52</v>
      </c>
      <c r="Q274" s="16">
        <v>488.77</v>
      </c>
      <c r="R274" s="16">
        <v>2100</v>
      </c>
      <c r="S274" s="16">
        <v>200</v>
      </c>
      <c r="T274" s="23">
        <v>86</v>
      </c>
      <c r="U274" s="35">
        <f t="shared" si="41"/>
        <v>0</v>
      </c>
      <c r="V274" s="15">
        <f t="shared" si="44"/>
        <v>0</v>
      </c>
      <c r="W274" s="15">
        <f t="shared" si="37"/>
        <v>0</v>
      </c>
      <c r="X274" s="15">
        <f t="shared" si="39"/>
        <v>0</v>
      </c>
      <c r="Y274" s="15">
        <f t="shared" si="40"/>
        <v>0</v>
      </c>
      <c r="Z274" s="33">
        <f t="shared" si="38"/>
        <v>0</v>
      </c>
    </row>
    <row r="275" spans="1:26" x14ac:dyDescent="0.25">
      <c r="A275" s="1">
        <v>68</v>
      </c>
      <c r="B275" s="5" t="s">
        <v>196</v>
      </c>
      <c r="C275" s="5" t="s">
        <v>58</v>
      </c>
      <c r="D275" s="1">
        <v>2027</v>
      </c>
      <c r="E275" s="2">
        <v>0</v>
      </c>
      <c r="F275" s="2">
        <v>0</v>
      </c>
      <c r="G275" s="2">
        <v>0</v>
      </c>
      <c r="H275" s="2">
        <v>0</v>
      </c>
      <c r="I275" s="2">
        <v>47.136000000000003</v>
      </c>
      <c r="J275" s="1">
        <v>16</v>
      </c>
      <c r="K275" s="16">
        <f t="shared" si="36"/>
        <v>47.136000000000003</v>
      </c>
      <c r="L275" s="16">
        <v>12368.39</v>
      </c>
      <c r="M275" s="16">
        <v>11131.55</v>
      </c>
      <c r="N275" s="16">
        <v>8657.8700000000008</v>
      </c>
      <c r="O275" s="16">
        <v>6184.2</v>
      </c>
      <c r="P275" s="16">
        <v>3710.52</v>
      </c>
      <c r="Q275" s="16">
        <v>488.77</v>
      </c>
      <c r="R275" s="16">
        <v>2100</v>
      </c>
      <c r="S275" s="16">
        <v>200</v>
      </c>
      <c r="T275" s="23">
        <v>92</v>
      </c>
      <c r="U275" s="35">
        <f t="shared" si="41"/>
        <v>91.999998759671186</v>
      </c>
      <c r="V275" s="15">
        <f t="shared" si="44"/>
        <v>225746.59</v>
      </c>
      <c r="W275" s="15">
        <f t="shared" si="37"/>
        <v>207686.86</v>
      </c>
      <c r="X275" s="15">
        <f t="shared" si="39"/>
        <v>18059.73000000001</v>
      </c>
      <c r="Y275" s="15">
        <f t="shared" si="40"/>
        <v>207686.86</v>
      </c>
      <c r="Z275" s="33">
        <f t="shared" si="38"/>
        <v>91.999998759671186</v>
      </c>
    </row>
    <row r="276" spans="1:26" x14ac:dyDescent="0.25">
      <c r="A276" s="1">
        <v>69</v>
      </c>
      <c r="B276" s="5" t="s">
        <v>196</v>
      </c>
      <c r="C276" s="5" t="s">
        <v>94</v>
      </c>
      <c r="D276" s="1">
        <v>2027</v>
      </c>
      <c r="E276" s="2">
        <v>0</v>
      </c>
      <c r="F276" s="2">
        <v>28.7</v>
      </c>
      <c r="G276" s="2">
        <v>0</v>
      </c>
      <c r="H276" s="2">
        <v>0</v>
      </c>
      <c r="I276" s="2">
        <v>0</v>
      </c>
      <c r="J276" s="1">
        <v>8</v>
      </c>
      <c r="K276" s="16">
        <f t="shared" si="36"/>
        <v>28.7</v>
      </c>
      <c r="L276" s="16">
        <v>12368.39</v>
      </c>
      <c r="M276" s="16">
        <v>11131.55</v>
      </c>
      <c r="N276" s="16">
        <v>8657.8700000000008</v>
      </c>
      <c r="O276" s="16">
        <v>6184.2</v>
      </c>
      <c r="P276" s="16">
        <v>3710.52</v>
      </c>
      <c r="Q276" s="16">
        <v>488.77</v>
      </c>
      <c r="R276" s="16">
        <v>2100</v>
      </c>
      <c r="S276" s="16">
        <v>200</v>
      </c>
      <c r="T276" s="23">
        <v>90</v>
      </c>
      <c r="U276" s="35">
        <f t="shared" si="41"/>
        <v>89.999998554602698</v>
      </c>
      <c r="V276" s="15">
        <f t="shared" si="44"/>
        <v>345925.65</v>
      </c>
      <c r="W276" s="15">
        <f t="shared" si="37"/>
        <v>311333.08</v>
      </c>
      <c r="X276" s="15">
        <f t="shared" si="39"/>
        <v>34592.570000000007</v>
      </c>
      <c r="Y276" s="15">
        <f t="shared" si="40"/>
        <v>311333.09000000003</v>
      </c>
      <c r="Z276" s="33">
        <f t="shared" si="38"/>
        <v>90.000001445397302</v>
      </c>
    </row>
    <row r="277" spans="1:26" x14ac:dyDescent="0.25">
      <c r="A277" s="1">
        <v>70</v>
      </c>
      <c r="B277" s="5" t="s">
        <v>196</v>
      </c>
      <c r="C277" s="5" t="s">
        <v>2</v>
      </c>
      <c r="D277" s="1">
        <v>2027</v>
      </c>
      <c r="E277" s="2">
        <v>0</v>
      </c>
      <c r="F277" s="2">
        <v>0</v>
      </c>
      <c r="G277" s="2">
        <v>0</v>
      </c>
      <c r="H277" s="2">
        <v>0</v>
      </c>
      <c r="I277" s="2">
        <v>0</v>
      </c>
      <c r="J277" s="1">
        <v>0</v>
      </c>
      <c r="K277" s="16">
        <f t="shared" si="36"/>
        <v>0</v>
      </c>
      <c r="L277" s="16">
        <v>12368.39</v>
      </c>
      <c r="M277" s="16">
        <v>11131.55</v>
      </c>
      <c r="N277" s="16">
        <v>8657.8700000000008</v>
      </c>
      <c r="O277" s="16">
        <v>6184.2</v>
      </c>
      <c r="P277" s="16">
        <v>3710.52</v>
      </c>
      <c r="Q277" s="16">
        <v>488.77</v>
      </c>
      <c r="R277" s="16">
        <v>2100</v>
      </c>
      <c r="S277" s="16">
        <v>200</v>
      </c>
      <c r="T277" s="23">
        <v>93</v>
      </c>
      <c r="U277" s="35">
        <f t="shared" si="41"/>
        <v>0</v>
      </c>
      <c r="V277" s="15">
        <f t="shared" si="44"/>
        <v>0</v>
      </c>
      <c r="W277" s="15">
        <f t="shared" si="37"/>
        <v>0</v>
      </c>
      <c r="X277" s="15">
        <f t="shared" si="39"/>
        <v>0</v>
      </c>
      <c r="Y277" s="15">
        <f t="shared" si="40"/>
        <v>0</v>
      </c>
      <c r="Z277" s="33">
        <f t="shared" si="38"/>
        <v>0</v>
      </c>
    </row>
    <row r="278" spans="1:26" x14ac:dyDescent="0.25">
      <c r="A278" s="1">
        <v>71</v>
      </c>
      <c r="B278" s="5" t="s">
        <v>196</v>
      </c>
      <c r="C278" s="5" t="s">
        <v>144</v>
      </c>
      <c r="D278" s="1">
        <v>2027</v>
      </c>
      <c r="E278" s="2">
        <v>0</v>
      </c>
      <c r="F278" s="2">
        <v>0</v>
      </c>
      <c r="G278" s="2">
        <v>0</v>
      </c>
      <c r="H278" s="2">
        <v>0</v>
      </c>
      <c r="I278" s="2">
        <v>0</v>
      </c>
      <c r="J278" s="1">
        <v>0</v>
      </c>
      <c r="K278" s="16">
        <f t="shared" si="36"/>
        <v>0</v>
      </c>
      <c r="L278" s="16">
        <v>12368.39</v>
      </c>
      <c r="M278" s="16">
        <v>11131.55</v>
      </c>
      <c r="N278" s="16">
        <v>8657.8700000000008</v>
      </c>
      <c r="O278" s="16">
        <v>6184.2</v>
      </c>
      <c r="P278" s="16">
        <v>3710.52</v>
      </c>
      <c r="Q278" s="16">
        <v>488.77</v>
      </c>
      <c r="R278" s="16">
        <v>2100</v>
      </c>
      <c r="S278" s="16">
        <v>200</v>
      </c>
      <c r="T278" s="23">
        <v>71</v>
      </c>
      <c r="U278" s="35">
        <f t="shared" si="41"/>
        <v>0</v>
      </c>
      <c r="V278" s="15">
        <f t="shared" si="44"/>
        <v>0</v>
      </c>
      <c r="W278" s="15">
        <f t="shared" si="37"/>
        <v>0</v>
      </c>
      <c r="X278" s="15">
        <f t="shared" si="39"/>
        <v>0</v>
      </c>
      <c r="Y278" s="15">
        <f t="shared" si="40"/>
        <v>0</v>
      </c>
      <c r="Z278" s="33">
        <f t="shared" si="38"/>
        <v>0</v>
      </c>
    </row>
    <row r="279" spans="1:26" x14ac:dyDescent="0.25">
      <c r="A279" s="1">
        <v>72</v>
      </c>
      <c r="B279" s="5" t="s">
        <v>196</v>
      </c>
      <c r="C279" s="5" t="s">
        <v>5</v>
      </c>
      <c r="D279" s="1">
        <v>2027</v>
      </c>
      <c r="E279" s="2">
        <v>0</v>
      </c>
      <c r="F279" s="2">
        <v>46.23</v>
      </c>
      <c r="G279" s="2">
        <v>0</v>
      </c>
      <c r="H279" s="2">
        <v>0</v>
      </c>
      <c r="I279" s="2">
        <v>0</v>
      </c>
      <c r="J279" s="1">
        <v>6</v>
      </c>
      <c r="K279" s="16">
        <f t="shared" si="36"/>
        <v>46.23</v>
      </c>
      <c r="L279" s="16">
        <v>12368.39</v>
      </c>
      <c r="M279" s="16">
        <v>11131.55</v>
      </c>
      <c r="N279" s="16">
        <v>8657.8700000000008</v>
      </c>
      <c r="O279" s="16">
        <v>6184.2</v>
      </c>
      <c r="P279" s="16">
        <v>3710.52</v>
      </c>
      <c r="Q279" s="16">
        <v>488.77</v>
      </c>
      <c r="R279" s="16">
        <v>2100</v>
      </c>
      <c r="S279" s="16">
        <v>200</v>
      </c>
      <c r="T279" s="23">
        <v>90</v>
      </c>
      <c r="U279" s="35">
        <f t="shared" si="41"/>
        <v>89.999999629210876</v>
      </c>
      <c r="V279" s="15">
        <f t="shared" si="44"/>
        <v>539390.18000000005</v>
      </c>
      <c r="W279" s="15">
        <f t="shared" si="37"/>
        <v>485451.16</v>
      </c>
      <c r="X279" s="15">
        <f t="shared" si="39"/>
        <v>53939.020000000077</v>
      </c>
      <c r="Y279" s="15">
        <f t="shared" si="40"/>
        <v>485451.16</v>
      </c>
      <c r="Z279" s="33">
        <f t="shared" si="38"/>
        <v>89.999999629210876</v>
      </c>
    </row>
    <row r="280" spans="1:26" x14ac:dyDescent="0.25">
      <c r="A280" s="1">
        <v>73</v>
      </c>
      <c r="B280" s="5" t="s">
        <v>197</v>
      </c>
      <c r="C280" s="5" t="s">
        <v>75</v>
      </c>
      <c r="D280" s="1">
        <v>2027</v>
      </c>
      <c r="E280" s="2">
        <v>0</v>
      </c>
      <c r="F280" s="2">
        <v>0</v>
      </c>
      <c r="G280" s="2">
        <v>0</v>
      </c>
      <c r="H280" s="2">
        <v>0</v>
      </c>
      <c r="I280" s="2">
        <v>0</v>
      </c>
      <c r="J280" s="1">
        <v>0</v>
      </c>
      <c r="K280" s="16">
        <f t="shared" si="36"/>
        <v>0</v>
      </c>
      <c r="L280" s="16">
        <v>12368.39</v>
      </c>
      <c r="M280" s="16">
        <v>11131.55</v>
      </c>
      <c r="N280" s="16">
        <v>8657.8700000000008</v>
      </c>
      <c r="O280" s="16">
        <v>6184.2</v>
      </c>
      <c r="P280" s="16">
        <v>3710.52</v>
      </c>
      <c r="Q280" s="16">
        <v>488.77</v>
      </c>
      <c r="R280" s="16">
        <v>2100</v>
      </c>
      <c r="S280" s="16">
        <v>200</v>
      </c>
      <c r="T280" s="24">
        <v>82</v>
      </c>
      <c r="U280" s="35">
        <f t="shared" si="41"/>
        <v>0</v>
      </c>
      <c r="V280" s="15">
        <f t="shared" si="44"/>
        <v>0</v>
      </c>
      <c r="W280" s="15">
        <f t="shared" si="37"/>
        <v>0</v>
      </c>
      <c r="X280" s="15">
        <f t="shared" si="39"/>
        <v>0</v>
      </c>
      <c r="Y280" s="15">
        <f t="shared" si="40"/>
        <v>0</v>
      </c>
      <c r="Z280" s="33">
        <f t="shared" si="38"/>
        <v>0</v>
      </c>
    </row>
    <row r="281" spans="1:26" x14ac:dyDescent="0.25">
      <c r="A281" s="1">
        <v>74</v>
      </c>
      <c r="B281" s="5" t="s">
        <v>197</v>
      </c>
      <c r="C281" s="5" t="s">
        <v>55</v>
      </c>
      <c r="D281" s="1">
        <v>2027</v>
      </c>
      <c r="E281" s="2">
        <v>0</v>
      </c>
      <c r="F281" s="2">
        <v>0</v>
      </c>
      <c r="G281" s="2">
        <v>0</v>
      </c>
      <c r="H281" s="2">
        <v>0</v>
      </c>
      <c r="I281" s="2">
        <v>0</v>
      </c>
      <c r="J281" s="1">
        <v>0</v>
      </c>
      <c r="K281" s="16">
        <f t="shared" si="36"/>
        <v>0</v>
      </c>
      <c r="L281" s="16">
        <v>12368.39</v>
      </c>
      <c r="M281" s="16">
        <v>11131.55</v>
      </c>
      <c r="N281" s="16">
        <v>8657.8700000000008</v>
      </c>
      <c r="O281" s="16">
        <v>6184.2</v>
      </c>
      <c r="P281" s="16">
        <v>3710.52</v>
      </c>
      <c r="Q281" s="16">
        <v>488.77</v>
      </c>
      <c r="R281" s="16">
        <v>2100</v>
      </c>
      <c r="S281" s="16">
        <v>200</v>
      </c>
      <c r="T281" s="24">
        <v>90</v>
      </c>
      <c r="U281" s="35">
        <f t="shared" si="41"/>
        <v>0</v>
      </c>
      <c r="V281" s="15">
        <f t="shared" si="44"/>
        <v>0</v>
      </c>
      <c r="W281" s="15">
        <f t="shared" si="37"/>
        <v>0</v>
      </c>
      <c r="X281" s="15">
        <f t="shared" si="39"/>
        <v>0</v>
      </c>
      <c r="Y281" s="15">
        <f t="shared" si="40"/>
        <v>0</v>
      </c>
      <c r="Z281" s="33">
        <f t="shared" si="38"/>
        <v>0</v>
      </c>
    </row>
    <row r="282" spans="1:26" x14ac:dyDescent="0.25">
      <c r="A282" s="1">
        <v>75</v>
      </c>
      <c r="B282" s="5" t="s">
        <v>197</v>
      </c>
      <c r="C282" s="5" t="s">
        <v>145</v>
      </c>
      <c r="D282" s="1">
        <v>2027</v>
      </c>
      <c r="E282" s="2">
        <v>0</v>
      </c>
      <c r="F282" s="2">
        <v>0</v>
      </c>
      <c r="G282" s="2">
        <v>0</v>
      </c>
      <c r="H282" s="2">
        <v>0</v>
      </c>
      <c r="I282" s="2">
        <v>0</v>
      </c>
      <c r="J282" s="1">
        <v>0</v>
      </c>
      <c r="K282" s="16">
        <f t="shared" si="36"/>
        <v>0</v>
      </c>
      <c r="L282" s="16">
        <v>12368.39</v>
      </c>
      <c r="M282" s="16">
        <v>11131.55</v>
      </c>
      <c r="N282" s="16">
        <v>8657.8700000000008</v>
      </c>
      <c r="O282" s="16">
        <v>6184.2</v>
      </c>
      <c r="P282" s="16">
        <v>3710.52</v>
      </c>
      <c r="Q282" s="16">
        <v>488.77</v>
      </c>
      <c r="R282" s="16">
        <v>2100</v>
      </c>
      <c r="S282" s="16">
        <v>200</v>
      </c>
      <c r="T282" s="24">
        <v>85</v>
      </c>
      <c r="U282" s="35">
        <f t="shared" si="41"/>
        <v>0</v>
      </c>
      <c r="V282" s="15">
        <f t="shared" si="44"/>
        <v>0</v>
      </c>
      <c r="W282" s="15">
        <f t="shared" si="37"/>
        <v>0</v>
      </c>
      <c r="X282" s="15">
        <f t="shared" si="39"/>
        <v>0</v>
      </c>
      <c r="Y282" s="15">
        <f t="shared" si="40"/>
        <v>0</v>
      </c>
      <c r="Z282" s="33">
        <f t="shared" si="38"/>
        <v>0</v>
      </c>
    </row>
    <row r="283" spans="1:26" x14ac:dyDescent="0.25">
      <c r="A283" s="1">
        <v>76</v>
      </c>
      <c r="B283" s="5" t="s">
        <v>197</v>
      </c>
      <c r="C283" s="5" t="s">
        <v>37</v>
      </c>
      <c r="D283" s="1">
        <v>2027</v>
      </c>
      <c r="E283" s="2">
        <v>0</v>
      </c>
      <c r="F283" s="2">
        <v>2.1</v>
      </c>
      <c r="G283" s="2">
        <v>0</v>
      </c>
      <c r="H283" s="2">
        <v>0</v>
      </c>
      <c r="I283" s="2">
        <v>0</v>
      </c>
      <c r="J283" s="13">
        <v>2</v>
      </c>
      <c r="K283" s="16">
        <f t="shared" si="36"/>
        <v>2.1</v>
      </c>
      <c r="L283" s="16">
        <v>12368.39</v>
      </c>
      <c r="M283" s="16">
        <v>11131.55</v>
      </c>
      <c r="N283" s="16">
        <v>8657.8700000000008</v>
      </c>
      <c r="O283" s="16">
        <v>6184.2</v>
      </c>
      <c r="P283" s="16">
        <v>3710.52</v>
      </c>
      <c r="Q283" s="16">
        <v>488.77</v>
      </c>
      <c r="R283" s="16">
        <v>2100</v>
      </c>
      <c r="S283" s="16">
        <v>200</v>
      </c>
      <c r="T283" s="24">
        <v>84</v>
      </c>
      <c r="U283" s="35">
        <f t="shared" si="41"/>
        <v>83.99999309721197</v>
      </c>
      <c r="V283" s="15">
        <f t="shared" si="44"/>
        <v>28973.8</v>
      </c>
      <c r="W283" s="15">
        <f t="shared" si="37"/>
        <v>24337.99</v>
      </c>
      <c r="X283" s="15">
        <f t="shared" si="39"/>
        <v>4635.8099999999977</v>
      </c>
      <c r="Y283" s="15">
        <f t="shared" si="40"/>
        <v>24337.99</v>
      </c>
      <c r="Z283" s="33">
        <f t="shared" si="38"/>
        <v>83.99999309721197</v>
      </c>
    </row>
    <row r="284" spans="1:26" x14ac:dyDescent="0.25">
      <c r="A284" s="1">
        <v>77</v>
      </c>
      <c r="B284" s="5" t="s">
        <v>197</v>
      </c>
      <c r="C284" s="5" t="s">
        <v>146</v>
      </c>
      <c r="D284" s="1">
        <v>2027</v>
      </c>
      <c r="E284" s="2">
        <v>0</v>
      </c>
      <c r="F284" s="2">
        <v>0</v>
      </c>
      <c r="G284" s="2">
        <v>2.15</v>
      </c>
      <c r="H284" s="2">
        <v>3.7</v>
      </c>
      <c r="I284" s="2">
        <v>7</v>
      </c>
      <c r="J284" s="13">
        <v>3</v>
      </c>
      <c r="K284" s="16">
        <f t="shared" si="36"/>
        <v>12.85</v>
      </c>
      <c r="L284" s="16">
        <v>12368.39</v>
      </c>
      <c r="M284" s="16">
        <v>11131.55</v>
      </c>
      <c r="N284" s="16">
        <v>8657.8700000000008</v>
      </c>
      <c r="O284" s="16">
        <v>6184.2</v>
      </c>
      <c r="P284" s="16">
        <v>3710.52</v>
      </c>
      <c r="Q284" s="16">
        <v>488.77</v>
      </c>
      <c r="R284" s="16">
        <v>2100</v>
      </c>
      <c r="S284" s="16">
        <v>200</v>
      </c>
      <c r="T284" s="24">
        <v>90</v>
      </c>
      <c r="U284" s="35">
        <f t="shared" si="41"/>
        <v>89.999988432755316</v>
      </c>
      <c r="V284" s="15">
        <f t="shared" si="44"/>
        <v>77805.91</v>
      </c>
      <c r="W284" s="15">
        <f t="shared" si="37"/>
        <v>70025.310000000012</v>
      </c>
      <c r="X284" s="15">
        <f t="shared" si="39"/>
        <v>7780.5999999999913</v>
      </c>
      <c r="Y284" s="15">
        <f t="shared" si="40"/>
        <v>70025.320000000007</v>
      </c>
      <c r="Z284" s="33">
        <f t="shared" si="38"/>
        <v>90.000001285249425</v>
      </c>
    </row>
    <row r="285" spans="1:26" x14ac:dyDescent="0.25">
      <c r="A285" s="1">
        <v>78</v>
      </c>
      <c r="B285" s="5" t="s">
        <v>197</v>
      </c>
      <c r="C285" s="5" t="s">
        <v>26</v>
      </c>
      <c r="D285" s="1">
        <v>2027</v>
      </c>
      <c r="E285" s="2">
        <v>13.5</v>
      </c>
      <c r="F285" s="2">
        <v>5</v>
      </c>
      <c r="G285" s="2">
        <v>14.45</v>
      </c>
      <c r="H285" s="2">
        <v>5</v>
      </c>
      <c r="I285" s="2">
        <v>5</v>
      </c>
      <c r="J285" s="13">
        <v>3</v>
      </c>
      <c r="K285" s="16">
        <f t="shared" si="36"/>
        <v>42.95</v>
      </c>
      <c r="L285" s="16">
        <v>12368.39</v>
      </c>
      <c r="M285" s="16">
        <v>11131.55</v>
      </c>
      <c r="N285" s="16">
        <v>8657.8700000000008</v>
      </c>
      <c r="O285" s="16">
        <v>6184.2</v>
      </c>
      <c r="P285" s="16">
        <v>3710.52</v>
      </c>
      <c r="Q285" s="16">
        <v>488.77</v>
      </c>
      <c r="R285" s="16">
        <v>2100</v>
      </c>
      <c r="S285" s="16">
        <v>200</v>
      </c>
      <c r="T285" s="24">
        <v>88</v>
      </c>
      <c r="U285" s="35">
        <f t="shared" si="41"/>
        <v>87.999999516402596</v>
      </c>
      <c r="V285" s="15">
        <f t="shared" si="44"/>
        <v>413567.15</v>
      </c>
      <c r="W285" s="15">
        <f t="shared" si="37"/>
        <v>363939.09</v>
      </c>
      <c r="X285" s="15">
        <f t="shared" si="39"/>
        <v>49628.06</v>
      </c>
      <c r="Y285" s="15">
        <f t="shared" si="40"/>
        <v>363939.09</v>
      </c>
      <c r="Z285" s="33">
        <f t="shared" si="38"/>
        <v>87.999999516402596</v>
      </c>
    </row>
    <row r="286" spans="1:26" x14ac:dyDescent="0.25">
      <c r="A286" s="1">
        <v>79</v>
      </c>
      <c r="B286" s="5" t="s">
        <v>198</v>
      </c>
      <c r="C286" s="5" t="s">
        <v>78</v>
      </c>
      <c r="D286" s="1">
        <v>2027</v>
      </c>
      <c r="E286" s="2">
        <v>0</v>
      </c>
      <c r="F286" s="2">
        <v>0</v>
      </c>
      <c r="G286" s="2">
        <v>0</v>
      </c>
      <c r="H286" s="2">
        <v>0</v>
      </c>
      <c r="I286" s="2">
        <v>0</v>
      </c>
      <c r="J286" s="1">
        <v>0</v>
      </c>
      <c r="K286" s="16">
        <f t="shared" si="36"/>
        <v>0</v>
      </c>
      <c r="L286" s="16">
        <v>12368.39</v>
      </c>
      <c r="M286" s="16">
        <v>11131.55</v>
      </c>
      <c r="N286" s="16">
        <v>8657.8700000000008</v>
      </c>
      <c r="O286" s="16">
        <v>6184.2</v>
      </c>
      <c r="P286" s="16">
        <v>3710.52</v>
      </c>
      <c r="Q286" s="16">
        <v>488.77</v>
      </c>
      <c r="R286" s="16">
        <v>2100</v>
      </c>
      <c r="S286" s="16">
        <v>200</v>
      </c>
      <c r="T286" s="25">
        <v>89</v>
      </c>
      <c r="U286" s="35">
        <f t="shared" si="41"/>
        <v>0</v>
      </c>
      <c r="V286" s="15">
        <f t="shared" si="44"/>
        <v>0</v>
      </c>
      <c r="W286" s="15">
        <f t="shared" si="37"/>
        <v>0</v>
      </c>
      <c r="X286" s="15">
        <f t="shared" si="39"/>
        <v>0</v>
      </c>
      <c r="Y286" s="15">
        <f t="shared" si="40"/>
        <v>0</v>
      </c>
      <c r="Z286" s="33">
        <f t="shared" si="38"/>
        <v>0</v>
      </c>
    </row>
    <row r="287" spans="1:26" x14ac:dyDescent="0.25">
      <c r="A287" s="1">
        <v>80</v>
      </c>
      <c r="B287" s="5" t="s">
        <v>198</v>
      </c>
      <c r="C287" s="5" t="s">
        <v>91</v>
      </c>
      <c r="D287" s="1">
        <v>2027</v>
      </c>
      <c r="E287" s="2">
        <v>0</v>
      </c>
      <c r="F287" s="2">
        <v>0</v>
      </c>
      <c r="G287" s="2">
        <v>0</v>
      </c>
      <c r="H287" s="2">
        <v>0</v>
      </c>
      <c r="I287" s="2">
        <v>0</v>
      </c>
      <c r="J287" s="1">
        <v>0</v>
      </c>
      <c r="K287" s="16">
        <f t="shared" si="36"/>
        <v>0</v>
      </c>
      <c r="L287" s="16">
        <v>12368.39</v>
      </c>
      <c r="M287" s="16">
        <v>11131.55</v>
      </c>
      <c r="N287" s="16">
        <v>8657.8700000000008</v>
      </c>
      <c r="O287" s="16">
        <v>6184.2</v>
      </c>
      <c r="P287" s="16">
        <v>3710.52</v>
      </c>
      <c r="Q287" s="16">
        <v>488.77</v>
      </c>
      <c r="R287" s="16">
        <v>2100</v>
      </c>
      <c r="S287" s="16">
        <v>200</v>
      </c>
      <c r="T287" s="25">
        <v>91</v>
      </c>
      <c r="U287" s="35">
        <f t="shared" si="41"/>
        <v>0</v>
      </c>
      <c r="V287" s="15">
        <f t="shared" si="44"/>
        <v>0</v>
      </c>
      <c r="W287" s="15">
        <f t="shared" si="37"/>
        <v>0</v>
      </c>
      <c r="X287" s="15">
        <f t="shared" si="39"/>
        <v>0</v>
      </c>
      <c r="Y287" s="15">
        <f t="shared" si="40"/>
        <v>0</v>
      </c>
      <c r="Z287" s="33">
        <f t="shared" si="38"/>
        <v>0</v>
      </c>
    </row>
    <row r="288" spans="1:26" x14ac:dyDescent="0.25">
      <c r="A288" s="1">
        <v>81</v>
      </c>
      <c r="B288" s="5" t="s">
        <v>198</v>
      </c>
      <c r="C288" s="5" t="s">
        <v>147</v>
      </c>
      <c r="D288" s="1">
        <v>2027</v>
      </c>
      <c r="E288" s="2">
        <v>0</v>
      </c>
      <c r="F288" s="2">
        <v>0</v>
      </c>
      <c r="G288" s="2">
        <v>0</v>
      </c>
      <c r="H288" s="2">
        <v>0</v>
      </c>
      <c r="I288" s="2">
        <v>0</v>
      </c>
      <c r="J288" s="1">
        <v>0</v>
      </c>
      <c r="K288" s="16">
        <f t="shared" si="36"/>
        <v>0</v>
      </c>
      <c r="L288" s="16">
        <v>12368.39</v>
      </c>
      <c r="M288" s="16">
        <v>11131.55</v>
      </c>
      <c r="N288" s="16">
        <v>8657.8700000000008</v>
      </c>
      <c r="O288" s="16">
        <v>6184.2</v>
      </c>
      <c r="P288" s="16">
        <v>3710.52</v>
      </c>
      <c r="Q288" s="16">
        <v>488.77</v>
      </c>
      <c r="R288" s="16">
        <v>2100</v>
      </c>
      <c r="S288" s="16">
        <v>200</v>
      </c>
      <c r="T288" s="25">
        <v>92</v>
      </c>
      <c r="U288" s="35">
        <f t="shared" si="41"/>
        <v>0</v>
      </c>
      <c r="V288" s="15">
        <f t="shared" si="44"/>
        <v>0</v>
      </c>
      <c r="W288" s="15">
        <f t="shared" si="37"/>
        <v>0</v>
      </c>
      <c r="X288" s="15">
        <f t="shared" si="39"/>
        <v>0</v>
      </c>
      <c r="Y288" s="15">
        <f t="shared" si="40"/>
        <v>0</v>
      </c>
      <c r="Z288" s="33">
        <f t="shared" si="38"/>
        <v>0</v>
      </c>
    </row>
    <row r="289" spans="1:26" x14ac:dyDescent="0.25">
      <c r="A289" s="1">
        <v>82</v>
      </c>
      <c r="B289" s="5" t="s">
        <v>198</v>
      </c>
      <c r="C289" s="5" t="s">
        <v>148</v>
      </c>
      <c r="D289" s="1">
        <v>2027</v>
      </c>
      <c r="E289" s="2">
        <v>0</v>
      </c>
      <c r="F289" s="2">
        <v>0</v>
      </c>
      <c r="G289" s="2">
        <v>0</v>
      </c>
      <c r="H289" s="2">
        <v>0</v>
      </c>
      <c r="I289" s="2">
        <v>0</v>
      </c>
      <c r="J289" s="1">
        <v>0</v>
      </c>
      <c r="K289" s="16">
        <f t="shared" si="36"/>
        <v>0</v>
      </c>
      <c r="L289" s="16">
        <v>12368.39</v>
      </c>
      <c r="M289" s="16">
        <v>11131.55</v>
      </c>
      <c r="N289" s="16">
        <v>8657.8700000000008</v>
      </c>
      <c r="O289" s="16">
        <v>6184.2</v>
      </c>
      <c r="P289" s="16">
        <v>3710.52</v>
      </c>
      <c r="Q289" s="16">
        <v>488.77</v>
      </c>
      <c r="R289" s="16">
        <v>2100</v>
      </c>
      <c r="S289" s="16">
        <v>200</v>
      </c>
      <c r="T289" s="25">
        <v>90</v>
      </c>
      <c r="U289" s="35">
        <f t="shared" si="41"/>
        <v>0</v>
      </c>
      <c r="V289" s="15">
        <f t="shared" si="44"/>
        <v>0</v>
      </c>
      <c r="W289" s="15">
        <f t="shared" si="37"/>
        <v>0</v>
      </c>
      <c r="X289" s="15">
        <f t="shared" si="39"/>
        <v>0</v>
      </c>
      <c r="Y289" s="15">
        <f t="shared" si="40"/>
        <v>0</v>
      </c>
      <c r="Z289" s="33">
        <f t="shared" si="38"/>
        <v>0</v>
      </c>
    </row>
    <row r="290" spans="1:26" x14ac:dyDescent="0.25">
      <c r="A290" s="1">
        <v>83</v>
      </c>
      <c r="B290" s="5" t="s">
        <v>198</v>
      </c>
      <c r="C290" s="5" t="s">
        <v>149</v>
      </c>
      <c r="D290" s="1">
        <v>2027</v>
      </c>
      <c r="E290" s="2">
        <v>0</v>
      </c>
      <c r="F290" s="2">
        <v>0</v>
      </c>
      <c r="G290" s="2">
        <v>0</v>
      </c>
      <c r="H290" s="2">
        <v>0</v>
      </c>
      <c r="I290" s="2">
        <v>0</v>
      </c>
      <c r="J290" s="1">
        <v>0</v>
      </c>
      <c r="K290" s="16">
        <f t="shared" si="36"/>
        <v>0</v>
      </c>
      <c r="L290" s="16">
        <v>12368.39</v>
      </c>
      <c r="M290" s="16">
        <v>11131.55</v>
      </c>
      <c r="N290" s="16">
        <v>8657.8700000000008</v>
      </c>
      <c r="O290" s="16">
        <v>6184.2</v>
      </c>
      <c r="P290" s="16">
        <v>3710.52</v>
      </c>
      <c r="Q290" s="16">
        <v>488.77</v>
      </c>
      <c r="R290" s="16">
        <v>2100</v>
      </c>
      <c r="S290" s="16">
        <v>200</v>
      </c>
      <c r="T290" s="25">
        <v>90</v>
      </c>
      <c r="U290" s="35">
        <f t="shared" si="41"/>
        <v>0</v>
      </c>
      <c r="V290" s="15">
        <f t="shared" si="44"/>
        <v>0</v>
      </c>
      <c r="W290" s="15">
        <f t="shared" si="37"/>
        <v>0</v>
      </c>
      <c r="X290" s="15">
        <f t="shared" si="39"/>
        <v>0</v>
      </c>
      <c r="Y290" s="15">
        <f t="shared" si="40"/>
        <v>0</v>
      </c>
      <c r="Z290" s="33">
        <f t="shared" si="38"/>
        <v>0</v>
      </c>
    </row>
    <row r="291" spans="1:26" x14ac:dyDescent="0.25">
      <c r="A291" s="1">
        <v>84</v>
      </c>
      <c r="B291" s="5" t="s">
        <v>198</v>
      </c>
      <c r="C291" s="5" t="s">
        <v>150</v>
      </c>
      <c r="D291" s="1">
        <v>2027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  <c r="J291" s="1">
        <v>0</v>
      </c>
      <c r="K291" s="16">
        <f t="shared" si="36"/>
        <v>0</v>
      </c>
      <c r="L291" s="16">
        <v>12368.39</v>
      </c>
      <c r="M291" s="16">
        <v>11131.55</v>
      </c>
      <c r="N291" s="16">
        <v>8657.8700000000008</v>
      </c>
      <c r="O291" s="16">
        <v>6184.2</v>
      </c>
      <c r="P291" s="16">
        <v>3710.52</v>
      </c>
      <c r="Q291" s="16">
        <v>488.77</v>
      </c>
      <c r="R291" s="16">
        <v>2100</v>
      </c>
      <c r="S291" s="16">
        <v>200</v>
      </c>
      <c r="T291" s="25">
        <v>92</v>
      </c>
      <c r="U291" s="35">
        <f t="shared" si="41"/>
        <v>0</v>
      </c>
      <c r="V291" s="15">
        <f t="shared" si="44"/>
        <v>0</v>
      </c>
      <c r="W291" s="15">
        <f t="shared" si="37"/>
        <v>0</v>
      </c>
      <c r="X291" s="15">
        <f t="shared" si="39"/>
        <v>0</v>
      </c>
      <c r="Y291" s="15">
        <f t="shared" si="40"/>
        <v>0</v>
      </c>
      <c r="Z291" s="33">
        <f t="shared" si="38"/>
        <v>0</v>
      </c>
    </row>
    <row r="292" spans="1:26" x14ac:dyDescent="0.25">
      <c r="A292" s="1">
        <v>85</v>
      </c>
      <c r="B292" s="5" t="s">
        <v>198</v>
      </c>
      <c r="C292" s="5" t="s">
        <v>153</v>
      </c>
      <c r="D292" s="1">
        <v>2027</v>
      </c>
      <c r="E292" s="2">
        <v>0</v>
      </c>
      <c r="F292" s="2">
        <v>0</v>
      </c>
      <c r="G292" s="2">
        <v>0</v>
      </c>
      <c r="H292" s="2">
        <v>0</v>
      </c>
      <c r="I292" s="2">
        <v>0</v>
      </c>
      <c r="J292" s="1">
        <v>0</v>
      </c>
      <c r="K292" s="16">
        <f t="shared" si="36"/>
        <v>0</v>
      </c>
      <c r="L292" s="16">
        <v>12368.39</v>
      </c>
      <c r="M292" s="16">
        <v>11131.55</v>
      </c>
      <c r="N292" s="16">
        <v>8657.8700000000008</v>
      </c>
      <c r="O292" s="16">
        <v>6184.2</v>
      </c>
      <c r="P292" s="16">
        <v>3710.52</v>
      </c>
      <c r="Q292" s="16">
        <v>488.77</v>
      </c>
      <c r="R292" s="16">
        <v>2100</v>
      </c>
      <c r="S292" s="16">
        <v>200</v>
      </c>
      <c r="T292" s="25">
        <v>92</v>
      </c>
      <c r="U292" s="35">
        <f t="shared" si="41"/>
        <v>0</v>
      </c>
      <c r="V292" s="15">
        <f t="shared" si="44"/>
        <v>0</v>
      </c>
      <c r="W292" s="15">
        <f t="shared" si="37"/>
        <v>0</v>
      </c>
      <c r="X292" s="15">
        <f t="shared" si="39"/>
        <v>0</v>
      </c>
      <c r="Y292" s="15">
        <f t="shared" si="40"/>
        <v>0</v>
      </c>
      <c r="Z292" s="33">
        <f t="shared" si="38"/>
        <v>0</v>
      </c>
    </row>
    <row r="293" spans="1:26" x14ac:dyDescent="0.25">
      <c r="A293" s="1">
        <v>86</v>
      </c>
      <c r="B293" s="5" t="s">
        <v>198</v>
      </c>
      <c r="C293" s="5" t="s">
        <v>151</v>
      </c>
      <c r="D293" s="1">
        <v>2027</v>
      </c>
      <c r="E293" s="2">
        <v>0</v>
      </c>
      <c r="F293" s="2">
        <v>0</v>
      </c>
      <c r="G293" s="2">
        <v>0</v>
      </c>
      <c r="H293" s="2">
        <v>0</v>
      </c>
      <c r="I293" s="2">
        <v>0</v>
      </c>
      <c r="J293" s="1">
        <v>0</v>
      </c>
      <c r="K293" s="16">
        <f t="shared" si="36"/>
        <v>0</v>
      </c>
      <c r="L293" s="16">
        <v>12368.39</v>
      </c>
      <c r="M293" s="16">
        <v>11131.55</v>
      </c>
      <c r="N293" s="16">
        <v>8657.8700000000008</v>
      </c>
      <c r="O293" s="16">
        <v>6184.2</v>
      </c>
      <c r="P293" s="16">
        <v>3710.52</v>
      </c>
      <c r="Q293" s="16">
        <v>488.77</v>
      </c>
      <c r="R293" s="16">
        <v>2100</v>
      </c>
      <c r="S293" s="16">
        <v>200</v>
      </c>
      <c r="T293" s="25">
        <v>79</v>
      </c>
      <c r="U293" s="35">
        <f t="shared" si="41"/>
        <v>0</v>
      </c>
      <c r="V293" s="15">
        <f t="shared" si="44"/>
        <v>0</v>
      </c>
      <c r="W293" s="15">
        <f t="shared" si="37"/>
        <v>0</v>
      </c>
      <c r="X293" s="15">
        <f t="shared" si="39"/>
        <v>0</v>
      </c>
      <c r="Y293" s="15">
        <f t="shared" si="40"/>
        <v>0</v>
      </c>
      <c r="Z293" s="33">
        <f t="shared" si="38"/>
        <v>0</v>
      </c>
    </row>
    <row r="294" spans="1:26" x14ac:dyDescent="0.25">
      <c r="A294" s="1">
        <v>87</v>
      </c>
      <c r="B294" s="5" t="s">
        <v>198</v>
      </c>
      <c r="C294" s="5" t="s">
        <v>84</v>
      </c>
      <c r="D294" s="1">
        <v>2027</v>
      </c>
      <c r="E294" s="2">
        <v>0</v>
      </c>
      <c r="F294" s="2">
        <v>0</v>
      </c>
      <c r="G294" s="2">
        <v>0</v>
      </c>
      <c r="H294" s="2">
        <v>0</v>
      </c>
      <c r="I294" s="2">
        <v>0</v>
      </c>
      <c r="J294" s="1">
        <v>0</v>
      </c>
      <c r="K294" s="16">
        <f t="shared" si="36"/>
        <v>0</v>
      </c>
      <c r="L294" s="16">
        <v>12368.39</v>
      </c>
      <c r="M294" s="16">
        <v>11131.55</v>
      </c>
      <c r="N294" s="16">
        <v>8657.8700000000008</v>
      </c>
      <c r="O294" s="16">
        <v>6184.2</v>
      </c>
      <c r="P294" s="16">
        <v>3710.52</v>
      </c>
      <c r="Q294" s="16">
        <v>488.77</v>
      </c>
      <c r="R294" s="16">
        <v>2100</v>
      </c>
      <c r="S294" s="16">
        <v>200</v>
      </c>
      <c r="T294" s="25">
        <v>91</v>
      </c>
      <c r="U294" s="35">
        <f t="shared" si="41"/>
        <v>0</v>
      </c>
      <c r="V294" s="15">
        <f t="shared" si="44"/>
        <v>0</v>
      </c>
      <c r="W294" s="15">
        <f t="shared" si="37"/>
        <v>0</v>
      </c>
      <c r="X294" s="15">
        <f t="shared" si="39"/>
        <v>0</v>
      </c>
      <c r="Y294" s="15">
        <f t="shared" si="40"/>
        <v>0</v>
      </c>
      <c r="Z294" s="33">
        <f t="shared" si="38"/>
        <v>0</v>
      </c>
    </row>
    <row r="295" spans="1:26" x14ac:dyDescent="0.25">
      <c r="A295" s="1">
        <v>88</v>
      </c>
      <c r="B295" s="5" t="s">
        <v>198</v>
      </c>
      <c r="C295" s="5" t="s">
        <v>152</v>
      </c>
      <c r="D295" s="1">
        <v>2027</v>
      </c>
      <c r="E295" s="2">
        <v>0</v>
      </c>
      <c r="F295" s="2">
        <v>0</v>
      </c>
      <c r="G295" s="2">
        <v>0</v>
      </c>
      <c r="H295" s="2">
        <v>0</v>
      </c>
      <c r="I295" s="2">
        <v>0</v>
      </c>
      <c r="J295" s="1">
        <v>0</v>
      </c>
      <c r="K295" s="16">
        <f t="shared" si="36"/>
        <v>0</v>
      </c>
      <c r="L295" s="16">
        <v>12368.39</v>
      </c>
      <c r="M295" s="16">
        <v>11131.55</v>
      </c>
      <c r="N295" s="16">
        <v>8657.8700000000008</v>
      </c>
      <c r="O295" s="16">
        <v>6184.2</v>
      </c>
      <c r="P295" s="16">
        <v>3710.52</v>
      </c>
      <c r="Q295" s="16">
        <v>488.77</v>
      </c>
      <c r="R295" s="16">
        <v>2100</v>
      </c>
      <c r="S295" s="16">
        <v>200</v>
      </c>
      <c r="T295" s="25">
        <v>91</v>
      </c>
      <c r="U295" s="35">
        <f t="shared" si="41"/>
        <v>0</v>
      </c>
      <c r="V295" s="15">
        <f t="shared" si="44"/>
        <v>0</v>
      </c>
      <c r="W295" s="15">
        <f t="shared" si="37"/>
        <v>0</v>
      </c>
      <c r="X295" s="15">
        <f t="shared" si="39"/>
        <v>0</v>
      </c>
      <c r="Y295" s="15">
        <f t="shared" si="40"/>
        <v>0</v>
      </c>
      <c r="Z295" s="33">
        <f t="shared" si="38"/>
        <v>0</v>
      </c>
    </row>
    <row r="296" spans="1:26" x14ac:dyDescent="0.25">
      <c r="A296" s="1">
        <v>89</v>
      </c>
      <c r="B296" s="5" t="s">
        <v>198</v>
      </c>
      <c r="C296" s="5" t="s">
        <v>95</v>
      </c>
      <c r="D296" s="1">
        <v>2027</v>
      </c>
      <c r="E296" s="2">
        <v>0</v>
      </c>
      <c r="F296" s="2">
        <v>0</v>
      </c>
      <c r="G296" s="2">
        <v>0</v>
      </c>
      <c r="H296" s="2">
        <v>0</v>
      </c>
      <c r="I296" s="2">
        <v>0</v>
      </c>
      <c r="J296" s="1">
        <v>0</v>
      </c>
      <c r="K296" s="16">
        <f t="shared" si="36"/>
        <v>0</v>
      </c>
      <c r="L296" s="16">
        <v>12368.39</v>
      </c>
      <c r="M296" s="16">
        <v>11131.55</v>
      </c>
      <c r="N296" s="16">
        <v>8657.8700000000008</v>
      </c>
      <c r="O296" s="16">
        <v>6184.2</v>
      </c>
      <c r="P296" s="16">
        <v>3710.52</v>
      </c>
      <c r="Q296" s="16">
        <v>488.77</v>
      </c>
      <c r="R296" s="16">
        <v>2100</v>
      </c>
      <c r="S296" s="16">
        <v>200</v>
      </c>
      <c r="T296" s="25">
        <v>90</v>
      </c>
      <c r="U296" s="35">
        <f t="shared" si="41"/>
        <v>0</v>
      </c>
      <c r="V296" s="15">
        <f t="shared" si="44"/>
        <v>0</v>
      </c>
      <c r="W296" s="15">
        <f t="shared" si="37"/>
        <v>0</v>
      </c>
      <c r="X296" s="15">
        <f t="shared" si="39"/>
        <v>0</v>
      </c>
      <c r="Y296" s="15">
        <f t="shared" si="40"/>
        <v>0</v>
      </c>
      <c r="Z296" s="33">
        <f t="shared" si="38"/>
        <v>0</v>
      </c>
    </row>
    <row r="297" spans="1:26" x14ac:dyDescent="0.25">
      <c r="A297" s="1">
        <v>90</v>
      </c>
      <c r="B297" s="5" t="s">
        <v>199</v>
      </c>
      <c r="C297" s="5" t="s">
        <v>156</v>
      </c>
      <c r="D297" s="1">
        <v>2027</v>
      </c>
      <c r="E297" s="2">
        <v>0</v>
      </c>
      <c r="F297" s="2">
        <v>54</v>
      </c>
      <c r="G297" s="2">
        <v>60.5</v>
      </c>
      <c r="H297" s="2">
        <v>23.5</v>
      </c>
      <c r="I297" s="2">
        <v>18.87</v>
      </c>
      <c r="J297" s="13">
        <v>29</v>
      </c>
      <c r="K297" s="16">
        <f t="shared" si="36"/>
        <v>156.87</v>
      </c>
      <c r="L297" s="16">
        <v>12368.39</v>
      </c>
      <c r="M297" s="16">
        <v>11131.55</v>
      </c>
      <c r="N297" s="16">
        <v>8657.8700000000008</v>
      </c>
      <c r="O297" s="16">
        <v>6184.2</v>
      </c>
      <c r="P297" s="16">
        <v>3710.52</v>
      </c>
      <c r="Q297" s="16">
        <v>488.77</v>
      </c>
      <c r="R297" s="16">
        <v>2100</v>
      </c>
      <c r="S297" s="16">
        <v>200</v>
      </c>
      <c r="T297" s="19">
        <v>86</v>
      </c>
      <c r="U297" s="35">
        <f t="shared" si="41"/>
        <v>85.999999529964555</v>
      </c>
      <c r="V297" s="15">
        <f t="shared" si="44"/>
        <v>1446699.38</v>
      </c>
      <c r="W297" s="15">
        <f t="shared" si="37"/>
        <v>1244161.46</v>
      </c>
      <c r="X297" s="15">
        <f t="shared" si="39"/>
        <v>202537.91999999993</v>
      </c>
      <c r="Y297" s="15">
        <f t="shared" si="40"/>
        <v>1244161.47</v>
      </c>
      <c r="Z297" s="33">
        <f t="shared" si="38"/>
        <v>86.000000221193162</v>
      </c>
    </row>
    <row r="298" spans="1:26" x14ac:dyDescent="0.25">
      <c r="A298" s="1">
        <v>91</v>
      </c>
      <c r="B298" s="5" t="s">
        <v>199</v>
      </c>
      <c r="C298" s="5" t="s">
        <v>19</v>
      </c>
      <c r="D298" s="1">
        <v>2027</v>
      </c>
      <c r="E298" s="2">
        <v>0</v>
      </c>
      <c r="F298" s="2">
        <v>0</v>
      </c>
      <c r="G298" s="2">
        <v>0</v>
      </c>
      <c r="H298" s="2">
        <v>0</v>
      </c>
      <c r="I298" s="2">
        <v>0</v>
      </c>
      <c r="J298" s="1">
        <v>0</v>
      </c>
      <c r="K298" s="16">
        <f t="shared" si="36"/>
        <v>0</v>
      </c>
      <c r="L298" s="16">
        <v>12368.39</v>
      </c>
      <c r="M298" s="16">
        <v>11131.55</v>
      </c>
      <c r="N298" s="16">
        <v>8657.8700000000008</v>
      </c>
      <c r="O298" s="16">
        <v>6184.2</v>
      </c>
      <c r="P298" s="16">
        <v>3710.52</v>
      </c>
      <c r="Q298" s="16">
        <v>488.77</v>
      </c>
      <c r="R298" s="16">
        <v>2100</v>
      </c>
      <c r="S298" s="16">
        <v>200</v>
      </c>
      <c r="T298" s="19">
        <v>88</v>
      </c>
      <c r="U298" s="35">
        <f t="shared" si="41"/>
        <v>0</v>
      </c>
      <c r="V298" s="15">
        <f t="shared" si="44"/>
        <v>0</v>
      </c>
      <c r="W298" s="15">
        <f t="shared" si="37"/>
        <v>0</v>
      </c>
      <c r="X298" s="15">
        <f t="shared" si="39"/>
        <v>0</v>
      </c>
      <c r="Y298" s="15">
        <f t="shared" si="40"/>
        <v>0</v>
      </c>
      <c r="Z298" s="33">
        <f t="shared" si="38"/>
        <v>0</v>
      </c>
    </row>
    <row r="299" spans="1:26" x14ac:dyDescent="0.25">
      <c r="A299" s="1">
        <v>92</v>
      </c>
      <c r="B299" s="5" t="s">
        <v>199</v>
      </c>
      <c r="C299" s="5" t="s">
        <v>154</v>
      </c>
      <c r="D299" s="1">
        <v>2027</v>
      </c>
      <c r="E299" s="2">
        <v>0</v>
      </c>
      <c r="F299" s="2">
        <v>0</v>
      </c>
      <c r="G299" s="2">
        <v>0</v>
      </c>
      <c r="H299" s="2">
        <v>0</v>
      </c>
      <c r="I299" s="2">
        <v>0</v>
      </c>
      <c r="J299" s="1">
        <v>0</v>
      </c>
      <c r="K299" s="16">
        <f t="shared" si="36"/>
        <v>0</v>
      </c>
      <c r="L299" s="16">
        <v>12368.39</v>
      </c>
      <c r="M299" s="16">
        <v>11131.55</v>
      </c>
      <c r="N299" s="16">
        <v>8657.8700000000008</v>
      </c>
      <c r="O299" s="16">
        <v>6184.2</v>
      </c>
      <c r="P299" s="16">
        <v>3710.52</v>
      </c>
      <c r="Q299" s="16">
        <v>488.77</v>
      </c>
      <c r="R299" s="16">
        <v>2100</v>
      </c>
      <c r="S299" s="16">
        <v>200</v>
      </c>
      <c r="T299" s="19">
        <v>89</v>
      </c>
      <c r="U299" s="35">
        <f t="shared" si="41"/>
        <v>0</v>
      </c>
      <c r="V299" s="15">
        <f t="shared" si="44"/>
        <v>0</v>
      </c>
      <c r="W299" s="15">
        <f t="shared" si="37"/>
        <v>0</v>
      </c>
      <c r="X299" s="15">
        <f t="shared" si="39"/>
        <v>0</v>
      </c>
      <c r="Y299" s="15">
        <f t="shared" si="40"/>
        <v>0</v>
      </c>
      <c r="Z299" s="33">
        <f t="shared" si="38"/>
        <v>0</v>
      </c>
    </row>
    <row r="300" spans="1:26" x14ac:dyDescent="0.25">
      <c r="A300" s="1">
        <v>93</v>
      </c>
      <c r="B300" s="5" t="s">
        <v>199</v>
      </c>
      <c r="C300" s="5" t="s">
        <v>155</v>
      </c>
      <c r="D300" s="1">
        <v>2027</v>
      </c>
      <c r="E300" s="2">
        <v>0</v>
      </c>
      <c r="F300" s="2">
        <v>0</v>
      </c>
      <c r="G300" s="2">
        <v>0</v>
      </c>
      <c r="H300" s="2">
        <v>0</v>
      </c>
      <c r="I300" s="2">
        <v>0</v>
      </c>
      <c r="J300" s="1">
        <v>0</v>
      </c>
      <c r="K300" s="16">
        <f t="shared" si="36"/>
        <v>0</v>
      </c>
      <c r="L300" s="16">
        <v>12368.39</v>
      </c>
      <c r="M300" s="16">
        <v>11131.55</v>
      </c>
      <c r="N300" s="16">
        <v>8657.8700000000008</v>
      </c>
      <c r="O300" s="16">
        <v>6184.2</v>
      </c>
      <c r="P300" s="16">
        <v>3710.52</v>
      </c>
      <c r="Q300" s="16">
        <v>488.77</v>
      </c>
      <c r="R300" s="16">
        <v>2100</v>
      </c>
      <c r="S300" s="16">
        <v>200</v>
      </c>
      <c r="T300" s="19">
        <v>88</v>
      </c>
      <c r="U300" s="35">
        <f t="shared" si="41"/>
        <v>0</v>
      </c>
      <c r="V300" s="15">
        <f t="shared" si="44"/>
        <v>0</v>
      </c>
      <c r="W300" s="15">
        <f t="shared" si="37"/>
        <v>0</v>
      </c>
      <c r="X300" s="15">
        <f t="shared" si="39"/>
        <v>0</v>
      </c>
      <c r="Y300" s="15">
        <f t="shared" si="40"/>
        <v>0</v>
      </c>
      <c r="Z300" s="33">
        <f t="shared" si="38"/>
        <v>0</v>
      </c>
    </row>
    <row r="301" spans="1:26" x14ac:dyDescent="0.25">
      <c r="A301" s="1">
        <v>94</v>
      </c>
      <c r="B301" s="5" t="s">
        <v>199</v>
      </c>
      <c r="C301" s="5" t="s">
        <v>88</v>
      </c>
      <c r="D301" s="1">
        <v>2027</v>
      </c>
      <c r="E301" s="2">
        <v>10</v>
      </c>
      <c r="F301" s="2">
        <v>20.5</v>
      </c>
      <c r="G301" s="2">
        <v>10.8</v>
      </c>
      <c r="H301" s="2">
        <v>10</v>
      </c>
      <c r="I301" s="2">
        <v>2</v>
      </c>
      <c r="J301" s="13">
        <v>2</v>
      </c>
      <c r="K301" s="16">
        <f t="shared" si="36"/>
        <v>53.3</v>
      </c>
      <c r="L301" s="16">
        <v>12368.39</v>
      </c>
      <c r="M301" s="16">
        <v>11131.55</v>
      </c>
      <c r="N301" s="16">
        <v>8657.8700000000008</v>
      </c>
      <c r="O301" s="16">
        <v>6184.2</v>
      </c>
      <c r="P301" s="16">
        <v>3710.52</v>
      </c>
      <c r="Q301" s="16">
        <v>488.77</v>
      </c>
      <c r="R301" s="16">
        <v>2100</v>
      </c>
      <c r="S301" s="16">
        <v>200</v>
      </c>
      <c r="T301" s="19">
        <v>84</v>
      </c>
      <c r="U301" s="35">
        <f t="shared" si="41"/>
        <v>84</v>
      </c>
      <c r="V301" s="15">
        <f t="shared" ref="V301:V332" si="45">ROUND(((E301*L301+F301*M301+G301*N301+H301*O301+I301*P301)+Q301*J301+R301*J301+S301*(E301+F301+G301+H301+I301)),2)</f>
        <v>530486.25</v>
      </c>
      <c r="W301" s="15">
        <f t="shared" si="37"/>
        <v>445608.45</v>
      </c>
      <c r="X301" s="15">
        <f t="shared" si="39"/>
        <v>84877.799999999988</v>
      </c>
      <c r="Y301" s="15">
        <f t="shared" si="40"/>
        <v>445608.45</v>
      </c>
      <c r="Z301" s="33">
        <f t="shared" si="38"/>
        <v>84</v>
      </c>
    </row>
    <row r="302" spans="1:26" x14ac:dyDescent="0.25">
      <c r="A302" s="1">
        <v>95</v>
      </c>
      <c r="B302" s="5" t="s">
        <v>200</v>
      </c>
      <c r="C302" s="5" t="s">
        <v>157</v>
      </c>
      <c r="D302" s="1">
        <v>2027</v>
      </c>
      <c r="E302" s="2">
        <v>0</v>
      </c>
      <c r="F302" s="2">
        <v>0</v>
      </c>
      <c r="G302" s="2">
        <v>0</v>
      </c>
      <c r="H302" s="2">
        <v>0</v>
      </c>
      <c r="I302" s="2">
        <v>0</v>
      </c>
      <c r="J302" s="1">
        <v>0</v>
      </c>
      <c r="K302" s="16">
        <f t="shared" si="36"/>
        <v>0</v>
      </c>
      <c r="L302" s="16">
        <v>12368.39</v>
      </c>
      <c r="M302" s="16">
        <v>11131.55</v>
      </c>
      <c r="N302" s="16">
        <v>8657.8700000000008</v>
      </c>
      <c r="O302" s="16">
        <v>6184.2</v>
      </c>
      <c r="P302" s="16">
        <v>3710.52</v>
      </c>
      <c r="Q302" s="16">
        <v>488.77</v>
      </c>
      <c r="R302" s="16">
        <v>2100</v>
      </c>
      <c r="S302" s="16">
        <v>200</v>
      </c>
      <c r="T302" s="26">
        <v>89</v>
      </c>
      <c r="U302" s="35">
        <f t="shared" si="41"/>
        <v>0</v>
      </c>
      <c r="V302" s="15">
        <f t="shared" si="45"/>
        <v>0</v>
      </c>
      <c r="W302" s="15">
        <f t="shared" si="37"/>
        <v>0</v>
      </c>
      <c r="X302" s="15">
        <f t="shared" si="39"/>
        <v>0</v>
      </c>
      <c r="Y302" s="15">
        <f t="shared" si="40"/>
        <v>0</v>
      </c>
      <c r="Z302" s="33">
        <f t="shared" si="38"/>
        <v>0</v>
      </c>
    </row>
    <row r="303" spans="1:26" x14ac:dyDescent="0.25">
      <c r="A303" s="1">
        <v>96</v>
      </c>
      <c r="B303" s="5" t="s">
        <v>200</v>
      </c>
      <c r="C303" s="5" t="s">
        <v>158</v>
      </c>
      <c r="D303" s="1">
        <v>2027</v>
      </c>
      <c r="E303" s="2">
        <v>0</v>
      </c>
      <c r="F303" s="2">
        <v>0</v>
      </c>
      <c r="G303" s="2">
        <v>0</v>
      </c>
      <c r="H303" s="2">
        <v>0</v>
      </c>
      <c r="I303" s="2">
        <v>0</v>
      </c>
      <c r="J303" s="1">
        <v>0</v>
      </c>
      <c r="K303" s="16">
        <f t="shared" si="36"/>
        <v>0</v>
      </c>
      <c r="L303" s="16">
        <v>12368.39</v>
      </c>
      <c r="M303" s="16">
        <v>11131.55</v>
      </c>
      <c r="N303" s="16">
        <v>8657.8700000000008</v>
      </c>
      <c r="O303" s="16">
        <v>6184.2</v>
      </c>
      <c r="P303" s="16">
        <v>3710.52</v>
      </c>
      <c r="Q303" s="16">
        <v>488.77</v>
      </c>
      <c r="R303" s="16">
        <v>2100</v>
      </c>
      <c r="S303" s="16">
        <v>200</v>
      </c>
      <c r="T303" s="26">
        <v>89</v>
      </c>
      <c r="U303" s="35">
        <f t="shared" si="41"/>
        <v>0</v>
      </c>
      <c r="V303" s="15">
        <f t="shared" si="45"/>
        <v>0</v>
      </c>
      <c r="W303" s="15">
        <f t="shared" si="37"/>
        <v>0</v>
      </c>
      <c r="X303" s="15">
        <f t="shared" si="39"/>
        <v>0</v>
      </c>
      <c r="Y303" s="15">
        <f t="shared" si="40"/>
        <v>0</v>
      </c>
      <c r="Z303" s="33">
        <f t="shared" si="38"/>
        <v>0</v>
      </c>
    </row>
    <row r="304" spans="1:26" x14ac:dyDescent="0.25">
      <c r="A304" s="1">
        <v>97</v>
      </c>
      <c r="B304" s="5" t="s">
        <v>200</v>
      </c>
      <c r="C304" s="5" t="s">
        <v>7</v>
      </c>
      <c r="D304" s="1">
        <v>2027</v>
      </c>
      <c r="E304" s="2">
        <v>0</v>
      </c>
      <c r="F304" s="2">
        <v>0.9</v>
      </c>
      <c r="G304" s="2">
        <v>0</v>
      </c>
      <c r="H304" s="2">
        <v>2</v>
      </c>
      <c r="I304" s="2">
        <v>0</v>
      </c>
      <c r="J304" s="13">
        <v>4</v>
      </c>
      <c r="K304" s="16">
        <f t="shared" si="36"/>
        <v>2.9</v>
      </c>
      <c r="L304" s="16">
        <v>12368.39</v>
      </c>
      <c r="M304" s="16">
        <v>11131.55</v>
      </c>
      <c r="N304" s="16">
        <v>8657.8700000000008</v>
      </c>
      <c r="O304" s="16">
        <v>6184.2</v>
      </c>
      <c r="P304" s="16">
        <v>3710.52</v>
      </c>
      <c r="Q304" s="16">
        <v>488.77</v>
      </c>
      <c r="R304" s="16">
        <v>2100</v>
      </c>
      <c r="S304" s="16">
        <v>200</v>
      </c>
      <c r="T304" s="26">
        <v>71</v>
      </c>
      <c r="U304" s="35">
        <f t="shared" si="41"/>
        <v>70.999985595050461</v>
      </c>
      <c r="V304" s="15">
        <f t="shared" si="45"/>
        <v>33321.879999999997</v>
      </c>
      <c r="W304" s="15">
        <f t="shared" si="37"/>
        <v>23658.53</v>
      </c>
      <c r="X304" s="15">
        <f t="shared" si="39"/>
        <v>9663.3499999999985</v>
      </c>
      <c r="Y304" s="15">
        <f t="shared" si="40"/>
        <v>23658.53</v>
      </c>
      <c r="Z304" s="33">
        <f t="shared" si="38"/>
        <v>70.999985595050461</v>
      </c>
    </row>
    <row r="305" spans="1:26" x14ac:dyDescent="0.25">
      <c r="A305" s="1">
        <v>98</v>
      </c>
      <c r="B305" s="5" t="s">
        <v>200</v>
      </c>
      <c r="C305" s="5" t="s">
        <v>104</v>
      </c>
      <c r="D305" s="1">
        <v>2027</v>
      </c>
      <c r="E305" s="2">
        <v>0</v>
      </c>
      <c r="F305" s="2">
        <v>0</v>
      </c>
      <c r="G305" s="2">
        <v>0</v>
      </c>
      <c r="H305" s="2">
        <v>0</v>
      </c>
      <c r="I305" s="2">
        <v>0</v>
      </c>
      <c r="J305" s="1">
        <v>0</v>
      </c>
      <c r="K305" s="16">
        <f t="shared" si="36"/>
        <v>0</v>
      </c>
      <c r="L305" s="16">
        <v>12368.39</v>
      </c>
      <c r="M305" s="16">
        <v>11131.55</v>
      </c>
      <c r="N305" s="16">
        <v>8657.8700000000008</v>
      </c>
      <c r="O305" s="16">
        <v>6184.2</v>
      </c>
      <c r="P305" s="16">
        <v>3710.52</v>
      </c>
      <c r="Q305" s="16">
        <v>488.77</v>
      </c>
      <c r="R305" s="16">
        <v>2100</v>
      </c>
      <c r="S305" s="16">
        <v>200</v>
      </c>
      <c r="T305" s="26">
        <v>88</v>
      </c>
      <c r="U305" s="35">
        <f t="shared" si="41"/>
        <v>0</v>
      </c>
      <c r="V305" s="15">
        <f t="shared" si="45"/>
        <v>0</v>
      </c>
      <c r="W305" s="15">
        <f t="shared" si="37"/>
        <v>0</v>
      </c>
      <c r="X305" s="15">
        <f t="shared" si="39"/>
        <v>0</v>
      </c>
      <c r="Y305" s="15">
        <f t="shared" si="40"/>
        <v>0</v>
      </c>
      <c r="Z305" s="33">
        <f t="shared" si="38"/>
        <v>0</v>
      </c>
    </row>
    <row r="306" spans="1:26" x14ac:dyDescent="0.25">
      <c r="A306" s="1">
        <v>99</v>
      </c>
      <c r="B306" s="5" t="s">
        <v>200</v>
      </c>
      <c r="C306" s="5" t="s">
        <v>53</v>
      </c>
      <c r="D306" s="1">
        <v>2027</v>
      </c>
      <c r="E306" s="2">
        <v>0</v>
      </c>
      <c r="F306" s="2">
        <v>0</v>
      </c>
      <c r="G306" s="2">
        <v>0</v>
      </c>
      <c r="H306" s="2">
        <v>0</v>
      </c>
      <c r="I306" s="2">
        <v>0</v>
      </c>
      <c r="J306" s="13">
        <v>0</v>
      </c>
      <c r="K306" s="16">
        <f t="shared" si="36"/>
        <v>0</v>
      </c>
      <c r="L306" s="16">
        <v>12368.39</v>
      </c>
      <c r="M306" s="16">
        <v>11131.55</v>
      </c>
      <c r="N306" s="16">
        <v>8657.8700000000008</v>
      </c>
      <c r="O306" s="16">
        <v>6184.2</v>
      </c>
      <c r="P306" s="16">
        <v>3710.52</v>
      </c>
      <c r="Q306" s="16">
        <v>488.77</v>
      </c>
      <c r="R306" s="16">
        <v>2100</v>
      </c>
      <c r="S306" s="16">
        <v>200</v>
      </c>
      <c r="T306" s="26">
        <v>89</v>
      </c>
      <c r="U306" s="35">
        <f t="shared" si="41"/>
        <v>0</v>
      </c>
      <c r="V306" s="15">
        <f t="shared" si="45"/>
        <v>0</v>
      </c>
      <c r="W306" s="15">
        <f t="shared" si="37"/>
        <v>0</v>
      </c>
      <c r="X306" s="15">
        <f t="shared" si="39"/>
        <v>0</v>
      </c>
      <c r="Y306" s="15">
        <f t="shared" si="40"/>
        <v>0</v>
      </c>
      <c r="Z306" s="33">
        <f t="shared" si="38"/>
        <v>0</v>
      </c>
    </row>
    <row r="307" spans="1:26" x14ac:dyDescent="0.25">
      <c r="A307" s="1">
        <v>100</v>
      </c>
      <c r="B307" s="5" t="s">
        <v>200</v>
      </c>
      <c r="C307" s="5" t="s">
        <v>23</v>
      </c>
      <c r="D307" s="1">
        <v>2027</v>
      </c>
      <c r="E307" s="2">
        <v>0</v>
      </c>
      <c r="F307" s="2">
        <v>0</v>
      </c>
      <c r="G307" s="2">
        <v>0</v>
      </c>
      <c r="H307" s="2">
        <v>0</v>
      </c>
      <c r="I307" s="2">
        <v>0</v>
      </c>
      <c r="J307" s="1">
        <v>0</v>
      </c>
      <c r="K307" s="16">
        <f t="shared" si="36"/>
        <v>0</v>
      </c>
      <c r="L307" s="16">
        <v>12368.39</v>
      </c>
      <c r="M307" s="16">
        <v>11131.55</v>
      </c>
      <c r="N307" s="16">
        <v>8657.8700000000008</v>
      </c>
      <c r="O307" s="16">
        <v>6184.2</v>
      </c>
      <c r="P307" s="16">
        <v>3710.52</v>
      </c>
      <c r="Q307" s="16">
        <v>488.77</v>
      </c>
      <c r="R307" s="16">
        <v>2100</v>
      </c>
      <c r="S307" s="16">
        <v>200</v>
      </c>
      <c r="T307" s="26">
        <v>92</v>
      </c>
      <c r="U307" s="35">
        <f t="shared" si="41"/>
        <v>0</v>
      </c>
      <c r="V307" s="15">
        <f t="shared" si="45"/>
        <v>0</v>
      </c>
      <c r="W307" s="15">
        <f t="shared" si="37"/>
        <v>0</v>
      </c>
      <c r="X307" s="15">
        <f t="shared" si="39"/>
        <v>0</v>
      </c>
      <c r="Y307" s="15">
        <f t="shared" si="40"/>
        <v>0</v>
      </c>
      <c r="Z307" s="33">
        <f t="shared" si="38"/>
        <v>0</v>
      </c>
    </row>
    <row r="308" spans="1:26" x14ac:dyDescent="0.25">
      <c r="A308" s="1">
        <v>101</v>
      </c>
      <c r="B308" s="5" t="s">
        <v>200</v>
      </c>
      <c r="C308" s="5" t="s">
        <v>17</v>
      </c>
      <c r="D308" s="1">
        <v>2027</v>
      </c>
      <c r="E308" s="2">
        <v>0</v>
      </c>
      <c r="F308" s="2">
        <v>0</v>
      </c>
      <c r="G308" s="2">
        <v>0</v>
      </c>
      <c r="H308" s="2">
        <v>0</v>
      </c>
      <c r="I308" s="2">
        <v>0</v>
      </c>
      <c r="J308" s="1">
        <v>0</v>
      </c>
      <c r="K308" s="16">
        <f t="shared" si="36"/>
        <v>0</v>
      </c>
      <c r="L308" s="16">
        <v>12368.39</v>
      </c>
      <c r="M308" s="16">
        <v>11131.55</v>
      </c>
      <c r="N308" s="16">
        <v>8657.8700000000008</v>
      </c>
      <c r="O308" s="16">
        <v>6184.2</v>
      </c>
      <c r="P308" s="16">
        <v>3710.52</v>
      </c>
      <c r="Q308" s="16">
        <v>488.77</v>
      </c>
      <c r="R308" s="16">
        <v>2100</v>
      </c>
      <c r="S308" s="16">
        <v>200</v>
      </c>
      <c r="T308" s="26">
        <v>91</v>
      </c>
      <c r="U308" s="35">
        <f t="shared" si="41"/>
        <v>0</v>
      </c>
      <c r="V308" s="15">
        <f t="shared" si="45"/>
        <v>0</v>
      </c>
      <c r="W308" s="15">
        <f t="shared" si="37"/>
        <v>0</v>
      </c>
      <c r="X308" s="15">
        <f t="shared" si="39"/>
        <v>0</v>
      </c>
      <c r="Y308" s="15">
        <f t="shared" si="40"/>
        <v>0</v>
      </c>
      <c r="Z308" s="33">
        <f t="shared" si="38"/>
        <v>0</v>
      </c>
    </row>
    <row r="309" spans="1:26" x14ac:dyDescent="0.25">
      <c r="A309" s="1">
        <v>102</v>
      </c>
      <c r="B309" s="5" t="s">
        <v>200</v>
      </c>
      <c r="C309" s="5" t="s">
        <v>110</v>
      </c>
      <c r="D309" s="1">
        <v>2027</v>
      </c>
      <c r="E309" s="2">
        <v>0</v>
      </c>
      <c r="F309" s="2">
        <v>0</v>
      </c>
      <c r="G309" s="2">
        <v>0</v>
      </c>
      <c r="H309" s="2">
        <v>0</v>
      </c>
      <c r="I309" s="2">
        <v>0</v>
      </c>
      <c r="J309" s="1">
        <v>0</v>
      </c>
      <c r="K309" s="16">
        <f t="shared" si="36"/>
        <v>0</v>
      </c>
      <c r="L309" s="16">
        <v>12368.39</v>
      </c>
      <c r="M309" s="16">
        <v>11131.55</v>
      </c>
      <c r="N309" s="16">
        <v>8657.8700000000008</v>
      </c>
      <c r="O309" s="16">
        <v>6184.2</v>
      </c>
      <c r="P309" s="16">
        <v>3710.52</v>
      </c>
      <c r="Q309" s="16">
        <v>488.77</v>
      </c>
      <c r="R309" s="16">
        <v>2100</v>
      </c>
      <c r="S309" s="16">
        <v>200</v>
      </c>
      <c r="T309" s="26">
        <v>83</v>
      </c>
      <c r="U309" s="35">
        <f t="shared" si="41"/>
        <v>0</v>
      </c>
      <c r="V309" s="15">
        <f t="shared" si="45"/>
        <v>0</v>
      </c>
      <c r="W309" s="15">
        <f t="shared" si="37"/>
        <v>0</v>
      </c>
      <c r="X309" s="15">
        <f t="shared" si="39"/>
        <v>0</v>
      </c>
      <c r="Y309" s="15">
        <f t="shared" si="40"/>
        <v>0</v>
      </c>
      <c r="Z309" s="33">
        <f t="shared" si="38"/>
        <v>0</v>
      </c>
    </row>
    <row r="310" spans="1:26" x14ac:dyDescent="0.25">
      <c r="A310" s="1">
        <v>103</v>
      </c>
      <c r="B310" s="5" t="s">
        <v>200</v>
      </c>
      <c r="C310" s="5" t="s">
        <v>103</v>
      </c>
      <c r="D310" s="1">
        <v>2027</v>
      </c>
      <c r="E310" s="2">
        <v>0</v>
      </c>
      <c r="F310" s="2">
        <v>0</v>
      </c>
      <c r="G310" s="2">
        <v>0</v>
      </c>
      <c r="H310" s="2">
        <v>0</v>
      </c>
      <c r="I310" s="2">
        <v>0</v>
      </c>
      <c r="J310" s="1">
        <v>0</v>
      </c>
      <c r="K310" s="16">
        <f t="shared" si="36"/>
        <v>0</v>
      </c>
      <c r="L310" s="16">
        <v>12368.39</v>
      </c>
      <c r="M310" s="16">
        <v>11131.55</v>
      </c>
      <c r="N310" s="16">
        <v>8657.8700000000008</v>
      </c>
      <c r="O310" s="16">
        <v>6184.2</v>
      </c>
      <c r="P310" s="16">
        <v>3710.52</v>
      </c>
      <c r="Q310" s="16">
        <v>488.77</v>
      </c>
      <c r="R310" s="16">
        <v>2100</v>
      </c>
      <c r="S310" s="16">
        <v>200</v>
      </c>
      <c r="T310" s="26">
        <v>88</v>
      </c>
      <c r="U310" s="35">
        <f t="shared" si="41"/>
        <v>0</v>
      </c>
      <c r="V310" s="15">
        <f t="shared" si="45"/>
        <v>0</v>
      </c>
      <c r="W310" s="15">
        <f t="shared" si="37"/>
        <v>0</v>
      </c>
      <c r="X310" s="15">
        <f t="shared" si="39"/>
        <v>0</v>
      </c>
      <c r="Y310" s="15">
        <f t="shared" si="40"/>
        <v>0</v>
      </c>
      <c r="Z310" s="33">
        <f t="shared" si="38"/>
        <v>0</v>
      </c>
    </row>
    <row r="311" spans="1:26" x14ac:dyDescent="0.25">
      <c r="A311" s="1">
        <v>104</v>
      </c>
      <c r="B311" s="5" t="s">
        <v>200</v>
      </c>
      <c r="C311" s="5" t="s">
        <v>109</v>
      </c>
      <c r="D311" s="1">
        <v>2027</v>
      </c>
      <c r="E311" s="2">
        <v>0</v>
      </c>
      <c r="F311" s="2">
        <v>0</v>
      </c>
      <c r="G311" s="2">
        <v>0</v>
      </c>
      <c r="H311" s="2">
        <v>0</v>
      </c>
      <c r="I311" s="2">
        <v>0</v>
      </c>
      <c r="J311" s="1">
        <v>0</v>
      </c>
      <c r="K311" s="16">
        <f t="shared" si="36"/>
        <v>0</v>
      </c>
      <c r="L311" s="16">
        <v>12368.39</v>
      </c>
      <c r="M311" s="16">
        <v>11131.55</v>
      </c>
      <c r="N311" s="16">
        <v>8657.8700000000008</v>
      </c>
      <c r="O311" s="16">
        <v>6184.2</v>
      </c>
      <c r="P311" s="16">
        <v>3710.52</v>
      </c>
      <c r="Q311" s="16">
        <v>488.77</v>
      </c>
      <c r="R311" s="16">
        <v>2100</v>
      </c>
      <c r="S311" s="16">
        <v>200</v>
      </c>
      <c r="T311" s="26">
        <v>85</v>
      </c>
      <c r="U311" s="35">
        <f t="shared" si="41"/>
        <v>0</v>
      </c>
      <c r="V311" s="15">
        <f t="shared" si="45"/>
        <v>0</v>
      </c>
      <c r="W311" s="15">
        <f t="shared" si="37"/>
        <v>0</v>
      </c>
      <c r="X311" s="15">
        <f t="shared" si="39"/>
        <v>0</v>
      </c>
      <c r="Y311" s="15">
        <f t="shared" si="40"/>
        <v>0</v>
      </c>
      <c r="Z311" s="33">
        <f t="shared" si="38"/>
        <v>0</v>
      </c>
    </row>
    <row r="312" spans="1:26" x14ac:dyDescent="0.25">
      <c r="A312" s="1">
        <v>105</v>
      </c>
      <c r="B312" s="5" t="s">
        <v>200</v>
      </c>
      <c r="C312" s="5" t="s">
        <v>159</v>
      </c>
      <c r="D312" s="1">
        <v>2027</v>
      </c>
      <c r="E312" s="2">
        <v>0</v>
      </c>
      <c r="F312" s="2">
        <v>0</v>
      </c>
      <c r="G312" s="2">
        <v>0</v>
      </c>
      <c r="H312" s="2">
        <v>0</v>
      </c>
      <c r="I312" s="2">
        <v>0</v>
      </c>
      <c r="J312" s="1">
        <v>0</v>
      </c>
      <c r="K312" s="16">
        <f t="shared" si="36"/>
        <v>0</v>
      </c>
      <c r="L312" s="16">
        <v>12368.39</v>
      </c>
      <c r="M312" s="16">
        <v>11131.55</v>
      </c>
      <c r="N312" s="16">
        <v>8657.8700000000008</v>
      </c>
      <c r="O312" s="16">
        <v>6184.2</v>
      </c>
      <c r="P312" s="16">
        <v>3710.52</v>
      </c>
      <c r="Q312" s="16">
        <v>488.77</v>
      </c>
      <c r="R312" s="16">
        <v>2100</v>
      </c>
      <c r="S312" s="16">
        <v>200</v>
      </c>
      <c r="T312" s="26">
        <v>72</v>
      </c>
      <c r="U312" s="35">
        <f t="shared" si="41"/>
        <v>0</v>
      </c>
      <c r="V312" s="15">
        <f t="shared" si="45"/>
        <v>0</v>
      </c>
      <c r="W312" s="15">
        <f t="shared" si="37"/>
        <v>0</v>
      </c>
      <c r="X312" s="15">
        <f t="shared" si="39"/>
        <v>0</v>
      </c>
      <c r="Y312" s="15">
        <f t="shared" si="40"/>
        <v>0</v>
      </c>
      <c r="Z312" s="33">
        <f t="shared" si="38"/>
        <v>0</v>
      </c>
    </row>
    <row r="313" spans="1:26" x14ac:dyDescent="0.25">
      <c r="A313" s="1">
        <v>106</v>
      </c>
      <c r="B313" s="5" t="s">
        <v>200</v>
      </c>
      <c r="C313" s="5" t="s">
        <v>112</v>
      </c>
      <c r="D313" s="1">
        <v>2027</v>
      </c>
      <c r="E313" s="2">
        <v>0</v>
      </c>
      <c r="F313" s="2">
        <v>0</v>
      </c>
      <c r="G313" s="2">
        <v>0</v>
      </c>
      <c r="H313" s="2">
        <v>0</v>
      </c>
      <c r="I313" s="2">
        <v>0</v>
      </c>
      <c r="J313" s="1">
        <v>0</v>
      </c>
      <c r="K313" s="16">
        <f t="shared" si="36"/>
        <v>0</v>
      </c>
      <c r="L313" s="16">
        <v>12368.39</v>
      </c>
      <c r="M313" s="16">
        <v>11131.55</v>
      </c>
      <c r="N313" s="16">
        <v>8657.8700000000008</v>
      </c>
      <c r="O313" s="16">
        <v>6184.2</v>
      </c>
      <c r="P313" s="16">
        <v>3710.52</v>
      </c>
      <c r="Q313" s="16">
        <v>488.77</v>
      </c>
      <c r="R313" s="16">
        <v>2100</v>
      </c>
      <c r="S313" s="16">
        <v>200</v>
      </c>
      <c r="T313" s="26">
        <v>91</v>
      </c>
      <c r="U313" s="35">
        <f t="shared" si="41"/>
        <v>0</v>
      </c>
      <c r="V313" s="15">
        <f t="shared" si="45"/>
        <v>0</v>
      </c>
      <c r="W313" s="15">
        <f t="shared" si="37"/>
        <v>0</v>
      </c>
      <c r="X313" s="15">
        <f t="shared" si="39"/>
        <v>0</v>
      </c>
      <c r="Y313" s="15">
        <f t="shared" si="40"/>
        <v>0</v>
      </c>
      <c r="Z313" s="33">
        <f t="shared" si="38"/>
        <v>0</v>
      </c>
    </row>
    <row r="314" spans="1:26" x14ac:dyDescent="0.25">
      <c r="A314" s="1">
        <v>107</v>
      </c>
      <c r="B314" s="5" t="s">
        <v>200</v>
      </c>
      <c r="C314" s="5" t="s">
        <v>160</v>
      </c>
      <c r="D314" s="1">
        <v>2027</v>
      </c>
      <c r="E314" s="2">
        <v>0</v>
      </c>
      <c r="F314" s="2">
        <v>0</v>
      </c>
      <c r="G314" s="2">
        <v>0</v>
      </c>
      <c r="H314" s="2">
        <v>0</v>
      </c>
      <c r="I314" s="2">
        <v>0</v>
      </c>
      <c r="J314" s="1">
        <v>0</v>
      </c>
      <c r="K314" s="16">
        <f t="shared" si="36"/>
        <v>0</v>
      </c>
      <c r="L314" s="16">
        <v>12368.39</v>
      </c>
      <c r="M314" s="16">
        <v>11131.55</v>
      </c>
      <c r="N314" s="16">
        <v>8657.8700000000008</v>
      </c>
      <c r="O314" s="16">
        <v>6184.2</v>
      </c>
      <c r="P314" s="16">
        <v>3710.52</v>
      </c>
      <c r="Q314" s="16">
        <v>488.77</v>
      </c>
      <c r="R314" s="16">
        <v>2100</v>
      </c>
      <c r="S314" s="16">
        <v>200</v>
      </c>
      <c r="T314" s="26">
        <v>85</v>
      </c>
      <c r="U314" s="35">
        <f t="shared" si="41"/>
        <v>0</v>
      </c>
      <c r="V314" s="15">
        <f t="shared" si="45"/>
        <v>0</v>
      </c>
      <c r="W314" s="15">
        <f t="shared" si="37"/>
        <v>0</v>
      </c>
      <c r="X314" s="15">
        <f t="shared" si="39"/>
        <v>0</v>
      </c>
      <c r="Y314" s="15">
        <f t="shared" si="40"/>
        <v>0</v>
      </c>
      <c r="Z314" s="33">
        <f t="shared" si="38"/>
        <v>0</v>
      </c>
    </row>
    <row r="315" spans="1:26" x14ac:dyDescent="0.25">
      <c r="A315" s="1">
        <v>108</v>
      </c>
      <c r="B315" s="5" t="s">
        <v>200</v>
      </c>
      <c r="C315" s="5" t="s">
        <v>8</v>
      </c>
      <c r="D315" s="1">
        <v>2027</v>
      </c>
      <c r="E315" s="2">
        <v>0</v>
      </c>
      <c r="F315" s="2">
        <v>0</v>
      </c>
      <c r="G315" s="2">
        <v>0</v>
      </c>
      <c r="H315" s="2">
        <v>0</v>
      </c>
      <c r="I315" s="2">
        <v>0</v>
      </c>
      <c r="J315" s="1">
        <v>0</v>
      </c>
      <c r="K315" s="16">
        <f t="shared" si="36"/>
        <v>0</v>
      </c>
      <c r="L315" s="16">
        <v>12368.39</v>
      </c>
      <c r="M315" s="16">
        <v>11131.55</v>
      </c>
      <c r="N315" s="16">
        <v>8657.8700000000008</v>
      </c>
      <c r="O315" s="16">
        <v>6184.2</v>
      </c>
      <c r="P315" s="16">
        <v>3710.52</v>
      </c>
      <c r="Q315" s="16">
        <v>488.77</v>
      </c>
      <c r="R315" s="16">
        <v>2100</v>
      </c>
      <c r="S315" s="16">
        <v>200</v>
      </c>
      <c r="T315" s="26">
        <v>87</v>
      </c>
      <c r="U315" s="35">
        <f t="shared" si="41"/>
        <v>0</v>
      </c>
      <c r="V315" s="15">
        <f t="shared" si="45"/>
        <v>0</v>
      </c>
      <c r="W315" s="15">
        <f t="shared" si="37"/>
        <v>0</v>
      </c>
      <c r="X315" s="15">
        <f t="shared" si="39"/>
        <v>0</v>
      </c>
      <c r="Y315" s="15">
        <f t="shared" si="40"/>
        <v>0</v>
      </c>
      <c r="Z315" s="33">
        <f t="shared" si="38"/>
        <v>0</v>
      </c>
    </row>
    <row r="316" spans="1:26" x14ac:dyDescent="0.25">
      <c r="A316" s="1">
        <v>109</v>
      </c>
      <c r="B316" s="5" t="s">
        <v>200</v>
      </c>
      <c r="C316" s="5" t="s">
        <v>96</v>
      </c>
      <c r="D316" s="1">
        <v>2027</v>
      </c>
      <c r="E316" s="2">
        <v>0</v>
      </c>
      <c r="F316" s="2">
        <v>0</v>
      </c>
      <c r="G316" s="2">
        <v>1.8</v>
      </c>
      <c r="H316" s="2">
        <v>0</v>
      </c>
      <c r="I316" s="2">
        <v>7.2</v>
      </c>
      <c r="J316" s="13">
        <v>1</v>
      </c>
      <c r="K316" s="16">
        <f t="shared" si="36"/>
        <v>9</v>
      </c>
      <c r="L316" s="16">
        <v>12368.39</v>
      </c>
      <c r="M316" s="16">
        <v>11131.55</v>
      </c>
      <c r="N316" s="16">
        <v>8657.8700000000008</v>
      </c>
      <c r="O316" s="16">
        <v>6184.2</v>
      </c>
      <c r="P316" s="16">
        <v>3710.52</v>
      </c>
      <c r="Q316" s="16">
        <v>488.77</v>
      </c>
      <c r="R316" s="16">
        <v>2100</v>
      </c>
      <c r="S316" s="16">
        <v>200</v>
      </c>
      <c r="T316" s="26">
        <v>92</v>
      </c>
      <c r="U316" s="35">
        <f t="shared" si="41"/>
        <v>91.999988005657897</v>
      </c>
      <c r="V316" s="15">
        <f t="shared" si="45"/>
        <v>46688.68</v>
      </c>
      <c r="W316" s="15">
        <f t="shared" si="37"/>
        <v>42953.579999999994</v>
      </c>
      <c r="X316" s="15">
        <f t="shared" si="39"/>
        <v>3735.1000000000058</v>
      </c>
      <c r="Y316" s="15">
        <f t="shared" si="40"/>
        <v>42953.59</v>
      </c>
      <c r="Z316" s="33">
        <f t="shared" si="38"/>
        <v>92.000009424125935</v>
      </c>
    </row>
    <row r="317" spans="1:26" x14ac:dyDescent="0.25">
      <c r="A317" s="1">
        <v>110</v>
      </c>
      <c r="B317" s="5" t="s">
        <v>201</v>
      </c>
      <c r="C317" s="5" t="s">
        <v>76</v>
      </c>
      <c r="D317" s="1">
        <v>2027</v>
      </c>
      <c r="E317" s="2">
        <v>0</v>
      </c>
      <c r="F317" s="2">
        <v>0</v>
      </c>
      <c r="G317" s="2">
        <v>0</v>
      </c>
      <c r="H317" s="2">
        <v>0</v>
      </c>
      <c r="I317" s="2">
        <v>0</v>
      </c>
      <c r="J317" s="13">
        <v>6</v>
      </c>
      <c r="K317" s="16">
        <f t="shared" si="36"/>
        <v>0</v>
      </c>
      <c r="L317" s="16">
        <v>12368.39</v>
      </c>
      <c r="M317" s="16">
        <v>11131.55</v>
      </c>
      <c r="N317" s="16">
        <v>8657.8700000000008</v>
      </c>
      <c r="O317" s="16">
        <v>6184.2</v>
      </c>
      <c r="P317" s="16">
        <v>3710.52</v>
      </c>
      <c r="Q317" s="16">
        <v>488.77</v>
      </c>
      <c r="R317" s="16">
        <v>2100</v>
      </c>
      <c r="S317" s="16">
        <v>200</v>
      </c>
      <c r="T317" s="27">
        <v>92</v>
      </c>
      <c r="U317" s="35">
        <f t="shared" si="41"/>
        <v>91.999997424774435</v>
      </c>
      <c r="V317" s="15">
        <f t="shared" si="45"/>
        <v>15532.62</v>
      </c>
      <c r="W317" s="15">
        <f t="shared" si="37"/>
        <v>14290.01</v>
      </c>
      <c r="X317" s="15">
        <f t="shared" si="39"/>
        <v>1242.6100000000006</v>
      </c>
      <c r="Y317" s="15">
        <f t="shared" si="40"/>
        <v>14290.01</v>
      </c>
      <c r="Z317" s="33">
        <f t="shared" si="38"/>
        <v>91.999997424774435</v>
      </c>
    </row>
    <row r="318" spans="1:26" x14ac:dyDescent="0.25">
      <c r="A318" s="1">
        <v>111</v>
      </c>
      <c r="B318" s="5" t="s">
        <v>201</v>
      </c>
      <c r="C318" s="5" t="s">
        <v>48</v>
      </c>
      <c r="D318" s="1">
        <v>2027</v>
      </c>
      <c r="E318" s="2">
        <v>0</v>
      </c>
      <c r="F318" s="2">
        <v>30</v>
      </c>
      <c r="G318" s="2">
        <v>2</v>
      </c>
      <c r="H318" s="2">
        <v>7.4</v>
      </c>
      <c r="I318" s="2">
        <v>21</v>
      </c>
      <c r="J318" s="13">
        <v>5</v>
      </c>
      <c r="K318" s="16">
        <f t="shared" si="36"/>
        <v>60.4</v>
      </c>
      <c r="L318" s="16">
        <v>12368.39</v>
      </c>
      <c r="M318" s="16">
        <v>11131.55</v>
      </c>
      <c r="N318" s="16">
        <v>8657.8700000000008</v>
      </c>
      <c r="O318" s="16">
        <v>6184.2</v>
      </c>
      <c r="P318" s="16">
        <v>3710.52</v>
      </c>
      <c r="Q318" s="16">
        <v>488.77</v>
      </c>
      <c r="R318" s="16">
        <v>2100</v>
      </c>
      <c r="S318" s="16">
        <v>200</v>
      </c>
      <c r="T318" s="27">
        <v>91</v>
      </c>
      <c r="U318" s="35">
        <f t="shared" si="41"/>
        <v>90.999999619977274</v>
      </c>
      <c r="V318" s="15">
        <f t="shared" si="45"/>
        <v>499970.09</v>
      </c>
      <c r="W318" s="15">
        <f t="shared" si="37"/>
        <v>454972.78</v>
      </c>
      <c r="X318" s="15">
        <f t="shared" si="39"/>
        <v>44997.31</v>
      </c>
      <c r="Y318" s="15">
        <f t="shared" si="40"/>
        <v>454972.78</v>
      </c>
      <c r="Z318" s="33">
        <f t="shared" si="38"/>
        <v>90.999999619977274</v>
      </c>
    </row>
    <row r="319" spans="1:26" x14ac:dyDescent="0.25">
      <c r="A319" s="1">
        <v>112</v>
      </c>
      <c r="B319" s="5" t="s">
        <v>201</v>
      </c>
      <c r="C319" s="5" t="s">
        <v>51</v>
      </c>
      <c r="D319" s="1">
        <v>2027</v>
      </c>
      <c r="E319" s="2">
        <v>0</v>
      </c>
      <c r="F319" s="2">
        <v>4.95</v>
      </c>
      <c r="G319" s="2">
        <v>0</v>
      </c>
      <c r="H319" s="2">
        <v>0</v>
      </c>
      <c r="I319" s="2">
        <v>0</v>
      </c>
      <c r="J319" s="13">
        <v>0</v>
      </c>
      <c r="K319" s="16">
        <f t="shared" si="36"/>
        <v>4.95</v>
      </c>
      <c r="L319" s="16">
        <v>12368.39</v>
      </c>
      <c r="M319" s="16">
        <v>11131.55</v>
      </c>
      <c r="N319" s="16">
        <v>8657.8700000000008</v>
      </c>
      <c r="O319" s="16">
        <v>6184.2</v>
      </c>
      <c r="P319" s="16">
        <v>3710.52</v>
      </c>
      <c r="Q319" s="16">
        <v>488.77</v>
      </c>
      <c r="R319" s="16">
        <v>2100</v>
      </c>
      <c r="S319" s="16">
        <v>200</v>
      </c>
      <c r="T319" s="27">
        <v>90</v>
      </c>
      <c r="U319" s="35">
        <f t="shared" si="41"/>
        <v>89.999994651564592</v>
      </c>
      <c r="V319" s="15">
        <f t="shared" si="45"/>
        <v>56091.17</v>
      </c>
      <c r="W319" s="15">
        <f t="shared" si="37"/>
        <v>50482.05</v>
      </c>
      <c r="X319" s="15">
        <f t="shared" si="39"/>
        <v>5609.1199999999953</v>
      </c>
      <c r="Y319" s="15">
        <f t="shared" si="40"/>
        <v>50482.05</v>
      </c>
      <c r="Z319" s="33">
        <f t="shared" si="38"/>
        <v>89.999994651564592</v>
      </c>
    </row>
    <row r="320" spans="1:26" x14ac:dyDescent="0.25">
      <c r="A320" s="1">
        <v>113</v>
      </c>
      <c r="B320" s="5" t="s">
        <v>201</v>
      </c>
      <c r="C320" s="5" t="s">
        <v>64</v>
      </c>
      <c r="D320" s="1">
        <v>2027</v>
      </c>
      <c r="E320" s="2">
        <v>0</v>
      </c>
      <c r="F320" s="2">
        <v>8.9</v>
      </c>
      <c r="G320" s="2">
        <v>0</v>
      </c>
      <c r="H320" s="2">
        <v>0</v>
      </c>
      <c r="I320" s="2">
        <v>0</v>
      </c>
      <c r="J320" s="13">
        <v>0</v>
      </c>
      <c r="K320" s="16">
        <f t="shared" si="36"/>
        <v>8.9</v>
      </c>
      <c r="L320" s="16">
        <v>12368.39</v>
      </c>
      <c r="M320" s="16">
        <v>11131.55</v>
      </c>
      <c r="N320" s="16">
        <v>8657.8700000000008</v>
      </c>
      <c r="O320" s="16">
        <v>6184.2</v>
      </c>
      <c r="P320" s="16">
        <v>3710.52</v>
      </c>
      <c r="Q320" s="16">
        <v>488.77</v>
      </c>
      <c r="R320" s="16">
        <v>2100</v>
      </c>
      <c r="S320" s="16">
        <v>200</v>
      </c>
      <c r="T320" s="27">
        <v>91</v>
      </c>
      <c r="U320" s="35">
        <f t="shared" si="41"/>
        <v>90.999992067489799</v>
      </c>
      <c r="V320" s="15">
        <f t="shared" si="45"/>
        <v>100850.8</v>
      </c>
      <c r="W320" s="15">
        <f t="shared" si="37"/>
        <v>91774.22</v>
      </c>
      <c r="X320" s="15">
        <f t="shared" si="39"/>
        <v>9076.5800000000017</v>
      </c>
      <c r="Y320" s="15">
        <f t="shared" si="40"/>
        <v>91774.23</v>
      </c>
      <c r="Z320" s="33">
        <f t="shared" si="38"/>
        <v>91.000001983127547</v>
      </c>
    </row>
    <row r="321" spans="1:26" x14ac:dyDescent="0.25">
      <c r="A321" s="1">
        <v>114</v>
      </c>
      <c r="B321" s="5" t="s">
        <v>201</v>
      </c>
      <c r="C321" s="5" t="s">
        <v>116</v>
      </c>
      <c r="D321" s="1">
        <v>2027</v>
      </c>
      <c r="E321" s="2">
        <v>0</v>
      </c>
      <c r="F321" s="2">
        <v>21.5</v>
      </c>
      <c r="G321" s="2">
        <v>0</v>
      </c>
      <c r="H321" s="2">
        <v>0</v>
      </c>
      <c r="I321" s="2">
        <v>0</v>
      </c>
      <c r="J321" s="13">
        <v>0</v>
      </c>
      <c r="K321" s="16">
        <f t="shared" si="36"/>
        <v>21.5</v>
      </c>
      <c r="L321" s="16">
        <v>12368.39</v>
      </c>
      <c r="M321" s="16">
        <v>11131.55</v>
      </c>
      <c r="N321" s="16">
        <v>8657.8700000000008</v>
      </c>
      <c r="O321" s="16">
        <v>6184.2</v>
      </c>
      <c r="P321" s="16">
        <v>3710.52</v>
      </c>
      <c r="Q321" s="16">
        <v>488.77</v>
      </c>
      <c r="R321" s="16">
        <v>2100</v>
      </c>
      <c r="S321" s="16">
        <v>200</v>
      </c>
      <c r="T321" s="27">
        <v>89</v>
      </c>
      <c r="U321" s="35">
        <f t="shared" si="41"/>
        <v>88.999998481293204</v>
      </c>
      <c r="V321" s="15">
        <f t="shared" si="45"/>
        <v>243628.33</v>
      </c>
      <c r="W321" s="15">
        <f t="shared" si="37"/>
        <v>216829.21</v>
      </c>
      <c r="X321" s="15">
        <f t="shared" si="39"/>
        <v>26799.119999999995</v>
      </c>
      <c r="Y321" s="15">
        <f t="shared" si="40"/>
        <v>216829.21</v>
      </c>
      <c r="Z321" s="33">
        <f t="shared" si="38"/>
        <v>88.999998481293204</v>
      </c>
    </row>
    <row r="322" spans="1:26" x14ac:dyDescent="0.25">
      <c r="A322" s="1">
        <v>115</v>
      </c>
      <c r="B322" s="5" t="s">
        <v>201</v>
      </c>
      <c r="C322" s="5" t="s">
        <v>50</v>
      </c>
      <c r="D322" s="1">
        <v>2027</v>
      </c>
      <c r="E322" s="2">
        <v>0</v>
      </c>
      <c r="F322" s="2">
        <v>5</v>
      </c>
      <c r="G322" s="2">
        <v>0</v>
      </c>
      <c r="H322" s="2">
        <v>0</v>
      </c>
      <c r="I322" s="2">
        <v>0</v>
      </c>
      <c r="J322" s="13">
        <v>2</v>
      </c>
      <c r="K322" s="16">
        <f t="shared" ref="K322:K385" si="46">E322+F322+G322+H322+I322</f>
        <v>5</v>
      </c>
      <c r="L322" s="16">
        <v>12368.39</v>
      </c>
      <c r="M322" s="16">
        <v>11131.55</v>
      </c>
      <c r="N322" s="16">
        <v>8657.8700000000008</v>
      </c>
      <c r="O322" s="16">
        <v>6184.2</v>
      </c>
      <c r="P322" s="16">
        <v>3710.52</v>
      </c>
      <c r="Q322" s="16">
        <v>488.77</v>
      </c>
      <c r="R322" s="16">
        <v>2100</v>
      </c>
      <c r="S322" s="16">
        <v>200</v>
      </c>
      <c r="T322" s="27">
        <v>90</v>
      </c>
      <c r="U322" s="35">
        <f t="shared" si="41"/>
        <v>89.999998382800499</v>
      </c>
      <c r="V322" s="15">
        <f t="shared" si="45"/>
        <v>61835.29</v>
      </c>
      <c r="W322" s="15">
        <f t="shared" ref="W322:W385" si="47">IF((Z322&gt;T322),Y322-0.01,Y322)</f>
        <v>55651.76</v>
      </c>
      <c r="X322" s="15">
        <f t="shared" si="39"/>
        <v>6183.5299999999988</v>
      </c>
      <c r="Y322" s="15">
        <f t="shared" si="40"/>
        <v>55651.76</v>
      </c>
      <c r="Z322" s="33">
        <f t="shared" ref="Z322:Z385" si="48">IF((V322=0),0,Y322/V322*100)</f>
        <v>89.999998382800499</v>
      </c>
    </row>
    <row r="323" spans="1:26" x14ac:dyDescent="0.25">
      <c r="A323" s="1">
        <v>116</v>
      </c>
      <c r="B323" s="5" t="s">
        <v>201</v>
      </c>
      <c r="C323" s="5" t="s">
        <v>61</v>
      </c>
      <c r="D323" s="1">
        <v>2027</v>
      </c>
      <c r="E323" s="2">
        <v>0</v>
      </c>
      <c r="F323" s="2">
        <v>0</v>
      </c>
      <c r="G323" s="2">
        <v>0</v>
      </c>
      <c r="H323" s="2">
        <v>0</v>
      </c>
      <c r="I323" s="2">
        <v>0</v>
      </c>
      <c r="J323" s="13">
        <v>0</v>
      </c>
      <c r="K323" s="16">
        <f t="shared" si="46"/>
        <v>0</v>
      </c>
      <c r="L323" s="16">
        <v>12368.39</v>
      </c>
      <c r="M323" s="16">
        <v>11131.55</v>
      </c>
      <c r="N323" s="16">
        <v>8657.8700000000008</v>
      </c>
      <c r="O323" s="16">
        <v>6184.2</v>
      </c>
      <c r="P323" s="16">
        <v>3710.52</v>
      </c>
      <c r="Q323" s="16">
        <v>488.77</v>
      </c>
      <c r="R323" s="16">
        <v>2100</v>
      </c>
      <c r="S323" s="16">
        <v>200</v>
      </c>
      <c r="T323" s="27">
        <v>91</v>
      </c>
      <c r="U323" s="35">
        <f t="shared" si="41"/>
        <v>0</v>
      </c>
      <c r="V323" s="15">
        <f t="shared" si="45"/>
        <v>0</v>
      </c>
      <c r="W323" s="15">
        <f t="shared" si="47"/>
        <v>0</v>
      </c>
      <c r="X323" s="15">
        <f t="shared" ref="X323:X386" si="49">V323-W323</f>
        <v>0</v>
      </c>
      <c r="Y323" s="15">
        <f t="shared" ref="Y323:Y386" si="50">ROUND((V323*T323/100),2)</f>
        <v>0</v>
      </c>
      <c r="Z323" s="33">
        <f t="shared" si="48"/>
        <v>0</v>
      </c>
    </row>
    <row r="324" spans="1:26" x14ac:dyDescent="0.25">
      <c r="A324" s="1">
        <v>117</v>
      </c>
      <c r="B324" s="5" t="s">
        <v>201</v>
      </c>
      <c r="C324" s="5" t="s">
        <v>40</v>
      </c>
      <c r="D324" s="1">
        <v>2027</v>
      </c>
      <c r="E324" s="2">
        <v>0</v>
      </c>
      <c r="F324" s="2">
        <v>6.55</v>
      </c>
      <c r="G324" s="2">
        <v>0</v>
      </c>
      <c r="H324" s="2">
        <v>0</v>
      </c>
      <c r="I324" s="2">
        <v>0</v>
      </c>
      <c r="J324" s="13">
        <v>0</v>
      </c>
      <c r="K324" s="16">
        <f t="shared" si="46"/>
        <v>6.55</v>
      </c>
      <c r="L324" s="16">
        <v>12368.39</v>
      </c>
      <c r="M324" s="16">
        <v>11131.55</v>
      </c>
      <c r="N324" s="16">
        <v>8657.8700000000008</v>
      </c>
      <c r="O324" s="16">
        <v>6184.2</v>
      </c>
      <c r="P324" s="16">
        <v>3710.52</v>
      </c>
      <c r="Q324" s="16">
        <v>488.77</v>
      </c>
      <c r="R324" s="16">
        <v>2100</v>
      </c>
      <c r="S324" s="16">
        <v>200</v>
      </c>
      <c r="T324" s="27">
        <v>87</v>
      </c>
      <c r="U324" s="35">
        <f t="shared" si="41"/>
        <v>86.999992589763224</v>
      </c>
      <c r="V324" s="15">
        <f t="shared" si="45"/>
        <v>74221.649999999994</v>
      </c>
      <c r="W324" s="15">
        <f t="shared" si="47"/>
        <v>64572.829999999994</v>
      </c>
      <c r="X324" s="15">
        <f t="shared" si="49"/>
        <v>9648.82</v>
      </c>
      <c r="Y324" s="15">
        <f t="shared" si="50"/>
        <v>64572.84</v>
      </c>
      <c r="Z324" s="33">
        <f t="shared" si="48"/>
        <v>87.000006062921003</v>
      </c>
    </row>
    <row r="325" spans="1:26" x14ac:dyDescent="0.25">
      <c r="A325" s="1">
        <v>118</v>
      </c>
      <c r="B325" s="5" t="s">
        <v>201</v>
      </c>
      <c r="C325" s="5" t="s">
        <v>18</v>
      </c>
      <c r="D325" s="1">
        <v>2027</v>
      </c>
      <c r="E325" s="2">
        <v>0</v>
      </c>
      <c r="F325" s="2">
        <v>0</v>
      </c>
      <c r="G325" s="2">
        <v>0</v>
      </c>
      <c r="H325" s="2">
        <v>0</v>
      </c>
      <c r="I325" s="2">
        <v>0</v>
      </c>
      <c r="J325" s="13">
        <v>0</v>
      </c>
      <c r="K325" s="16">
        <f t="shared" si="46"/>
        <v>0</v>
      </c>
      <c r="L325" s="16">
        <v>12368.39</v>
      </c>
      <c r="M325" s="16">
        <v>11131.55</v>
      </c>
      <c r="N325" s="16">
        <v>8657.8700000000008</v>
      </c>
      <c r="O325" s="16">
        <v>6184.2</v>
      </c>
      <c r="P325" s="16">
        <v>3710.52</v>
      </c>
      <c r="Q325" s="16">
        <v>488.77</v>
      </c>
      <c r="R325" s="16">
        <v>2100</v>
      </c>
      <c r="S325" s="16">
        <v>200</v>
      </c>
      <c r="T325" s="27">
        <v>92</v>
      </c>
      <c r="U325" s="35">
        <f t="shared" si="41"/>
        <v>0</v>
      </c>
      <c r="V325" s="15">
        <f t="shared" si="45"/>
        <v>0</v>
      </c>
      <c r="W325" s="15">
        <f t="shared" si="47"/>
        <v>0</v>
      </c>
      <c r="X325" s="15">
        <f t="shared" si="49"/>
        <v>0</v>
      </c>
      <c r="Y325" s="15">
        <f t="shared" si="50"/>
        <v>0</v>
      </c>
      <c r="Z325" s="33">
        <f t="shared" si="48"/>
        <v>0</v>
      </c>
    </row>
    <row r="326" spans="1:26" x14ac:dyDescent="0.25">
      <c r="A326" s="1">
        <v>119</v>
      </c>
      <c r="B326" s="5" t="s">
        <v>201</v>
      </c>
      <c r="C326" s="5" t="s">
        <v>49</v>
      </c>
      <c r="D326" s="1">
        <v>2027</v>
      </c>
      <c r="E326" s="2">
        <v>0</v>
      </c>
      <c r="F326" s="2">
        <v>29</v>
      </c>
      <c r="G326" s="2">
        <v>0</v>
      </c>
      <c r="H326" s="2">
        <v>0</v>
      </c>
      <c r="I326" s="2">
        <v>0</v>
      </c>
      <c r="J326" s="13">
        <v>0</v>
      </c>
      <c r="K326" s="16">
        <f t="shared" si="46"/>
        <v>29</v>
      </c>
      <c r="L326" s="16">
        <v>12368.39</v>
      </c>
      <c r="M326" s="16">
        <v>11131.55</v>
      </c>
      <c r="N326" s="16">
        <v>8657.8700000000008</v>
      </c>
      <c r="O326" s="16">
        <v>6184.2</v>
      </c>
      <c r="P326" s="16">
        <v>3710.52</v>
      </c>
      <c r="Q326" s="16">
        <v>488.77</v>
      </c>
      <c r="R326" s="16">
        <v>2100</v>
      </c>
      <c r="S326" s="16">
        <v>200</v>
      </c>
      <c r="T326" s="27">
        <v>90</v>
      </c>
      <c r="U326" s="35">
        <f t="shared" si="41"/>
        <v>89.999998478462402</v>
      </c>
      <c r="V326" s="15">
        <f t="shared" si="45"/>
        <v>328614.95</v>
      </c>
      <c r="W326" s="15">
        <f t="shared" si="47"/>
        <v>295753.45</v>
      </c>
      <c r="X326" s="15">
        <f t="shared" si="49"/>
        <v>32861.5</v>
      </c>
      <c r="Y326" s="15">
        <f t="shared" si="50"/>
        <v>295753.46000000002</v>
      </c>
      <c r="Z326" s="33">
        <f t="shared" si="48"/>
        <v>90.000001521537598</v>
      </c>
    </row>
    <row r="327" spans="1:26" x14ac:dyDescent="0.25">
      <c r="A327" s="1">
        <v>120</v>
      </c>
      <c r="B327" s="5" t="s">
        <v>201</v>
      </c>
      <c r="C327" s="5" t="s">
        <v>81</v>
      </c>
      <c r="D327" s="1">
        <v>2027</v>
      </c>
      <c r="E327" s="2">
        <v>0</v>
      </c>
      <c r="F327" s="2">
        <v>10</v>
      </c>
      <c r="G327" s="2">
        <v>0</v>
      </c>
      <c r="H327" s="2">
        <v>0</v>
      </c>
      <c r="I327" s="2">
        <v>0</v>
      </c>
      <c r="J327" s="13">
        <v>0</v>
      </c>
      <c r="K327" s="16">
        <f t="shared" si="46"/>
        <v>10</v>
      </c>
      <c r="L327" s="16">
        <v>12368.39</v>
      </c>
      <c r="M327" s="16">
        <v>11131.55</v>
      </c>
      <c r="N327" s="16">
        <v>8657.8700000000008</v>
      </c>
      <c r="O327" s="16">
        <v>6184.2</v>
      </c>
      <c r="P327" s="16">
        <v>3710.52</v>
      </c>
      <c r="Q327" s="16">
        <v>488.77</v>
      </c>
      <c r="R327" s="16">
        <v>2100</v>
      </c>
      <c r="S327" s="16">
        <v>200</v>
      </c>
      <c r="T327" s="27">
        <v>90</v>
      </c>
      <c r="U327" s="35">
        <f t="shared" si="41"/>
        <v>90</v>
      </c>
      <c r="V327" s="15">
        <f t="shared" si="45"/>
        <v>113315.5</v>
      </c>
      <c r="W327" s="15">
        <f t="shared" si="47"/>
        <v>101983.95</v>
      </c>
      <c r="X327" s="15">
        <f t="shared" si="49"/>
        <v>11331.550000000003</v>
      </c>
      <c r="Y327" s="15">
        <f t="shared" si="50"/>
        <v>101983.95</v>
      </c>
      <c r="Z327" s="33">
        <f t="shared" si="48"/>
        <v>90</v>
      </c>
    </row>
    <row r="328" spans="1:26" x14ac:dyDescent="0.25">
      <c r="A328" s="1">
        <v>121</v>
      </c>
      <c r="B328" s="5" t="s">
        <v>201</v>
      </c>
      <c r="C328" s="5" t="s">
        <v>85</v>
      </c>
      <c r="D328" s="1">
        <v>2027</v>
      </c>
      <c r="E328" s="2">
        <v>0</v>
      </c>
      <c r="F328" s="2">
        <v>15</v>
      </c>
      <c r="G328" s="2">
        <v>0</v>
      </c>
      <c r="H328" s="2">
        <v>0</v>
      </c>
      <c r="I328" s="2">
        <v>0</v>
      </c>
      <c r="J328" s="13">
        <v>0</v>
      </c>
      <c r="K328" s="16">
        <f t="shared" si="46"/>
        <v>15</v>
      </c>
      <c r="L328" s="16">
        <v>12368.39</v>
      </c>
      <c r="M328" s="16">
        <v>11131.55</v>
      </c>
      <c r="N328" s="16">
        <v>8657.8700000000008</v>
      </c>
      <c r="O328" s="16">
        <v>6184.2</v>
      </c>
      <c r="P328" s="16">
        <v>3710.52</v>
      </c>
      <c r="Q328" s="16">
        <v>488.77</v>
      </c>
      <c r="R328" s="16">
        <v>2100</v>
      </c>
      <c r="S328" s="16">
        <v>200</v>
      </c>
      <c r="T328" s="27">
        <v>90</v>
      </c>
      <c r="U328" s="35">
        <f t="shared" si="41"/>
        <v>89.999997058360648</v>
      </c>
      <c r="V328" s="15">
        <f t="shared" si="45"/>
        <v>169973.25</v>
      </c>
      <c r="W328" s="15">
        <f t="shared" si="47"/>
        <v>152975.91999999998</v>
      </c>
      <c r="X328" s="15">
        <f t="shared" si="49"/>
        <v>16997.330000000016</v>
      </c>
      <c r="Y328" s="15">
        <f t="shared" si="50"/>
        <v>152975.93</v>
      </c>
      <c r="Z328" s="33">
        <f t="shared" si="48"/>
        <v>90.000002941639352</v>
      </c>
    </row>
    <row r="329" spans="1:26" x14ac:dyDescent="0.25">
      <c r="A329" s="1">
        <v>122</v>
      </c>
      <c r="B329" s="5" t="s">
        <v>201</v>
      </c>
      <c r="C329" s="5" t="s">
        <v>161</v>
      </c>
      <c r="D329" s="1">
        <v>2027</v>
      </c>
      <c r="E329" s="2">
        <v>0</v>
      </c>
      <c r="F329" s="2">
        <v>0</v>
      </c>
      <c r="G329" s="2">
        <v>0</v>
      </c>
      <c r="H329" s="2">
        <v>0</v>
      </c>
      <c r="I329" s="2">
        <v>0</v>
      </c>
      <c r="J329" s="1">
        <v>0</v>
      </c>
      <c r="K329" s="16">
        <f t="shared" si="46"/>
        <v>0</v>
      </c>
      <c r="L329" s="16">
        <v>12368.39</v>
      </c>
      <c r="M329" s="16">
        <v>11131.55</v>
      </c>
      <c r="N329" s="16">
        <v>8657.8700000000008</v>
      </c>
      <c r="O329" s="16">
        <v>6184.2</v>
      </c>
      <c r="P329" s="16">
        <v>3710.52</v>
      </c>
      <c r="Q329" s="16">
        <v>488.77</v>
      </c>
      <c r="R329" s="16">
        <v>2100</v>
      </c>
      <c r="S329" s="16">
        <v>200</v>
      </c>
      <c r="T329" s="27">
        <v>91</v>
      </c>
      <c r="U329" s="35">
        <f t="shared" ref="U329:U392" si="51">IF((V329=0),0,W329/V329*100)</f>
        <v>0</v>
      </c>
      <c r="V329" s="15">
        <f t="shared" si="45"/>
        <v>0</v>
      </c>
      <c r="W329" s="15">
        <f t="shared" si="47"/>
        <v>0</v>
      </c>
      <c r="X329" s="15">
        <f t="shared" si="49"/>
        <v>0</v>
      </c>
      <c r="Y329" s="15">
        <f t="shared" si="50"/>
        <v>0</v>
      </c>
      <c r="Z329" s="33">
        <f t="shared" si="48"/>
        <v>0</v>
      </c>
    </row>
    <row r="330" spans="1:26" x14ac:dyDescent="0.25">
      <c r="A330" s="1">
        <v>123</v>
      </c>
      <c r="B330" s="5" t="s">
        <v>201</v>
      </c>
      <c r="C330" s="5" t="s">
        <v>162</v>
      </c>
      <c r="D330" s="1">
        <v>2027</v>
      </c>
      <c r="E330" s="2">
        <v>0</v>
      </c>
      <c r="F330" s="2">
        <v>80.5</v>
      </c>
      <c r="G330" s="2">
        <v>0</v>
      </c>
      <c r="H330" s="2">
        <v>0</v>
      </c>
      <c r="I330" s="2">
        <v>0</v>
      </c>
      <c r="J330" s="13">
        <v>3</v>
      </c>
      <c r="K330" s="16">
        <f t="shared" si="46"/>
        <v>80.5</v>
      </c>
      <c r="L330" s="16">
        <v>12368.39</v>
      </c>
      <c r="M330" s="16">
        <v>11131.55</v>
      </c>
      <c r="N330" s="16">
        <v>8657.8700000000008</v>
      </c>
      <c r="O330" s="16">
        <v>6184.2</v>
      </c>
      <c r="P330" s="16">
        <v>3710.52</v>
      </c>
      <c r="Q330" s="16">
        <v>488.77</v>
      </c>
      <c r="R330" s="16">
        <v>2100</v>
      </c>
      <c r="S330" s="16">
        <v>200</v>
      </c>
      <c r="T330" s="27">
        <v>90</v>
      </c>
      <c r="U330" s="35">
        <f t="shared" si="51"/>
        <v>89.999999891299169</v>
      </c>
      <c r="V330" s="15">
        <f t="shared" si="45"/>
        <v>919956.09</v>
      </c>
      <c r="W330" s="15">
        <f t="shared" si="47"/>
        <v>827960.48</v>
      </c>
      <c r="X330" s="15">
        <f t="shared" si="49"/>
        <v>91995.609999999986</v>
      </c>
      <c r="Y330" s="15">
        <f t="shared" si="50"/>
        <v>827960.48</v>
      </c>
      <c r="Z330" s="33">
        <f t="shared" si="48"/>
        <v>89.999999891299169</v>
      </c>
    </row>
    <row r="331" spans="1:26" x14ac:dyDescent="0.25">
      <c r="A331" s="1">
        <v>124</v>
      </c>
      <c r="B331" s="5" t="s">
        <v>202</v>
      </c>
      <c r="C331" s="5" t="s">
        <v>170</v>
      </c>
      <c r="D331" s="1">
        <v>2027</v>
      </c>
      <c r="E331" s="2">
        <v>0</v>
      </c>
      <c r="F331" s="2">
        <v>0</v>
      </c>
      <c r="G331" s="2">
        <v>0</v>
      </c>
      <c r="H331" s="2">
        <v>0</v>
      </c>
      <c r="I331" s="2">
        <v>0</v>
      </c>
      <c r="J331" s="13">
        <v>0</v>
      </c>
      <c r="K331" s="16">
        <f t="shared" si="46"/>
        <v>0</v>
      </c>
      <c r="L331" s="16">
        <v>12368.39</v>
      </c>
      <c r="M331" s="16">
        <v>11131.55</v>
      </c>
      <c r="N331" s="16">
        <v>8657.8700000000008</v>
      </c>
      <c r="O331" s="16">
        <v>6184.2</v>
      </c>
      <c r="P331" s="16">
        <v>3710.52</v>
      </c>
      <c r="Q331" s="16">
        <v>488.77</v>
      </c>
      <c r="R331" s="16">
        <v>2100</v>
      </c>
      <c r="S331" s="16">
        <v>200</v>
      </c>
      <c r="T331" s="24">
        <v>87</v>
      </c>
      <c r="U331" s="35">
        <f t="shared" si="51"/>
        <v>0</v>
      </c>
      <c r="V331" s="15">
        <f t="shared" si="45"/>
        <v>0</v>
      </c>
      <c r="W331" s="15">
        <f t="shared" si="47"/>
        <v>0</v>
      </c>
      <c r="X331" s="15">
        <f t="shared" si="49"/>
        <v>0</v>
      </c>
      <c r="Y331" s="15">
        <f t="shared" si="50"/>
        <v>0</v>
      </c>
      <c r="Z331" s="33">
        <f t="shared" si="48"/>
        <v>0</v>
      </c>
    </row>
    <row r="332" spans="1:26" x14ac:dyDescent="0.25">
      <c r="A332" s="1">
        <v>125</v>
      </c>
      <c r="B332" s="5" t="s">
        <v>202</v>
      </c>
      <c r="C332" s="5" t="s">
        <v>173</v>
      </c>
      <c r="D332" s="1">
        <v>2027</v>
      </c>
      <c r="E332" s="2">
        <v>0</v>
      </c>
      <c r="F332" s="2">
        <v>0</v>
      </c>
      <c r="G332" s="2">
        <v>0</v>
      </c>
      <c r="H332" s="2">
        <v>0</v>
      </c>
      <c r="I332" s="2">
        <v>0</v>
      </c>
      <c r="J332" s="1">
        <v>0</v>
      </c>
      <c r="K332" s="16">
        <f t="shared" si="46"/>
        <v>0</v>
      </c>
      <c r="L332" s="16">
        <v>12368.39</v>
      </c>
      <c r="M332" s="16">
        <v>11131.55</v>
      </c>
      <c r="N332" s="16">
        <v>8657.8700000000008</v>
      </c>
      <c r="O332" s="16">
        <v>6184.2</v>
      </c>
      <c r="P332" s="16">
        <v>3710.52</v>
      </c>
      <c r="Q332" s="16">
        <v>488.77</v>
      </c>
      <c r="R332" s="16">
        <v>2100</v>
      </c>
      <c r="S332" s="16">
        <v>200</v>
      </c>
      <c r="T332" s="24">
        <v>72</v>
      </c>
      <c r="U332" s="35">
        <f t="shared" si="51"/>
        <v>0</v>
      </c>
      <c r="V332" s="15">
        <f t="shared" si="45"/>
        <v>0</v>
      </c>
      <c r="W332" s="15">
        <f t="shared" si="47"/>
        <v>0</v>
      </c>
      <c r="X332" s="15">
        <f t="shared" si="49"/>
        <v>0</v>
      </c>
      <c r="Y332" s="15">
        <f t="shared" si="50"/>
        <v>0</v>
      </c>
      <c r="Z332" s="33">
        <f t="shared" si="48"/>
        <v>0</v>
      </c>
    </row>
    <row r="333" spans="1:26" x14ac:dyDescent="0.25">
      <c r="A333" s="1">
        <v>126</v>
      </c>
      <c r="B333" s="5" t="s">
        <v>202</v>
      </c>
      <c r="C333" s="5" t="s">
        <v>171</v>
      </c>
      <c r="D333" s="1">
        <v>2027</v>
      </c>
      <c r="E333" s="2">
        <v>0</v>
      </c>
      <c r="F333" s="2">
        <v>0</v>
      </c>
      <c r="G333" s="2">
        <v>0</v>
      </c>
      <c r="H333" s="2">
        <v>0</v>
      </c>
      <c r="I333" s="2">
        <v>0</v>
      </c>
      <c r="J333" s="1">
        <v>0</v>
      </c>
      <c r="K333" s="16">
        <f t="shared" si="46"/>
        <v>0</v>
      </c>
      <c r="L333" s="16">
        <v>12368.39</v>
      </c>
      <c r="M333" s="16">
        <v>11131.55</v>
      </c>
      <c r="N333" s="16">
        <v>8657.8700000000008</v>
      </c>
      <c r="O333" s="16">
        <v>6184.2</v>
      </c>
      <c r="P333" s="16">
        <v>3710.52</v>
      </c>
      <c r="Q333" s="16">
        <v>488.77</v>
      </c>
      <c r="R333" s="16">
        <v>2100</v>
      </c>
      <c r="S333" s="16">
        <v>200</v>
      </c>
      <c r="T333" s="24">
        <v>84</v>
      </c>
      <c r="U333" s="35">
        <f t="shared" si="51"/>
        <v>0</v>
      </c>
      <c r="V333" s="15">
        <f t="shared" ref="V333:V364" si="52">ROUND(((E333*L333+F333*M333+G333*N333+H333*O333+I333*P333)+Q333*J333+R333*J333+S333*(E333+F333+G333+H333+I333)),2)</f>
        <v>0</v>
      </c>
      <c r="W333" s="15">
        <f t="shared" si="47"/>
        <v>0</v>
      </c>
      <c r="X333" s="15">
        <f t="shared" si="49"/>
        <v>0</v>
      </c>
      <c r="Y333" s="15">
        <f t="shared" si="50"/>
        <v>0</v>
      </c>
      <c r="Z333" s="33">
        <f t="shared" si="48"/>
        <v>0</v>
      </c>
    </row>
    <row r="334" spans="1:26" x14ac:dyDescent="0.25">
      <c r="A334" s="1">
        <v>127</v>
      </c>
      <c r="B334" s="5" t="s">
        <v>202</v>
      </c>
      <c r="C334" s="5" t="s">
        <v>3</v>
      </c>
      <c r="D334" s="1">
        <v>2027</v>
      </c>
      <c r="E334" s="2">
        <v>0</v>
      </c>
      <c r="F334" s="2">
        <v>0</v>
      </c>
      <c r="G334" s="2">
        <v>0</v>
      </c>
      <c r="H334" s="2">
        <v>0</v>
      </c>
      <c r="I334" s="2">
        <v>0</v>
      </c>
      <c r="J334" s="1">
        <v>0</v>
      </c>
      <c r="K334" s="16">
        <f t="shared" si="46"/>
        <v>0</v>
      </c>
      <c r="L334" s="16">
        <v>12368.39</v>
      </c>
      <c r="M334" s="16">
        <v>11131.55</v>
      </c>
      <c r="N334" s="16">
        <v>8657.8700000000008</v>
      </c>
      <c r="O334" s="16">
        <v>6184.2</v>
      </c>
      <c r="P334" s="16">
        <v>3710.52</v>
      </c>
      <c r="Q334" s="16">
        <v>488.77</v>
      </c>
      <c r="R334" s="16">
        <v>2100</v>
      </c>
      <c r="S334" s="16">
        <v>200</v>
      </c>
      <c r="T334" s="24">
        <v>86</v>
      </c>
      <c r="U334" s="35">
        <f t="shared" si="51"/>
        <v>0</v>
      </c>
      <c r="V334" s="15">
        <f t="shared" si="52"/>
        <v>0</v>
      </c>
      <c r="W334" s="15">
        <f t="shared" si="47"/>
        <v>0</v>
      </c>
      <c r="X334" s="15">
        <f t="shared" si="49"/>
        <v>0</v>
      </c>
      <c r="Y334" s="15">
        <f t="shared" si="50"/>
        <v>0</v>
      </c>
      <c r="Z334" s="33">
        <f t="shared" si="48"/>
        <v>0</v>
      </c>
    </row>
    <row r="335" spans="1:26" x14ac:dyDescent="0.25">
      <c r="A335" s="1">
        <v>128</v>
      </c>
      <c r="B335" s="5" t="s">
        <v>202</v>
      </c>
      <c r="C335" s="5" t="s">
        <v>172</v>
      </c>
      <c r="D335" s="1">
        <v>2027</v>
      </c>
      <c r="E335" s="2">
        <v>0</v>
      </c>
      <c r="F335" s="2">
        <v>0</v>
      </c>
      <c r="G335" s="2">
        <v>0</v>
      </c>
      <c r="H335" s="2">
        <v>0</v>
      </c>
      <c r="I335" s="2">
        <v>0</v>
      </c>
      <c r="J335" s="1">
        <v>0</v>
      </c>
      <c r="K335" s="16">
        <f t="shared" si="46"/>
        <v>0</v>
      </c>
      <c r="L335" s="16">
        <v>12368.39</v>
      </c>
      <c r="M335" s="16">
        <v>11131.55</v>
      </c>
      <c r="N335" s="16">
        <v>8657.8700000000008</v>
      </c>
      <c r="O335" s="16">
        <v>6184.2</v>
      </c>
      <c r="P335" s="16">
        <v>3710.52</v>
      </c>
      <c r="Q335" s="16">
        <v>488.77</v>
      </c>
      <c r="R335" s="16">
        <v>2100</v>
      </c>
      <c r="S335" s="16">
        <v>200</v>
      </c>
      <c r="T335" s="24">
        <v>87</v>
      </c>
      <c r="U335" s="35">
        <f t="shared" si="51"/>
        <v>0</v>
      </c>
      <c r="V335" s="15">
        <f t="shared" si="52"/>
        <v>0</v>
      </c>
      <c r="W335" s="15">
        <f t="shared" si="47"/>
        <v>0</v>
      </c>
      <c r="X335" s="15">
        <f t="shared" si="49"/>
        <v>0</v>
      </c>
      <c r="Y335" s="15">
        <f t="shared" si="50"/>
        <v>0</v>
      </c>
      <c r="Z335" s="33">
        <f t="shared" si="48"/>
        <v>0</v>
      </c>
    </row>
    <row r="336" spans="1:26" x14ac:dyDescent="0.25">
      <c r="A336" s="1">
        <v>129</v>
      </c>
      <c r="B336" s="5" t="s">
        <v>203</v>
      </c>
      <c r="C336" s="5" t="s">
        <v>16</v>
      </c>
      <c r="D336" s="1">
        <v>2027</v>
      </c>
      <c r="E336" s="2">
        <v>0</v>
      </c>
      <c r="F336" s="2">
        <v>2.2599999999999998</v>
      </c>
      <c r="G336" s="2">
        <v>0</v>
      </c>
      <c r="H336" s="2">
        <v>0</v>
      </c>
      <c r="I336" s="2">
        <v>0</v>
      </c>
      <c r="J336" s="13">
        <v>2</v>
      </c>
      <c r="K336" s="16">
        <f t="shared" si="46"/>
        <v>2.2599999999999998</v>
      </c>
      <c r="L336" s="16">
        <v>12368.39</v>
      </c>
      <c r="M336" s="16">
        <v>11131.55</v>
      </c>
      <c r="N336" s="16">
        <v>8657.8700000000008</v>
      </c>
      <c r="O336" s="16">
        <v>6184.2</v>
      </c>
      <c r="P336" s="16">
        <v>3710.52</v>
      </c>
      <c r="Q336" s="16">
        <v>488.77</v>
      </c>
      <c r="R336" s="16">
        <v>2100</v>
      </c>
      <c r="S336" s="16">
        <v>200</v>
      </c>
      <c r="T336" s="22">
        <v>83</v>
      </c>
      <c r="U336" s="35">
        <f t="shared" si="51"/>
        <v>82.999976613384177</v>
      </c>
      <c r="V336" s="15">
        <f t="shared" si="52"/>
        <v>30786.84</v>
      </c>
      <c r="W336" s="15">
        <f t="shared" si="47"/>
        <v>25553.070000000003</v>
      </c>
      <c r="X336" s="15">
        <f t="shared" si="49"/>
        <v>5233.7699999999968</v>
      </c>
      <c r="Y336" s="15">
        <f t="shared" si="50"/>
        <v>25553.08</v>
      </c>
      <c r="Z336" s="33">
        <f t="shared" si="48"/>
        <v>83.000009094795061</v>
      </c>
    </row>
    <row r="337" spans="1:26" x14ac:dyDescent="0.25">
      <c r="A337" s="1">
        <v>130</v>
      </c>
      <c r="B337" s="5" t="s">
        <v>203</v>
      </c>
      <c r="C337" s="5" t="s">
        <v>165</v>
      </c>
      <c r="D337" s="1">
        <v>2027</v>
      </c>
      <c r="E337" s="2">
        <v>0</v>
      </c>
      <c r="F337" s="2">
        <v>0</v>
      </c>
      <c r="G337" s="2">
        <v>0</v>
      </c>
      <c r="H337" s="2">
        <v>0</v>
      </c>
      <c r="I337" s="2">
        <v>0</v>
      </c>
      <c r="J337" s="1">
        <v>0</v>
      </c>
      <c r="K337" s="16">
        <f t="shared" si="46"/>
        <v>0</v>
      </c>
      <c r="L337" s="16">
        <v>12368.39</v>
      </c>
      <c r="M337" s="16">
        <v>11131.55</v>
      </c>
      <c r="N337" s="16">
        <v>8657.8700000000008</v>
      </c>
      <c r="O337" s="16">
        <v>6184.2</v>
      </c>
      <c r="P337" s="16">
        <v>3710.52</v>
      </c>
      <c r="Q337" s="16">
        <v>488.77</v>
      </c>
      <c r="R337" s="16">
        <v>2100</v>
      </c>
      <c r="S337" s="16">
        <v>200</v>
      </c>
      <c r="T337" s="22">
        <v>89</v>
      </c>
      <c r="U337" s="35">
        <f t="shared" si="51"/>
        <v>0</v>
      </c>
      <c r="V337" s="15">
        <f t="shared" si="52"/>
        <v>0</v>
      </c>
      <c r="W337" s="15">
        <f t="shared" si="47"/>
        <v>0</v>
      </c>
      <c r="X337" s="15">
        <f t="shared" si="49"/>
        <v>0</v>
      </c>
      <c r="Y337" s="15">
        <f t="shared" si="50"/>
        <v>0</v>
      </c>
      <c r="Z337" s="33">
        <f t="shared" si="48"/>
        <v>0</v>
      </c>
    </row>
    <row r="338" spans="1:26" x14ac:dyDescent="0.25">
      <c r="A338" s="1">
        <v>131</v>
      </c>
      <c r="B338" s="5" t="s">
        <v>203</v>
      </c>
      <c r="C338" s="5" t="s">
        <v>166</v>
      </c>
      <c r="D338" s="1">
        <v>2027</v>
      </c>
      <c r="E338" s="2">
        <v>0</v>
      </c>
      <c r="F338" s="2">
        <v>0</v>
      </c>
      <c r="G338" s="2">
        <v>0</v>
      </c>
      <c r="H338" s="2">
        <v>0</v>
      </c>
      <c r="I338" s="2">
        <v>0</v>
      </c>
      <c r="J338" s="1">
        <v>0</v>
      </c>
      <c r="K338" s="16">
        <f t="shared" si="46"/>
        <v>0</v>
      </c>
      <c r="L338" s="16">
        <v>12368.39</v>
      </c>
      <c r="M338" s="16">
        <v>11131.55</v>
      </c>
      <c r="N338" s="16">
        <v>8657.8700000000008</v>
      </c>
      <c r="O338" s="16">
        <v>6184.2</v>
      </c>
      <c r="P338" s="16">
        <v>3710.52</v>
      </c>
      <c r="Q338" s="16">
        <v>488.77</v>
      </c>
      <c r="R338" s="16">
        <v>2100</v>
      </c>
      <c r="S338" s="16">
        <v>200</v>
      </c>
      <c r="T338" s="22">
        <v>82</v>
      </c>
      <c r="U338" s="35">
        <f t="shared" si="51"/>
        <v>0</v>
      </c>
      <c r="V338" s="15">
        <f t="shared" si="52"/>
        <v>0</v>
      </c>
      <c r="W338" s="15">
        <f t="shared" si="47"/>
        <v>0</v>
      </c>
      <c r="X338" s="15">
        <f t="shared" si="49"/>
        <v>0</v>
      </c>
      <c r="Y338" s="15">
        <f t="shared" si="50"/>
        <v>0</v>
      </c>
      <c r="Z338" s="33">
        <f t="shared" si="48"/>
        <v>0</v>
      </c>
    </row>
    <row r="339" spans="1:26" x14ac:dyDescent="0.25">
      <c r="A339" s="1">
        <v>132</v>
      </c>
      <c r="B339" s="5" t="s">
        <v>203</v>
      </c>
      <c r="C339" s="5" t="s">
        <v>163</v>
      </c>
      <c r="D339" s="1">
        <v>2027</v>
      </c>
      <c r="E339" s="2">
        <v>0</v>
      </c>
      <c r="F339" s="2">
        <v>0</v>
      </c>
      <c r="G339" s="2">
        <v>0</v>
      </c>
      <c r="H339" s="2">
        <v>0</v>
      </c>
      <c r="I339" s="2">
        <v>0</v>
      </c>
      <c r="J339" s="1">
        <v>0</v>
      </c>
      <c r="K339" s="16">
        <f t="shared" si="46"/>
        <v>0</v>
      </c>
      <c r="L339" s="16">
        <v>12368.39</v>
      </c>
      <c r="M339" s="16">
        <v>11131.55</v>
      </c>
      <c r="N339" s="16">
        <v>8657.8700000000008</v>
      </c>
      <c r="O339" s="16">
        <v>6184.2</v>
      </c>
      <c r="P339" s="16">
        <v>3710.52</v>
      </c>
      <c r="Q339" s="16">
        <v>488.77</v>
      </c>
      <c r="R339" s="16">
        <v>2100</v>
      </c>
      <c r="S339" s="16">
        <v>200</v>
      </c>
      <c r="T339" s="22">
        <v>91</v>
      </c>
      <c r="U339" s="35">
        <f t="shared" si="51"/>
        <v>0</v>
      </c>
      <c r="V339" s="15">
        <f t="shared" si="52"/>
        <v>0</v>
      </c>
      <c r="W339" s="15">
        <f t="shared" si="47"/>
        <v>0</v>
      </c>
      <c r="X339" s="15">
        <f t="shared" si="49"/>
        <v>0</v>
      </c>
      <c r="Y339" s="15">
        <f t="shared" si="50"/>
        <v>0</v>
      </c>
      <c r="Z339" s="33">
        <f t="shared" si="48"/>
        <v>0</v>
      </c>
    </row>
    <row r="340" spans="1:26" x14ac:dyDescent="0.25">
      <c r="A340" s="1">
        <v>133</v>
      </c>
      <c r="B340" s="5" t="s">
        <v>203</v>
      </c>
      <c r="C340" s="5" t="s">
        <v>89</v>
      </c>
      <c r="D340" s="1">
        <v>2027</v>
      </c>
      <c r="E340" s="2">
        <v>0</v>
      </c>
      <c r="F340" s="2">
        <v>0</v>
      </c>
      <c r="G340" s="2">
        <v>0</v>
      </c>
      <c r="H340" s="2">
        <v>0</v>
      </c>
      <c r="I340" s="2">
        <v>0</v>
      </c>
      <c r="J340" s="1">
        <v>0</v>
      </c>
      <c r="K340" s="16">
        <f t="shared" si="46"/>
        <v>0</v>
      </c>
      <c r="L340" s="16">
        <v>12368.39</v>
      </c>
      <c r="M340" s="16">
        <v>11131.55</v>
      </c>
      <c r="N340" s="16">
        <v>8657.8700000000008</v>
      </c>
      <c r="O340" s="16">
        <v>6184.2</v>
      </c>
      <c r="P340" s="16">
        <v>3710.52</v>
      </c>
      <c r="Q340" s="16">
        <v>488.77</v>
      </c>
      <c r="R340" s="16">
        <v>2100</v>
      </c>
      <c r="S340" s="16">
        <v>200</v>
      </c>
      <c r="T340" s="22">
        <v>87</v>
      </c>
      <c r="U340" s="35">
        <f t="shared" si="51"/>
        <v>0</v>
      </c>
      <c r="V340" s="15">
        <f t="shared" si="52"/>
        <v>0</v>
      </c>
      <c r="W340" s="15">
        <f t="shared" si="47"/>
        <v>0</v>
      </c>
      <c r="X340" s="15">
        <f t="shared" si="49"/>
        <v>0</v>
      </c>
      <c r="Y340" s="15">
        <f t="shared" si="50"/>
        <v>0</v>
      </c>
      <c r="Z340" s="33">
        <f t="shared" si="48"/>
        <v>0</v>
      </c>
    </row>
    <row r="341" spans="1:26" x14ac:dyDescent="0.25">
      <c r="A341" s="1">
        <v>134</v>
      </c>
      <c r="B341" s="5" t="s">
        <v>203</v>
      </c>
      <c r="C341" s="5" t="s">
        <v>102</v>
      </c>
      <c r="D341" s="1">
        <v>2027</v>
      </c>
      <c r="E341" s="2">
        <v>0</v>
      </c>
      <c r="F341" s="2">
        <v>0</v>
      </c>
      <c r="G341" s="2">
        <v>0</v>
      </c>
      <c r="H341" s="2">
        <v>0</v>
      </c>
      <c r="I341" s="2">
        <v>0</v>
      </c>
      <c r="J341" s="1">
        <v>0</v>
      </c>
      <c r="K341" s="16">
        <f t="shared" si="46"/>
        <v>0</v>
      </c>
      <c r="L341" s="16">
        <v>12368.39</v>
      </c>
      <c r="M341" s="16">
        <v>11131.55</v>
      </c>
      <c r="N341" s="16">
        <v>8657.8700000000008</v>
      </c>
      <c r="O341" s="16">
        <v>6184.2</v>
      </c>
      <c r="P341" s="16">
        <v>3710.52</v>
      </c>
      <c r="Q341" s="16">
        <v>488.77</v>
      </c>
      <c r="R341" s="16">
        <v>2100</v>
      </c>
      <c r="S341" s="16">
        <v>200</v>
      </c>
      <c r="T341" s="22">
        <v>88</v>
      </c>
      <c r="U341" s="35">
        <f t="shared" si="51"/>
        <v>0</v>
      </c>
      <c r="V341" s="15">
        <f t="shared" si="52"/>
        <v>0</v>
      </c>
      <c r="W341" s="15">
        <f t="shared" si="47"/>
        <v>0</v>
      </c>
      <c r="X341" s="15">
        <f t="shared" si="49"/>
        <v>0</v>
      </c>
      <c r="Y341" s="15">
        <f t="shared" si="50"/>
        <v>0</v>
      </c>
      <c r="Z341" s="33">
        <f t="shared" si="48"/>
        <v>0</v>
      </c>
    </row>
    <row r="342" spans="1:26" x14ac:dyDescent="0.25">
      <c r="A342" s="1">
        <v>135</v>
      </c>
      <c r="B342" s="5" t="s">
        <v>203</v>
      </c>
      <c r="C342" s="5" t="s">
        <v>167</v>
      </c>
      <c r="D342" s="1">
        <v>2027</v>
      </c>
      <c r="E342" s="2">
        <v>0</v>
      </c>
      <c r="F342" s="2">
        <v>0</v>
      </c>
      <c r="G342" s="2">
        <v>0</v>
      </c>
      <c r="H342" s="2">
        <v>0</v>
      </c>
      <c r="I342" s="2">
        <v>0</v>
      </c>
      <c r="J342" s="1">
        <v>0</v>
      </c>
      <c r="K342" s="16">
        <f t="shared" si="46"/>
        <v>0</v>
      </c>
      <c r="L342" s="16">
        <v>12368.39</v>
      </c>
      <c r="M342" s="16">
        <v>11131.55</v>
      </c>
      <c r="N342" s="16">
        <v>8657.8700000000008</v>
      </c>
      <c r="O342" s="16">
        <v>6184.2</v>
      </c>
      <c r="P342" s="16">
        <v>3710.52</v>
      </c>
      <c r="Q342" s="16">
        <v>488.77</v>
      </c>
      <c r="R342" s="16">
        <v>2100</v>
      </c>
      <c r="S342" s="16">
        <v>200</v>
      </c>
      <c r="T342" s="22">
        <v>71</v>
      </c>
      <c r="U342" s="35">
        <f t="shared" si="51"/>
        <v>0</v>
      </c>
      <c r="V342" s="15">
        <f t="shared" si="52"/>
        <v>0</v>
      </c>
      <c r="W342" s="15">
        <f t="shared" si="47"/>
        <v>0</v>
      </c>
      <c r="X342" s="15">
        <f t="shared" si="49"/>
        <v>0</v>
      </c>
      <c r="Y342" s="15">
        <f t="shared" si="50"/>
        <v>0</v>
      </c>
      <c r="Z342" s="33">
        <f t="shared" si="48"/>
        <v>0</v>
      </c>
    </row>
    <row r="343" spans="1:26" x14ac:dyDescent="0.25">
      <c r="A343" s="1">
        <v>136</v>
      </c>
      <c r="B343" s="5" t="s">
        <v>203</v>
      </c>
      <c r="C343" s="5" t="s">
        <v>113</v>
      </c>
      <c r="D343" s="1">
        <v>2027</v>
      </c>
      <c r="E343" s="2">
        <v>0</v>
      </c>
      <c r="F343" s="2">
        <v>0</v>
      </c>
      <c r="G343" s="2">
        <v>0</v>
      </c>
      <c r="H343" s="2">
        <v>0</v>
      </c>
      <c r="I343" s="2">
        <v>0</v>
      </c>
      <c r="J343" s="13">
        <v>0</v>
      </c>
      <c r="K343" s="16">
        <f t="shared" si="46"/>
        <v>0</v>
      </c>
      <c r="L343" s="16">
        <v>12368.39</v>
      </c>
      <c r="M343" s="16">
        <v>11131.55</v>
      </c>
      <c r="N343" s="16">
        <v>8657.8700000000008</v>
      </c>
      <c r="O343" s="16">
        <v>6184.2</v>
      </c>
      <c r="P343" s="16">
        <v>3710.52</v>
      </c>
      <c r="Q343" s="16">
        <v>488.77</v>
      </c>
      <c r="R343" s="16">
        <v>2100</v>
      </c>
      <c r="S343" s="16">
        <v>200</v>
      </c>
      <c r="T343" s="22">
        <v>81</v>
      </c>
      <c r="U343" s="35">
        <f t="shared" si="51"/>
        <v>0</v>
      </c>
      <c r="V343" s="15">
        <f t="shared" si="52"/>
        <v>0</v>
      </c>
      <c r="W343" s="15">
        <f t="shared" si="47"/>
        <v>0</v>
      </c>
      <c r="X343" s="15">
        <f t="shared" si="49"/>
        <v>0</v>
      </c>
      <c r="Y343" s="15">
        <f t="shared" si="50"/>
        <v>0</v>
      </c>
      <c r="Z343" s="33">
        <f t="shared" si="48"/>
        <v>0</v>
      </c>
    </row>
    <row r="344" spans="1:26" x14ac:dyDescent="0.25">
      <c r="A344" s="1">
        <v>137</v>
      </c>
      <c r="B344" s="5" t="s">
        <v>203</v>
      </c>
      <c r="C344" s="5" t="s">
        <v>11</v>
      </c>
      <c r="D344" s="1">
        <v>2027</v>
      </c>
      <c r="E344" s="2">
        <v>0</v>
      </c>
      <c r="F344" s="2">
        <v>0</v>
      </c>
      <c r="G344" s="2">
        <v>0</v>
      </c>
      <c r="H344" s="2">
        <v>0</v>
      </c>
      <c r="I344" s="2">
        <v>0</v>
      </c>
      <c r="J344" s="1">
        <v>0</v>
      </c>
      <c r="K344" s="16">
        <f t="shared" si="46"/>
        <v>0</v>
      </c>
      <c r="L344" s="16">
        <v>12368.39</v>
      </c>
      <c r="M344" s="16">
        <v>11131.55</v>
      </c>
      <c r="N344" s="16">
        <v>8657.8700000000008</v>
      </c>
      <c r="O344" s="16">
        <v>6184.2</v>
      </c>
      <c r="P344" s="16">
        <v>3710.52</v>
      </c>
      <c r="Q344" s="16">
        <v>488.77</v>
      </c>
      <c r="R344" s="16">
        <v>2100</v>
      </c>
      <c r="S344" s="16">
        <v>200</v>
      </c>
      <c r="T344" s="22">
        <v>90</v>
      </c>
      <c r="U344" s="35">
        <f t="shared" si="51"/>
        <v>0</v>
      </c>
      <c r="V344" s="15">
        <f t="shared" si="52"/>
        <v>0</v>
      </c>
      <c r="W344" s="15">
        <f t="shared" si="47"/>
        <v>0</v>
      </c>
      <c r="X344" s="15">
        <f t="shared" si="49"/>
        <v>0</v>
      </c>
      <c r="Y344" s="15">
        <f t="shared" si="50"/>
        <v>0</v>
      </c>
      <c r="Z344" s="33">
        <f t="shared" si="48"/>
        <v>0</v>
      </c>
    </row>
    <row r="345" spans="1:26" x14ac:dyDescent="0.25">
      <c r="A345" s="1">
        <v>138</v>
      </c>
      <c r="B345" s="5" t="s">
        <v>203</v>
      </c>
      <c r="C345" s="5" t="s">
        <v>164</v>
      </c>
      <c r="D345" s="1">
        <v>2027</v>
      </c>
      <c r="E345" s="2">
        <v>0</v>
      </c>
      <c r="F345" s="2">
        <v>0</v>
      </c>
      <c r="G345" s="2">
        <v>0</v>
      </c>
      <c r="H345" s="2">
        <v>0</v>
      </c>
      <c r="I345" s="2">
        <v>0</v>
      </c>
      <c r="J345" s="1">
        <v>0</v>
      </c>
      <c r="K345" s="16">
        <f t="shared" si="46"/>
        <v>0</v>
      </c>
      <c r="L345" s="16">
        <v>12368.39</v>
      </c>
      <c r="M345" s="16">
        <v>11131.55</v>
      </c>
      <c r="N345" s="16">
        <v>8657.8700000000008</v>
      </c>
      <c r="O345" s="16">
        <v>6184.2</v>
      </c>
      <c r="P345" s="16">
        <v>3710.52</v>
      </c>
      <c r="Q345" s="16">
        <v>488.77</v>
      </c>
      <c r="R345" s="16">
        <v>2100</v>
      </c>
      <c r="S345" s="16">
        <v>200</v>
      </c>
      <c r="T345" s="22">
        <v>92</v>
      </c>
      <c r="U345" s="35">
        <f t="shared" si="51"/>
        <v>0</v>
      </c>
      <c r="V345" s="15">
        <f t="shared" si="52"/>
        <v>0</v>
      </c>
      <c r="W345" s="15">
        <f t="shared" si="47"/>
        <v>0</v>
      </c>
      <c r="X345" s="15">
        <f t="shared" si="49"/>
        <v>0</v>
      </c>
      <c r="Y345" s="15">
        <f t="shared" si="50"/>
        <v>0</v>
      </c>
      <c r="Z345" s="33">
        <f t="shared" si="48"/>
        <v>0</v>
      </c>
    </row>
    <row r="346" spans="1:26" x14ac:dyDescent="0.25">
      <c r="A346" s="1">
        <v>139</v>
      </c>
      <c r="B346" s="5" t="s">
        <v>203</v>
      </c>
      <c r="C346" s="5" t="s">
        <v>66</v>
      </c>
      <c r="D346" s="1">
        <v>2027</v>
      </c>
      <c r="E346" s="2">
        <v>0</v>
      </c>
      <c r="F346" s="2">
        <v>0</v>
      </c>
      <c r="G346" s="2">
        <v>0</v>
      </c>
      <c r="H346" s="2">
        <v>0</v>
      </c>
      <c r="I346" s="2">
        <v>0</v>
      </c>
      <c r="J346" s="13">
        <v>0</v>
      </c>
      <c r="K346" s="16">
        <f t="shared" si="46"/>
        <v>0</v>
      </c>
      <c r="L346" s="16">
        <v>12368.39</v>
      </c>
      <c r="M346" s="16">
        <v>11131.55</v>
      </c>
      <c r="N346" s="16">
        <v>8657.8700000000008</v>
      </c>
      <c r="O346" s="16">
        <v>6184.2</v>
      </c>
      <c r="P346" s="16">
        <v>3710.52</v>
      </c>
      <c r="Q346" s="16">
        <v>488.77</v>
      </c>
      <c r="R346" s="16">
        <v>2100</v>
      </c>
      <c r="S346" s="16">
        <v>200</v>
      </c>
      <c r="T346" s="22">
        <v>87</v>
      </c>
      <c r="U346" s="35">
        <f t="shared" si="51"/>
        <v>0</v>
      </c>
      <c r="V346" s="15">
        <f t="shared" si="52"/>
        <v>0</v>
      </c>
      <c r="W346" s="15">
        <f t="shared" si="47"/>
        <v>0</v>
      </c>
      <c r="X346" s="15">
        <f t="shared" si="49"/>
        <v>0</v>
      </c>
      <c r="Y346" s="15">
        <f t="shared" si="50"/>
        <v>0</v>
      </c>
      <c r="Z346" s="33">
        <f t="shared" si="48"/>
        <v>0</v>
      </c>
    </row>
    <row r="347" spans="1:26" x14ac:dyDescent="0.25">
      <c r="A347" s="1">
        <v>140</v>
      </c>
      <c r="B347" s="5" t="s">
        <v>203</v>
      </c>
      <c r="C347" s="5" t="s">
        <v>168</v>
      </c>
      <c r="D347" s="1">
        <v>2027</v>
      </c>
      <c r="E347" s="2">
        <v>0</v>
      </c>
      <c r="F347" s="2">
        <v>0</v>
      </c>
      <c r="G347" s="2">
        <v>0</v>
      </c>
      <c r="H347" s="2">
        <v>0</v>
      </c>
      <c r="I347" s="2">
        <v>0</v>
      </c>
      <c r="J347" s="1">
        <v>0</v>
      </c>
      <c r="K347" s="16">
        <f t="shared" si="46"/>
        <v>0</v>
      </c>
      <c r="L347" s="16">
        <v>12368.39</v>
      </c>
      <c r="M347" s="16">
        <v>11131.55</v>
      </c>
      <c r="N347" s="16">
        <v>8657.8700000000008</v>
      </c>
      <c r="O347" s="16">
        <v>6184.2</v>
      </c>
      <c r="P347" s="16">
        <v>3710.52</v>
      </c>
      <c r="Q347" s="16">
        <v>488.77</v>
      </c>
      <c r="R347" s="16">
        <v>2100</v>
      </c>
      <c r="S347" s="16">
        <v>200</v>
      </c>
      <c r="T347" s="22">
        <v>90</v>
      </c>
      <c r="U347" s="35">
        <f t="shared" si="51"/>
        <v>0</v>
      </c>
      <c r="V347" s="15">
        <f t="shared" si="52"/>
        <v>0</v>
      </c>
      <c r="W347" s="15">
        <f t="shared" si="47"/>
        <v>0</v>
      </c>
      <c r="X347" s="15">
        <f t="shared" si="49"/>
        <v>0</v>
      </c>
      <c r="Y347" s="15">
        <f t="shared" si="50"/>
        <v>0</v>
      </c>
      <c r="Z347" s="33">
        <f t="shared" si="48"/>
        <v>0</v>
      </c>
    </row>
    <row r="348" spans="1:26" x14ac:dyDescent="0.25">
      <c r="A348" s="1">
        <v>141</v>
      </c>
      <c r="B348" s="5" t="s">
        <v>203</v>
      </c>
      <c r="C348" s="5" t="s">
        <v>169</v>
      </c>
      <c r="D348" s="1">
        <v>2027</v>
      </c>
      <c r="E348" s="2">
        <v>0</v>
      </c>
      <c r="F348" s="2">
        <v>0</v>
      </c>
      <c r="G348" s="2">
        <v>0</v>
      </c>
      <c r="H348" s="2">
        <v>0</v>
      </c>
      <c r="I348" s="2">
        <v>0</v>
      </c>
      <c r="J348" s="1">
        <v>0</v>
      </c>
      <c r="K348" s="16">
        <f t="shared" si="46"/>
        <v>0</v>
      </c>
      <c r="L348" s="16">
        <v>12368.39</v>
      </c>
      <c r="M348" s="16">
        <v>11131.55</v>
      </c>
      <c r="N348" s="16">
        <v>8657.8700000000008</v>
      </c>
      <c r="O348" s="16">
        <v>6184.2</v>
      </c>
      <c r="P348" s="16">
        <v>3710.52</v>
      </c>
      <c r="Q348" s="16">
        <v>488.77</v>
      </c>
      <c r="R348" s="16">
        <v>2100</v>
      </c>
      <c r="S348" s="16">
        <v>200</v>
      </c>
      <c r="T348" s="22">
        <v>78</v>
      </c>
      <c r="U348" s="35">
        <f t="shared" si="51"/>
        <v>0</v>
      </c>
      <c r="V348" s="15">
        <f t="shared" si="52"/>
        <v>0</v>
      </c>
      <c r="W348" s="15">
        <f t="shared" si="47"/>
        <v>0</v>
      </c>
      <c r="X348" s="15">
        <f t="shared" si="49"/>
        <v>0</v>
      </c>
      <c r="Y348" s="15">
        <f t="shared" si="50"/>
        <v>0</v>
      </c>
      <c r="Z348" s="33">
        <f t="shared" si="48"/>
        <v>0</v>
      </c>
    </row>
    <row r="349" spans="1:26" x14ac:dyDescent="0.25">
      <c r="A349" s="1">
        <v>142</v>
      </c>
      <c r="B349" s="5" t="s">
        <v>203</v>
      </c>
      <c r="C349" s="5" t="s">
        <v>82</v>
      </c>
      <c r="D349" s="1">
        <v>2027</v>
      </c>
      <c r="E349" s="2">
        <v>0</v>
      </c>
      <c r="F349" s="2">
        <v>0</v>
      </c>
      <c r="G349" s="2">
        <v>0</v>
      </c>
      <c r="H349" s="2">
        <v>0</v>
      </c>
      <c r="I349" s="2">
        <v>0</v>
      </c>
      <c r="J349" s="1">
        <v>0</v>
      </c>
      <c r="K349" s="16">
        <f t="shared" si="46"/>
        <v>0</v>
      </c>
      <c r="L349" s="16">
        <v>12368.39</v>
      </c>
      <c r="M349" s="16">
        <v>11131.55</v>
      </c>
      <c r="N349" s="16">
        <v>8657.8700000000008</v>
      </c>
      <c r="O349" s="16">
        <v>6184.2</v>
      </c>
      <c r="P349" s="16">
        <v>3710.52</v>
      </c>
      <c r="Q349" s="16">
        <v>488.77</v>
      </c>
      <c r="R349" s="16">
        <v>2100</v>
      </c>
      <c r="S349" s="16">
        <v>200</v>
      </c>
      <c r="T349" s="22">
        <v>84</v>
      </c>
      <c r="U349" s="35">
        <f t="shared" si="51"/>
        <v>0</v>
      </c>
      <c r="V349" s="15">
        <f t="shared" si="52"/>
        <v>0</v>
      </c>
      <c r="W349" s="15">
        <f t="shared" si="47"/>
        <v>0</v>
      </c>
      <c r="X349" s="15">
        <f t="shared" si="49"/>
        <v>0</v>
      </c>
      <c r="Y349" s="15">
        <f t="shared" si="50"/>
        <v>0</v>
      </c>
      <c r="Z349" s="33">
        <f t="shared" si="48"/>
        <v>0</v>
      </c>
    </row>
    <row r="350" spans="1:26" x14ac:dyDescent="0.25">
      <c r="A350" s="1">
        <v>143</v>
      </c>
      <c r="B350" s="5" t="s">
        <v>204</v>
      </c>
      <c r="C350" s="5" t="s">
        <v>175</v>
      </c>
      <c r="D350" s="1">
        <v>2027</v>
      </c>
      <c r="E350" s="2">
        <v>0</v>
      </c>
      <c r="F350" s="2">
        <v>2</v>
      </c>
      <c r="G350" s="2">
        <v>0</v>
      </c>
      <c r="H350" s="2">
        <v>0</v>
      </c>
      <c r="I350" s="2">
        <v>0</v>
      </c>
      <c r="J350" s="13">
        <v>2</v>
      </c>
      <c r="K350" s="16">
        <f t="shared" si="46"/>
        <v>2</v>
      </c>
      <c r="L350" s="16">
        <v>12368.39</v>
      </c>
      <c r="M350" s="16">
        <v>11131.55</v>
      </c>
      <c r="N350" s="16">
        <v>8657.8700000000008</v>
      </c>
      <c r="O350" s="16">
        <v>6184.2</v>
      </c>
      <c r="P350" s="16">
        <v>3710.52</v>
      </c>
      <c r="Q350" s="16">
        <v>488.77</v>
      </c>
      <c r="R350" s="16">
        <v>2100</v>
      </c>
      <c r="S350" s="16">
        <v>200</v>
      </c>
      <c r="T350" s="28">
        <v>90</v>
      </c>
      <c r="U350" s="35">
        <f t="shared" si="51"/>
        <v>89.999978448771316</v>
      </c>
      <c r="V350" s="15">
        <f t="shared" si="52"/>
        <v>27840.639999999999</v>
      </c>
      <c r="W350" s="15">
        <f t="shared" si="47"/>
        <v>25056.570000000003</v>
      </c>
      <c r="X350" s="15">
        <f t="shared" si="49"/>
        <v>2784.0699999999961</v>
      </c>
      <c r="Y350" s="15">
        <f t="shared" si="50"/>
        <v>25056.58</v>
      </c>
      <c r="Z350" s="33">
        <f t="shared" si="48"/>
        <v>90.000014367485818</v>
      </c>
    </row>
    <row r="351" spans="1:26" x14ac:dyDescent="0.25">
      <c r="A351" s="1">
        <v>144</v>
      </c>
      <c r="B351" s="5" t="s">
        <v>204</v>
      </c>
      <c r="C351" s="5" t="s">
        <v>176</v>
      </c>
      <c r="D351" s="1">
        <v>2027</v>
      </c>
      <c r="E351" s="2">
        <v>0</v>
      </c>
      <c r="F351" s="2">
        <v>0</v>
      </c>
      <c r="G351" s="2">
        <v>0</v>
      </c>
      <c r="H351" s="2">
        <v>0</v>
      </c>
      <c r="I351" s="2">
        <v>0</v>
      </c>
      <c r="J351" s="1">
        <v>0</v>
      </c>
      <c r="K351" s="16">
        <f t="shared" si="46"/>
        <v>0</v>
      </c>
      <c r="L351" s="16">
        <v>12368.39</v>
      </c>
      <c r="M351" s="16">
        <v>11131.55</v>
      </c>
      <c r="N351" s="16">
        <v>8657.8700000000008</v>
      </c>
      <c r="O351" s="16">
        <v>6184.2</v>
      </c>
      <c r="P351" s="16">
        <v>3710.52</v>
      </c>
      <c r="Q351" s="16">
        <v>488.77</v>
      </c>
      <c r="R351" s="16">
        <v>2100</v>
      </c>
      <c r="S351" s="16">
        <v>200</v>
      </c>
      <c r="T351" s="28">
        <v>90</v>
      </c>
      <c r="U351" s="35">
        <f t="shared" si="51"/>
        <v>0</v>
      </c>
      <c r="V351" s="15">
        <f t="shared" si="52"/>
        <v>0</v>
      </c>
      <c r="W351" s="15">
        <f t="shared" si="47"/>
        <v>0</v>
      </c>
      <c r="X351" s="15">
        <f t="shared" si="49"/>
        <v>0</v>
      </c>
      <c r="Y351" s="15">
        <f t="shared" si="50"/>
        <v>0</v>
      </c>
      <c r="Z351" s="33">
        <f t="shared" si="48"/>
        <v>0</v>
      </c>
    </row>
    <row r="352" spans="1:26" x14ac:dyDescent="0.25">
      <c r="A352" s="1">
        <v>145</v>
      </c>
      <c r="B352" s="5" t="s">
        <v>204</v>
      </c>
      <c r="C352" s="5" t="s">
        <v>65</v>
      </c>
      <c r="D352" s="1">
        <v>2027</v>
      </c>
      <c r="E352" s="2">
        <v>0</v>
      </c>
      <c r="F352" s="2">
        <v>0</v>
      </c>
      <c r="G352" s="2">
        <v>0</v>
      </c>
      <c r="H352" s="2">
        <v>0</v>
      </c>
      <c r="I352" s="2">
        <v>0</v>
      </c>
      <c r="J352" s="1">
        <v>0</v>
      </c>
      <c r="K352" s="16">
        <f t="shared" si="46"/>
        <v>0</v>
      </c>
      <c r="L352" s="16">
        <v>12368.39</v>
      </c>
      <c r="M352" s="16">
        <v>11131.55</v>
      </c>
      <c r="N352" s="16">
        <v>8657.8700000000008</v>
      </c>
      <c r="O352" s="16">
        <v>6184.2</v>
      </c>
      <c r="P352" s="16">
        <v>3710.52</v>
      </c>
      <c r="Q352" s="16">
        <v>488.77</v>
      </c>
      <c r="R352" s="16">
        <v>2100</v>
      </c>
      <c r="S352" s="16">
        <v>200</v>
      </c>
      <c r="T352" s="28">
        <v>87</v>
      </c>
      <c r="U352" s="35">
        <f t="shared" si="51"/>
        <v>0</v>
      </c>
      <c r="V352" s="15">
        <f t="shared" si="52"/>
        <v>0</v>
      </c>
      <c r="W352" s="15">
        <f t="shared" si="47"/>
        <v>0</v>
      </c>
      <c r="X352" s="15">
        <f t="shared" si="49"/>
        <v>0</v>
      </c>
      <c r="Y352" s="15">
        <f t="shared" si="50"/>
        <v>0</v>
      </c>
      <c r="Z352" s="33">
        <f t="shared" si="48"/>
        <v>0</v>
      </c>
    </row>
    <row r="353" spans="1:26" x14ac:dyDescent="0.25">
      <c r="A353" s="1">
        <v>146</v>
      </c>
      <c r="B353" s="5" t="s">
        <v>204</v>
      </c>
      <c r="C353" s="5" t="s">
        <v>54</v>
      </c>
      <c r="D353" s="1">
        <v>2027</v>
      </c>
      <c r="E353" s="2">
        <v>0</v>
      </c>
      <c r="F353" s="2">
        <v>62</v>
      </c>
      <c r="G353" s="2">
        <v>0</v>
      </c>
      <c r="H353" s="2">
        <v>0</v>
      </c>
      <c r="I353" s="2">
        <v>0</v>
      </c>
      <c r="J353" s="13">
        <v>10</v>
      </c>
      <c r="K353" s="16">
        <f t="shared" si="46"/>
        <v>62</v>
      </c>
      <c r="L353" s="16">
        <v>12368.39</v>
      </c>
      <c r="M353" s="16">
        <v>11131.55</v>
      </c>
      <c r="N353" s="16">
        <v>8657.8700000000008</v>
      </c>
      <c r="O353" s="16">
        <v>6184.2</v>
      </c>
      <c r="P353" s="16">
        <v>3710.52</v>
      </c>
      <c r="Q353" s="16">
        <v>488.77</v>
      </c>
      <c r="R353" s="16">
        <v>2100</v>
      </c>
      <c r="S353" s="16">
        <v>200</v>
      </c>
      <c r="T353" s="28">
        <v>89</v>
      </c>
      <c r="U353" s="35">
        <f t="shared" si="51"/>
        <v>88.999999725442095</v>
      </c>
      <c r="V353" s="15">
        <f t="shared" si="52"/>
        <v>728443.8</v>
      </c>
      <c r="W353" s="15">
        <f t="shared" si="47"/>
        <v>648314.98</v>
      </c>
      <c r="X353" s="15">
        <f t="shared" si="49"/>
        <v>80128.820000000065</v>
      </c>
      <c r="Y353" s="15">
        <f t="shared" si="50"/>
        <v>648314.98</v>
      </c>
      <c r="Z353" s="33">
        <f t="shared" si="48"/>
        <v>88.999999725442095</v>
      </c>
    </row>
    <row r="354" spans="1:26" x14ac:dyDescent="0.25">
      <c r="A354" s="1">
        <v>147</v>
      </c>
      <c r="B354" s="5" t="s">
        <v>204</v>
      </c>
      <c r="C354" s="5" t="s">
        <v>174</v>
      </c>
      <c r="D354" s="1">
        <v>2027</v>
      </c>
      <c r="E354" s="2">
        <v>0</v>
      </c>
      <c r="F354" s="2">
        <v>0</v>
      </c>
      <c r="G354" s="2">
        <v>0</v>
      </c>
      <c r="H354" s="2">
        <v>0</v>
      </c>
      <c r="I354" s="2">
        <v>0</v>
      </c>
      <c r="J354" s="1">
        <v>0</v>
      </c>
      <c r="K354" s="16">
        <f t="shared" si="46"/>
        <v>0</v>
      </c>
      <c r="L354" s="16">
        <v>12368.39</v>
      </c>
      <c r="M354" s="16">
        <v>11131.55</v>
      </c>
      <c r="N354" s="16">
        <v>8657.8700000000008</v>
      </c>
      <c r="O354" s="16">
        <v>6184.2</v>
      </c>
      <c r="P354" s="16">
        <v>3710.52</v>
      </c>
      <c r="Q354" s="16">
        <v>488.77</v>
      </c>
      <c r="R354" s="16">
        <v>2100</v>
      </c>
      <c r="S354" s="16">
        <v>200</v>
      </c>
      <c r="T354" s="28">
        <v>91</v>
      </c>
      <c r="U354" s="35">
        <f t="shared" si="51"/>
        <v>0</v>
      </c>
      <c r="V354" s="15">
        <f t="shared" si="52"/>
        <v>0</v>
      </c>
      <c r="W354" s="15">
        <f t="shared" si="47"/>
        <v>0</v>
      </c>
      <c r="X354" s="15">
        <f t="shared" si="49"/>
        <v>0</v>
      </c>
      <c r="Y354" s="15">
        <f t="shared" si="50"/>
        <v>0</v>
      </c>
      <c r="Z354" s="33">
        <f t="shared" si="48"/>
        <v>0</v>
      </c>
    </row>
    <row r="355" spans="1:26" x14ac:dyDescent="0.25">
      <c r="A355" s="1">
        <v>148</v>
      </c>
      <c r="B355" s="5" t="s">
        <v>204</v>
      </c>
      <c r="C355" s="5" t="s">
        <v>83</v>
      </c>
      <c r="D355" s="1">
        <v>2027</v>
      </c>
      <c r="E355" s="2">
        <v>0</v>
      </c>
      <c r="F355" s="2">
        <v>0</v>
      </c>
      <c r="G355" s="2">
        <v>0</v>
      </c>
      <c r="H355" s="2">
        <v>0</v>
      </c>
      <c r="I355" s="2">
        <v>0</v>
      </c>
      <c r="J355" s="1">
        <v>0</v>
      </c>
      <c r="K355" s="16">
        <f t="shared" si="46"/>
        <v>0</v>
      </c>
      <c r="L355" s="16">
        <v>12368.39</v>
      </c>
      <c r="M355" s="16">
        <v>11131.55</v>
      </c>
      <c r="N355" s="16">
        <v>8657.8700000000008</v>
      </c>
      <c r="O355" s="16">
        <v>6184.2</v>
      </c>
      <c r="P355" s="16">
        <v>3710.52</v>
      </c>
      <c r="Q355" s="16">
        <v>488.77</v>
      </c>
      <c r="R355" s="16">
        <v>2100</v>
      </c>
      <c r="S355" s="16">
        <v>200</v>
      </c>
      <c r="T355" s="28">
        <v>88</v>
      </c>
      <c r="U355" s="35">
        <f t="shared" si="51"/>
        <v>0</v>
      </c>
      <c r="V355" s="15">
        <f t="shared" si="52"/>
        <v>0</v>
      </c>
      <c r="W355" s="15">
        <f t="shared" si="47"/>
        <v>0</v>
      </c>
      <c r="X355" s="15">
        <f t="shared" si="49"/>
        <v>0</v>
      </c>
      <c r="Y355" s="15">
        <f t="shared" si="50"/>
        <v>0</v>
      </c>
      <c r="Z355" s="33">
        <f t="shared" si="48"/>
        <v>0</v>
      </c>
    </row>
    <row r="356" spans="1:26" x14ac:dyDescent="0.25">
      <c r="A356" s="1">
        <v>149</v>
      </c>
      <c r="B356" s="5" t="s">
        <v>204</v>
      </c>
      <c r="C356" s="5" t="s">
        <v>177</v>
      </c>
      <c r="D356" s="1">
        <v>2027</v>
      </c>
      <c r="E356" s="2">
        <v>0</v>
      </c>
      <c r="F356" s="2">
        <v>0</v>
      </c>
      <c r="G356" s="2">
        <v>0</v>
      </c>
      <c r="H356" s="2">
        <v>0</v>
      </c>
      <c r="I356" s="2">
        <v>0</v>
      </c>
      <c r="J356" s="1">
        <v>0</v>
      </c>
      <c r="K356" s="16">
        <f t="shared" si="46"/>
        <v>0</v>
      </c>
      <c r="L356" s="16">
        <v>12368.39</v>
      </c>
      <c r="M356" s="16">
        <v>11131.55</v>
      </c>
      <c r="N356" s="16">
        <v>8657.8700000000008</v>
      </c>
      <c r="O356" s="16">
        <v>6184.2</v>
      </c>
      <c r="P356" s="16">
        <v>3710.52</v>
      </c>
      <c r="Q356" s="16">
        <v>488.77</v>
      </c>
      <c r="R356" s="16">
        <v>2100</v>
      </c>
      <c r="S356" s="16">
        <v>200</v>
      </c>
      <c r="T356" s="28">
        <v>89</v>
      </c>
      <c r="U356" s="35">
        <f t="shared" si="51"/>
        <v>0</v>
      </c>
      <c r="V356" s="15">
        <f t="shared" si="52"/>
        <v>0</v>
      </c>
      <c r="W356" s="15">
        <f t="shared" si="47"/>
        <v>0</v>
      </c>
      <c r="X356" s="15">
        <f t="shared" si="49"/>
        <v>0</v>
      </c>
      <c r="Y356" s="15">
        <f t="shared" si="50"/>
        <v>0</v>
      </c>
      <c r="Z356" s="33">
        <f t="shared" si="48"/>
        <v>0</v>
      </c>
    </row>
    <row r="357" spans="1:26" x14ac:dyDescent="0.25">
      <c r="A357" s="1">
        <v>150</v>
      </c>
      <c r="B357" s="5" t="s">
        <v>100</v>
      </c>
      <c r="C357" s="5" t="s">
        <v>100</v>
      </c>
      <c r="D357" s="1">
        <v>2027</v>
      </c>
      <c r="E357" s="2">
        <v>0</v>
      </c>
      <c r="F357" s="2">
        <v>0</v>
      </c>
      <c r="G357" s="2">
        <v>0</v>
      </c>
      <c r="H357" s="2">
        <v>0</v>
      </c>
      <c r="I357" s="2">
        <v>0</v>
      </c>
      <c r="J357" s="1">
        <v>0</v>
      </c>
      <c r="K357" s="16">
        <f t="shared" si="46"/>
        <v>0</v>
      </c>
      <c r="L357" s="16">
        <v>12368.39</v>
      </c>
      <c r="M357" s="16">
        <v>11131.55</v>
      </c>
      <c r="N357" s="16">
        <v>8657.8700000000008</v>
      </c>
      <c r="O357" s="16">
        <v>6184.2</v>
      </c>
      <c r="P357" s="16">
        <v>3710.52</v>
      </c>
      <c r="Q357" s="16">
        <v>488.77</v>
      </c>
      <c r="R357" s="16">
        <v>2100</v>
      </c>
      <c r="S357" s="16">
        <v>200</v>
      </c>
      <c r="T357" s="29">
        <v>80</v>
      </c>
      <c r="U357" s="35">
        <f t="shared" si="51"/>
        <v>0</v>
      </c>
      <c r="V357" s="15">
        <f t="shared" si="52"/>
        <v>0</v>
      </c>
      <c r="W357" s="15">
        <f t="shared" si="47"/>
        <v>0</v>
      </c>
      <c r="X357" s="15">
        <f t="shared" si="49"/>
        <v>0</v>
      </c>
      <c r="Y357" s="15">
        <f t="shared" si="50"/>
        <v>0</v>
      </c>
      <c r="Z357" s="33">
        <f t="shared" si="48"/>
        <v>0</v>
      </c>
    </row>
    <row r="358" spans="1:26" x14ac:dyDescent="0.25">
      <c r="A358" s="1">
        <v>151</v>
      </c>
      <c r="B358" s="5" t="s">
        <v>205</v>
      </c>
      <c r="C358" s="5" t="s">
        <v>74</v>
      </c>
      <c r="D358" s="1">
        <v>2027</v>
      </c>
      <c r="E358" s="2">
        <v>0</v>
      </c>
      <c r="F358" s="2">
        <v>0</v>
      </c>
      <c r="G358" s="2">
        <v>0</v>
      </c>
      <c r="H358" s="2">
        <v>0</v>
      </c>
      <c r="I358" s="2">
        <v>0</v>
      </c>
      <c r="J358" s="1">
        <v>0</v>
      </c>
      <c r="K358" s="16">
        <f t="shared" si="46"/>
        <v>0</v>
      </c>
      <c r="L358" s="16">
        <v>12368.39</v>
      </c>
      <c r="M358" s="16">
        <v>11131.55</v>
      </c>
      <c r="N358" s="16">
        <v>8657.8700000000008</v>
      </c>
      <c r="O358" s="16">
        <v>6184.2</v>
      </c>
      <c r="P358" s="16">
        <v>3710.52</v>
      </c>
      <c r="Q358" s="16">
        <v>488.77</v>
      </c>
      <c r="R358" s="16">
        <v>2100</v>
      </c>
      <c r="S358" s="16">
        <v>200</v>
      </c>
      <c r="T358" s="27">
        <v>88</v>
      </c>
      <c r="U358" s="35">
        <f t="shared" si="51"/>
        <v>0</v>
      </c>
      <c r="V358" s="15">
        <f t="shared" si="52"/>
        <v>0</v>
      </c>
      <c r="W358" s="15">
        <f t="shared" si="47"/>
        <v>0</v>
      </c>
      <c r="X358" s="15">
        <f t="shared" si="49"/>
        <v>0</v>
      </c>
      <c r="Y358" s="15">
        <f t="shared" si="50"/>
        <v>0</v>
      </c>
      <c r="Z358" s="33">
        <f t="shared" si="48"/>
        <v>0</v>
      </c>
    </row>
    <row r="359" spans="1:26" x14ac:dyDescent="0.25">
      <c r="A359" s="1">
        <v>152</v>
      </c>
      <c r="B359" s="5" t="s">
        <v>205</v>
      </c>
      <c r="C359" s="5" t="s">
        <v>179</v>
      </c>
      <c r="D359" s="1">
        <v>2027</v>
      </c>
      <c r="E359" s="2">
        <v>0</v>
      </c>
      <c r="F359" s="2">
        <v>0</v>
      </c>
      <c r="G359" s="2">
        <v>0</v>
      </c>
      <c r="H359" s="2">
        <v>0</v>
      </c>
      <c r="I359" s="2">
        <v>0</v>
      </c>
      <c r="J359" s="1">
        <v>0</v>
      </c>
      <c r="K359" s="16">
        <f t="shared" si="46"/>
        <v>0</v>
      </c>
      <c r="L359" s="16">
        <v>12368.39</v>
      </c>
      <c r="M359" s="16">
        <v>11131.55</v>
      </c>
      <c r="N359" s="16">
        <v>8657.8700000000008</v>
      </c>
      <c r="O359" s="16">
        <v>6184.2</v>
      </c>
      <c r="P359" s="16">
        <v>3710.52</v>
      </c>
      <c r="Q359" s="16">
        <v>488.77</v>
      </c>
      <c r="R359" s="16">
        <v>2100</v>
      </c>
      <c r="S359" s="16">
        <v>200</v>
      </c>
      <c r="T359" s="27">
        <v>85</v>
      </c>
      <c r="U359" s="35">
        <f t="shared" si="51"/>
        <v>0</v>
      </c>
      <c r="V359" s="15">
        <f t="shared" si="52"/>
        <v>0</v>
      </c>
      <c r="W359" s="15">
        <f t="shared" si="47"/>
        <v>0</v>
      </c>
      <c r="X359" s="15">
        <f t="shared" si="49"/>
        <v>0</v>
      </c>
      <c r="Y359" s="15">
        <f t="shared" si="50"/>
        <v>0</v>
      </c>
      <c r="Z359" s="33">
        <f t="shared" si="48"/>
        <v>0</v>
      </c>
    </row>
    <row r="360" spans="1:26" x14ac:dyDescent="0.25">
      <c r="A360" s="1">
        <v>153</v>
      </c>
      <c r="B360" s="5" t="s">
        <v>205</v>
      </c>
      <c r="C360" s="5" t="s">
        <v>180</v>
      </c>
      <c r="D360" s="1">
        <v>2027</v>
      </c>
      <c r="E360" s="2">
        <v>0</v>
      </c>
      <c r="F360" s="2">
        <v>0</v>
      </c>
      <c r="G360" s="2">
        <v>0</v>
      </c>
      <c r="H360" s="2">
        <v>0</v>
      </c>
      <c r="I360" s="2">
        <v>0</v>
      </c>
      <c r="J360" s="13">
        <v>0</v>
      </c>
      <c r="K360" s="16">
        <f t="shared" si="46"/>
        <v>0</v>
      </c>
      <c r="L360" s="16">
        <v>12368.39</v>
      </c>
      <c r="M360" s="16">
        <v>11131.55</v>
      </c>
      <c r="N360" s="16">
        <v>8657.8700000000008</v>
      </c>
      <c r="O360" s="16">
        <v>6184.2</v>
      </c>
      <c r="P360" s="16">
        <v>3710.52</v>
      </c>
      <c r="Q360" s="16">
        <v>488.77</v>
      </c>
      <c r="R360" s="16">
        <v>2100</v>
      </c>
      <c r="S360" s="16">
        <v>200</v>
      </c>
      <c r="T360" s="27">
        <v>87</v>
      </c>
      <c r="U360" s="35">
        <f t="shared" si="51"/>
        <v>0</v>
      </c>
      <c r="V360" s="15">
        <f t="shared" si="52"/>
        <v>0</v>
      </c>
      <c r="W360" s="15">
        <f t="shared" si="47"/>
        <v>0</v>
      </c>
      <c r="X360" s="15">
        <f t="shared" si="49"/>
        <v>0</v>
      </c>
      <c r="Y360" s="15">
        <f t="shared" si="50"/>
        <v>0</v>
      </c>
      <c r="Z360" s="33">
        <f t="shared" si="48"/>
        <v>0</v>
      </c>
    </row>
    <row r="361" spans="1:26" x14ac:dyDescent="0.25">
      <c r="A361" s="1">
        <v>154</v>
      </c>
      <c r="B361" s="5" t="s">
        <v>205</v>
      </c>
      <c r="C361" s="5" t="s">
        <v>181</v>
      </c>
      <c r="D361" s="1">
        <v>2027</v>
      </c>
      <c r="E361" s="2">
        <v>0</v>
      </c>
      <c r="F361" s="2">
        <v>0</v>
      </c>
      <c r="G361" s="2">
        <v>0</v>
      </c>
      <c r="H361" s="2">
        <v>0</v>
      </c>
      <c r="I361" s="2">
        <v>0</v>
      </c>
      <c r="J361" s="1">
        <v>0</v>
      </c>
      <c r="K361" s="16">
        <f t="shared" si="46"/>
        <v>0</v>
      </c>
      <c r="L361" s="16">
        <v>12368.39</v>
      </c>
      <c r="M361" s="16">
        <v>11131.55</v>
      </c>
      <c r="N361" s="16">
        <v>8657.8700000000008</v>
      </c>
      <c r="O361" s="16">
        <v>6184.2</v>
      </c>
      <c r="P361" s="16">
        <v>3710.52</v>
      </c>
      <c r="Q361" s="16">
        <v>488.77</v>
      </c>
      <c r="R361" s="16">
        <v>2100</v>
      </c>
      <c r="S361" s="16">
        <v>200</v>
      </c>
      <c r="T361" s="27">
        <v>87</v>
      </c>
      <c r="U361" s="35">
        <f t="shared" si="51"/>
        <v>0</v>
      </c>
      <c r="V361" s="15">
        <f t="shared" si="52"/>
        <v>0</v>
      </c>
      <c r="W361" s="15">
        <f t="shared" si="47"/>
        <v>0</v>
      </c>
      <c r="X361" s="15">
        <f t="shared" si="49"/>
        <v>0</v>
      </c>
      <c r="Y361" s="15">
        <f t="shared" si="50"/>
        <v>0</v>
      </c>
      <c r="Z361" s="33">
        <f t="shared" si="48"/>
        <v>0</v>
      </c>
    </row>
    <row r="362" spans="1:26" x14ac:dyDescent="0.25">
      <c r="A362" s="1">
        <v>155</v>
      </c>
      <c r="B362" s="5" t="s">
        <v>205</v>
      </c>
      <c r="C362" s="5" t="s">
        <v>182</v>
      </c>
      <c r="D362" s="1">
        <v>2027</v>
      </c>
      <c r="E362" s="2">
        <v>0</v>
      </c>
      <c r="F362" s="2">
        <v>0</v>
      </c>
      <c r="G362" s="2">
        <v>0</v>
      </c>
      <c r="H362" s="2">
        <v>0</v>
      </c>
      <c r="I362" s="2">
        <v>0</v>
      </c>
      <c r="J362" s="13">
        <v>1</v>
      </c>
      <c r="K362" s="16">
        <f t="shared" si="46"/>
        <v>0</v>
      </c>
      <c r="L362" s="16">
        <v>12368.39</v>
      </c>
      <c r="M362" s="16">
        <v>11131.55</v>
      </c>
      <c r="N362" s="16">
        <v>8657.8700000000008</v>
      </c>
      <c r="O362" s="16">
        <v>6184.2</v>
      </c>
      <c r="P362" s="16">
        <v>3710.52</v>
      </c>
      <c r="Q362" s="16">
        <v>488.77</v>
      </c>
      <c r="R362" s="16">
        <v>2100</v>
      </c>
      <c r="S362" s="16">
        <v>200</v>
      </c>
      <c r="T362" s="27">
        <v>87</v>
      </c>
      <c r="U362" s="35">
        <f t="shared" si="51"/>
        <v>86.999617579004692</v>
      </c>
      <c r="V362" s="15">
        <f t="shared" si="52"/>
        <v>2588.77</v>
      </c>
      <c r="W362" s="15">
        <f t="shared" si="47"/>
        <v>2252.2199999999998</v>
      </c>
      <c r="X362" s="15">
        <f t="shared" si="49"/>
        <v>336.55000000000018</v>
      </c>
      <c r="Y362" s="15">
        <f t="shared" si="50"/>
        <v>2252.23</v>
      </c>
      <c r="Z362" s="33">
        <f t="shared" si="48"/>
        <v>87.000003862838341</v>
      </c>
    </row>
    <row r="363" spans="1:26" x14ac:dyDescent="0.25">
      <c r="A363" s="1">
        <v>156</v>
      </c>
      <c r="B363" s="5" t="s">
        <v>205</v>
      </c>
      <c r="C363" s="5" t="s">
        <v>183</v>
      </c>
      <c r="D363" s="1">
        <v>2027</v>
      </c>
      <c r="E363" s="2">
        <v>0</v>
      </c>
      <c r="F363" s="2">
        <v>0</v>
      </c>
      <c r="G363" s="2">
        <v>0</v>
      </c>
      <c r="H363" s="2">
        <v>0</v>
      </c>
      <c r="I363" s="2">
        <v>0</v>
      </c>
      <c r="J363" s="1">
        <v>0</v>
      </c>
      <c r="K363" s="16">
        <f t="shared" si="46"/>
        <v>0</v>
      </c>
      <c r="L363" s="16">
        <v>12368.39</v>
      </c>
      <c r="M363" s="16">
        <v>11131.55</v>
      </c>
      <c r="N363" s="16">
        <v>8657.8700000000008</v>
      </c>
      <c r="O363" s="16">
        <v>6184.2</v>
      </c>
      <c r="P363" s="16">
        <v>3710.52</v>
      </c>
      <c r="Q363" s="16">
        <v>488.77</v>
      </c>
      <c r="R363" s="16">
        <v>2100</v>
      </c>
      <c r="S363" s="16">
        <v>200</v>
      </c>
      <c r="T363" s="27">
        <v>87</v>
      </c>
      <c r="U363" s="35">
        <f t="shared" si="51"/>
        <v>0</v>
      </c>
      <c r="V363" s="15">
        <f t="shared" si="52"/>
        <v>0</v>
      </c>
      <c r="W363" s="15">
        <f t="shared" si="47"/>
        <v>0</v>
      </c>
      <c r="X363" s="15">
        <f t="shared" si="49"/>
        <v>0</v>
      </c>
      <c r="Y363" s="15">
        <f t="shared" si="50"/>
        <v>0</v>
      </c>
      <c r="Z363" s="33">
        <f t="shared" si="48"/>
        <v>0</v>
      </c>
    </row>
    <row r="364" spans="1:26" x14ac:dyDescent="0.25">
      <c r="A364" s="1">
        <v>157</v>
      </c>
      <c r="B364" s="5" t="s">
        <v>205</v>
      </c>
      <c r="C364" s="5" t="s">
        <v>178</v>
      </c>
      <c r="D364" s="1">
        <v>2027</v>
      </c>
      <c r="E364" s="2">
        <v>0</v>
      </c>
      <c r="F364" s="2">
        <v>0</v>
      </c>
      <c r="G364" s="2">
        <v>0</v>
      </c>
      <c r="H364" s="2">
        <v>0</v>
      </c>
      <c r="I364" s="2">
        <v>0</v>
      </c>
      <c r="J364" s="1">
        <v>0</v>
      </c>
      <c r="K364" s="16">
        <f t="shared" si="46"/>
        <v>0</v>
      </c>
      <c r="L364" s="16">
        <v>12368.39</v>
      </c>
      <c r="M364" s="16">
        <v>11131.55</v>
      </c>
      <c r="N364" s="16">
        <v>8657.8700000000008</v>
      </c>
      <c r="O364" s="16">
        <v>6184.2</v>
      </c>
      <c r="P364" s="16">
        <v>3710.52</v>
      </c>
      <c r="Q364" s="16">
        <v>488.77</v>
      </c>
      <c r="R364" s="16">
        <v>2100</v>
      </c>
      <c r="S364" s="16">
        <v>200</v>
      </c>
      <c r="T364" s="27">
        <v>92</v>
      </c>
      <c r="U364" s="35">
        <f t="shared" si="51"/>
        <v>0</v>
      </c>
      <c r="V364" s="15">
        <f t="shared" si="52"/>
        <v>0</v>
      </c>
      <c r="W364" s="15">
        <f t="shared" si="47"/>
        <v>0</v>
      </c>
      <c r="X364" s="15">
        <f t="shared" si="49"/>
        <v>0</v>
      </c>
      <c r="Y364" s="15">
        <f t="shared" si="50"/>
        <v>0</v>
      </c>
      <c r="Z364" s="33">
        <f t="shared" si="48"/>
        <v>0</v>
      </c>
    </row>
    <row r="365" spans="1:26" x14ac:dyDescent="0.25">
      <c r="A365" s="1">
        <v>158</v>
      </c>
      <c r="B365" s="5" t="s">
        <v>205</v>
      </c>
      <c r="C365" s="5" t="s">
        <v>184</v>
      </c>
      <c r="D365" s="1">
        <v>2027</v>
      </c>
      <c r="E365" s="2">
        <v>0</v>
      </c>
      <c r="F365" s="2">
        <v>0</v>
      </c>
      <c r="G365" s="2">
        <v>0</v>
      </c>
      <c r="H365" s="2">
        <v>0</v>
      </c>
      <c r="I365" s="2">
        <v>0</v>
      </c>
      <c r="J365" s="13">
        <v>0</v>
      </c>
      <c r="K365" s="16">
        <f t="shared" si="46"/>
        <v>0</v>
      </c>
      <c r="L365" s="16">
        <v>12368.39</v>
      </c>
      <c r="M365" s="16">
        <v>11131.55</v>
      </c>
      <c r="N365" s="16">
        <v>8657.8700000000008</v>
      </c>
      <c r="O365" s="16">
        <v>6184.2</v>
      </c>
      <c r="P365" s="16">
        <v>3710.52</v>
      </c>
      <c r="Q365" s="16">
        <v>488.77</v>
      </c>
      <c r="R365" s="16">
        <v>2100</v>
      </c>
      <c r="S365" s="16">
        <v>200</v>
      </c>
      <c r="T365" s="27">
        <v>88</v>
      </c>
      <c r="U365" s="35">
        <f t="shared" si="51"/>
        <v>0</v>
      </c>
      <c r="V365" s="15">
        <f t="shared" ref="V365:V396" si="53">ROUND(((E365*L365+F365*M365+G365*N365+H365*O365+I365*P365)+Q365*J365+R365*J365+S365*(E365+F365+G365+H365+I365)),2)</f>
        <v>0</v>
      </c>
      <c r="W365" s="15">
        <f t="shared" si="47"/>
        <v>0</v>
      </c>
      <c r="X365" s="15">
        <f t="shared" si="49"/>
        <v>0</v>
      </c>
      <c r="Y365" s="15">
        <f t="shared" si="50"/>
        <v>0</v>
      </c>
      <c r="Z365" s="33">
        <f t="shared" si="48"/>
        <v>0</v>
      </c>
    </row>
    <row r="366" spans="1:26" x14ac:dyDescent="0.25">
      <c r="A366" s="1">
        <v>159</v>
      </c>
      <c r="B366" s="5" t="s">
        <v>205</v>
      </c>
      <c r="C366" s="5" t="s">
        <v>185</v>
      </c>
      <c r="D366" s="1">
        <v>2027</v>
      </c>
      <c r="E366" s="2">
        <v>0</v>
      </c>
      <c r="F366" s="2">
        <v>0</v>
      </c>
      <c r="G366" s="2">
        <v>0</v>
      </c>
      <c r="H366" s="2">
        <v>0</v>
      </c>
      <c r="I366" s="2">
        <v>0</v>
      </c>
      <c r="J366" s="13">
        <v>0</v>
      </c>
      <c r="K366" s="16">
        <f t="shared" si="46"/>
        <v>0</v>
      </c>
      <c r="L366" s="16">
        <v>12368.39</v>
      </c>
      <c r="M366" s="16">
        <v>11131.55</v>
      </c>
      <c r="N366" s="16">
        <v>8657.8700000000008</v>
      </c>
      <c r="O366" s="16">
        <v>6184.2</v>
      </c>
      <c r="P366" s="16">
        <v>3710.52</v>
      </c>
      <c r="Q366" s="16">
        <v>488.77</v>
      </c>
      <c r="R366" s="16">
        <v>2100</v>
      </c>
      <c r="S366" s="16">
        <v>200</v>
      </c>
      <c r="T366" s="27">
        <v>87</v>
      </c>
      <c r="U366" s="35">
        <f t="shared" si="51"/>
        <v>0</v>
      </c>
      <c r="V366" s="15">
        <f t="shared" si="53"/>
        <v>0</v>
      </c>
      <c r="W366" s="15">
        <f t="shared" si="47"/>
        <v>0</v>
      </c>
      <c r="X366" s="15">
        <f t="shared" si="49"/>
        <v>0</v>
      </c>
      <c r="Y366" s="15">
        <f t="shared" si="50"/>
        <v>0</v>
      </c>
      <c r="Z366" s="33">
        <f t="shared" si="48"/>
        <v>0</v>
      </c>
    </row>
    <row r="367" spans="1:26" x14ac:dyDescent="0.25">
      <c r="A367" s="1">
        <v>160</v>
      </c>
      <c r="B367" s="5" t="s">
        <v>188</v>
      </c>
      <c r="C367" s="5" t="s">
        <v>98</v>
      </c>
      <c r="D367" s="1">
        <v>2027</v>
      </c>
      <c r="E367" s="2">
        <v>0</v>
      </c>
      <c r="F367" s="2">
        <v>0</v>
      </c>
      <c r="G367" s="2">
        <v>0</v>
      </c>
      <c r="H367" s="2">
        <v>0</v>
      </c>
      <c r="I367" s="2">
        <v>0</v>
      </c>
      <c r="J367" s="1">
        <v>0</v>
      </c>
      <c r="K367" s="16">
        <f t="shared" si="46"/>
        <v>0</v>
      </c>
      <c r="L367" s="16">
        <v>12368.39</v>
      </c>
      <c r="M367" s="16">
        <v>11131.55</v>
      </c>
      <c r="N367" s="16">
        <v>8657.8700000000008</v>
      </c>
      <c r="O367" s="16">
        <v>6184.2</v>
      </c>
      <c r="P367" s="16">
        <v>3710.52</v>
      </c>
      <c r="Q367" s="16">
        <v>488.77</v>
      </c>
      <c r="R367" s="16">
        <v>2100</v>
      </c>
      <c r="S367" s="16">
        <v>200</v>
      </c>
      <c r="T367" s="22">
        <v>79</v>
      </c>
      <c r="U367" s="35">
        <f t="shared" si="51"/>
        <v>0</v>
      </c>
      <c r="V367" s="15">
        <f t="shared" si="53"/>
        <v>0</v>
      </c>
      <c r="W367" s="15">
        <f t="shared" si="47"/>
        <v>0</v>
      </c>
      <c r="X367" s="15">
        <f t="shared" si="49"/>
        <v>0</v>
      </c>
      <c r="Y367" s="15">
        <f t="shared" si="50"/>
        <v>0</v>
      </c>
      <c r="Z367" s="33">
        <f t="shared" si="48"/>
        <v>0</v>
      </c>
    </row>
    <row r="368" spans="1:26" x14ac:dyDescent="0.25">
      <c r="A368" s="1">
        <v>161</v>
      </c>
      <c r="B368" s="5" t="s">
        <v>188</v>
      </c>
      <c r="C368" s="5" t="s">
        <v>186</v>
      </c>
      <c r="D368" s="1">
        <v>2027</v>
      </c>
      <c r="E368" s="2">
        <v>0</v>
      </c>
      <c r="F368" s="2">
        <v>0</v>
      </c>
      <c r="G368" s="2">
        <v>0</v>
      </c>
      <c r="H368" s="2">
        <v>0</v>
      </c>
      <c r="I368" s="2">
        <v>0</v>
      </c>
      <c r="J368" s="1">
        <v>0</v>
      </c>
      <c r="K368" s="16">
        <f t="shared" si="46"/>
        <v>0</v>
      </c>
      <c r="L368" s="16">
        <v>12368.39</v>
      </c>
      <c r="M368" s="16">
        <v>11131.55</v>
      </c>
      <c r="N368" s="16">
        <v>8657.8700000000008</v>
      </c>
      <c r="O368" s="16">
        <v>6184.2</v>
      </c>
      <c r="P368" s="16">
        <v>3710.52</v>
      </c>
      <c r="Q368" s="16">
        <v>488.77</v>
      </c>
      <c r="R368" s="16">
        <v>2100</v>
      </c>
      <c r="S368" s="16">
        <v>200</v>
      </c>
      <c r="T368" s="22">
        <v>91</v>
      </c>
      <c r="U368" s="35">
        <f t="shared" si="51"/>
        <v>0</v>
      </c>
      <c r="V368" s="15">
        <f t="shared" si="53"/>
        <v>0</v>
      </c>
      <c r="W368" s="15">
        <f t="shared" si="47"/>
        <v>0</v>
      </c>
      <c r="X368" s="15">
        <f t="shared" si="49"/>
        <v>0</v>
      </c>
      <c r="Y368" s="15">
        <f t="shared" si="50"/>
        <v>0</v>
      </c>
      <c r="Z368" s="33">
        <f t="shared" si="48"/>
        <v>0</v>
      </c>
    </row>
    <row r="369" spans="1:26" x14ac:dyDescent="0.25">
      <c r="A369" s="1">
        <v>162</v>
      </c>
      <c r="B369" s="5" t="s">
        <v>188</v>
      </c>
      <c r="C369" s="5" t="s">
        <v>12</v>
      </c>
      <c r="D369" s="1">
        <v>2027</v>
      </c>
      <c r="E369" s="2">
        <v>0</v>
      </c>
      <c r="F369" s="2">
        <v>0</v>
      </c>
      <c r="G369" s="2">
        <v>0</v>
      </c>
      <c r="H369" s="2">
        <v>0</v>
      </c>
      <c r="I369" s="2">
        <v>0</v>
      </c>
      <c r="J369" s="1">
        <v>0</v>
      </c>
      <c r="K369" s="16">
        <f t="shared" si="46"/>
        <v>0</v>
      </c>
      <c r="L369" s="16">
        <v>12368.39</v>
      </c>
      <c r="M369" s="16">
        <v>11131.55</v>
      </c>
      <c r="N369" s="16">
        <v>8657.8700000000008</v>
      </c>
      <c r="O369" s="16">
        <v>6184.2</v>
      </c>
      <c r="P369" s="16">
        <v>3710.52</v>
      </c>
      <c r="Q369" s="16">
        <v>488.77</v>
      </c>
      <c r="R369" s="16">
        <v>2100</v>
      </c>
      <c r="S369" s="16">
        <v>200</v>
      </c>
      <c r="T369" s="22">
        <v>91</v>
      </c>
      <c r="U369" s="35">
        <f t="shared" si="51"/>
        <v>0</v>
      </c>
      <c r="V369" s="15">
        <f t="shared" si="53"/>
        <v>0</v>
      </c>
      <c r="W369" s="15">
        <f t="shared" si="47"/>
        <v>0</v>
      </c>
      <c r="X369" s="15">
        <f t="shared" si="49"/>
        <v>0</v>
      </c>
      <c r="Y369" s="15">
        <f t="shared" si="50"/>
        <v>0</v>
      </c>
      <c r="Z369" s="33">
        <f t="shared" si="48"/>
        <v>0</v>
      </c>
    </row>
    <row r="370" spans="1:26" x14ac:dyDescent="0.25">
      <c r="A370" s="1">
        <v>163</v>
      </c>
      <c r="B370" s="5" t="s">
        <v>188</v>
      </c>
      <c r="C370" s="5" t="s">
        <v>3</v>
      </c>
      <c r="D370" s="1">
        <v>2027</v>
      </c>
      <c r="E370" s="2">
        <v>0</v>
      </c>
      <c r="F370" s="2">
        <v>0</v>
      </c>
      <c r="G370" s="2">
        <v>0</v>
      </c>
      <c r="H370" s="2">
        <v>0</v>
      </c>
      <c r="I370" s="2">
        <v>0</v>
      </c>
      <c r="J370" s="1">
        <v>0</v>
      </c>
      <c r="K370" s="16">
        <f t="shared" si="46"/>
        <v>0</v>
      </c>
      <c r="L370" s="16">
        <v>12368.39</v>
      </c>
      <c r="M370" s="16">
        <v>11131.55</v>
      </c>
      <c r="N370" s="16">
        <v>8657.8700000000008</v>
      </c>
      <c r="O370" s="16">
        <v>6184.2</v>
      </c>
      <c r="P370" s="16">
        <v>3710.52</v>
      </c>
      <c r="Q370" s="16">
        <v>488.77</v>
      </c>
      <c r="R370" s="16">
        <v>2100</v>
      </c>
      <c r="S370" s="16">
        <v>200</v>
      </c>
      <c r="T370" s="22">
        <v>92</v>
      </c>
      <c r="U370" s="35">
        <f t="shared" si="51"/>
        <v>0</v>
      </c>
      <c r="V370" s="15">
        <f t="shared" si="53"/>
        <v>0</v>
      </c>
      <c r="W370" s="15">
        <f t="shared" si="47"/>
        <v>0</v>
      </c>
      <c r="X370" s="15">
        <f t="shared" si="49"/>
        <v>0</v>
      </c>
      <c r="Y370" s="15">
        <f t="shared" si="50"/>
        <v>0</v>
      </c>
      <c r="Z370" s="33">
        <f t="shared" si="48"/>
        <v>0</v>
      </c>
    </row>
    <row r="371" spans="1:26" x14ac:dyDescent="0.25">
      <c r="A371" s="1">
        <v>164</v>
      </c>
      <c r="B371" s="5" t="s">
        <v>188</v>
      </c>
      <c r="C371" s="5" t="s">
        <v>187</v>
      </c>
      <c r="D371" s="1">
        <v>2027</v>
      </c>
      <c r="E371" s="2">
        <v>0</v>
      </c>
      <c r="F371" s="2">
        <v>0</v>
      </c>
      <c r="G371" s="2">
        <v>0</v>
      </c>
      <c r="H371" s="2">
        <v>0</v>
      </c>
      <c r="I371" s="2">
        <v>0</v>
      </c>
      <c r="J371" s="1">
        <v>0</v>
      </c>
      <c r="K371" s="16">
        <f t="shared" si="46"/>
        <v>0</v>
      </c>
      <c r="L371" s="16">
        <v>12368.39</v>
      </c>
      <c r="M371" s="16">
        <v>11131.55</v>
      </c>
      <c r="N371" s="16">
        <v>8657.8700000000008</v>
      </c>
      <c r="O371" s="16">
        <v>6184.2</v>
      </c>
      <c r="P371" s="16">
        <v>3710.52</v>
      </c>
      <c r="Q371" s="16">
        <v>488.77</v>
      </c>
      <c r="R371" s="16">
        <v>2100</v>
      </c>
      <c r="S371" s="16">
        <v>200</v>
      </c>
      <c r="T371" s="22">
        <v>93</v>
      </c>
      <c r="U371" s="35">
        <f t="shared" si="51"/>
        <v>0</v>
      </c>
      <c r="V371" s="15">
        <f t="shared" si="53"/>
        <v>0</v>
      </c>
      <c r="W371" s="15">
        <f t="shared" si="47"/>
        <v>0</v>
      </c>
      <c r="X371" s="15">
        <f t="shared" si="49"/>
        <v>0</v>
      </c>
      <c r="Y371" s="15">
        <f t="shared" si="50"/>
        <v>0</v>
      </c>
      <c r="Z371" s="33">
        <f t="shared" si="48"/>
        <v>0</v>
      </c>
    </row>
    <row r="372" spans="1:26" x14ac:dyDescent="0.25">
      <c r="A372" s="1">
        <v>165</v>
      </c>
      <c r="B372" s="5" t="s">
        <v>188</v>
      </c>
      <c r="C372" s="5" t="s">
        <v>63</v>
      </c>
      <c r="D372" s="1">
        <v>2027</v>
      </c>
      <c r="E372" s="2">
        <v>0</v>
      </c>
      <c r="F372" s="2">
        <v>0</v>
      </c>
      <c r="G372" s="2">
        <v>0</v>
      </c>
      <c r="H372" s="2">
        <v>0</v>
      </c>
      <c r="I372" s="2">
        <v>0</v>
      </c>
      <c r="J372" s="1">
        <v>0</v>
      </c>
      <c r="K372" s="16">
        <f t="shared" si="46"/>
        <v>0</v>
      </c>
      <c r="L372" s="16">
        <v>12368.39</v>
      </c>
      <c r="M372" s="16">
        <v>11131.55</v>
      </c>
      <c r="N372" s="16">
        <v>8657.8700000000008</v>
      </c>
      <c r="O372" s="16">
        <v>6184.2</v>
      </c>
      <c r="P372" s="16">
        <v>3710.52</v>
      </c>
      <c r="Q372" s="16">
        <v>488.77</v>
      </c>
      <c r="R372" s="16">
        <v>2100</v>
      </c>
      <c r="S372" s="16">
        <v>200</v>
      </c>
      <c r="T372" s="22">
        <v>90</v>
      </c>
      <c r="U372" s="35">
        <f t="shared" si="51"/>
        <v>0</v>
      </c>
      <c r="V372" s="15">
        <f t="shared" si="53"/>
        <v>0</v>
      </c>
      <c r="W372" s="15">
        <f t="shared" si="47"/>
        <v>0</v>
      </c>
      <c r="X372" s="15">
        <f t="shared" si="49"/>
        <v>0</v>
      </c>
      <c r="Y372" s="15">
        <f t="shared" si="50"/>
        <v>0</v>
      </c>
      <c r="Z372" s="33">
        <f t="shared" si="48"/>
        <v>0</v>
      </c>
    </row>
    <row r="373" spans="1:26" x14ac:dyDescent="0.25">
      <c r="A373" s="1">
        <v>166</v>
      </c>
      <c r="B373" s="5" t="s">
        <v>188</v>
      </c>
      <c r="C373" s="5" t="s">
        <v>20</v>
      </c>
      <c r="D373" s="1">
        <v>2027</v>
      </c>
      <c r="E373" s="2">
        <v>0</v>
      </c>
      <c r="F373" s="2">
        <v>18</v>
      </c>
      <c r="G373" s="2">
        <v>0</v>
      </c>
      <c r="H373" s="2">
        <v>0</v>
      </c>
      <c r="I373" s="2">
        <v>0</v>
      </c>
      <c r="J373" s="13">
        <v>1</v>
      </c>
      <c r="K373" s="16">
        <f t="shared" si="46"/>
        <v>18</v>
      </c>
      <c r="L373" s="16">
        <v>12368.39</v>
      </c>
      <c r="M373" s="16">
        <v>11131.55</v>
      </c>
      <c r="N373" s="16">
        <v>8657.8700000000008</v>
      </c>
      <c r="O373" s="16">
        <v>6184.2</v>
      </c>
      <c r="P373" s="16">
        <v>3710.52</v>
      </c>
      <c r="Q373" s="16">
        <v>488.77</v>
      </c>
      <c r="R373" s="16">
        <v>2100</v>
      </c>
      <c r="S373" s="16">
        <v>200</v>
      </c>
      <c r="T373" s="22">
        <v>95</v>
      </c>
      <c r="U373" s="35">
        <f t="shared" si="51"/>
        <v>94.999996853163822</v>
      </c>
      <c r="V373" s="15">
        <f t="shared" si="53"/>
        <v>206556.67</v>
      </c>
      <c r="W373" s="15">
        <f t="shared" si="47"/>
        <v>196228.83</v>
      </c>
      <c r="X373" s="15">
        <f t="shared" si="49"/>
        <v>10327.840000000026</v>
      </c>
      <c r="Y373" s="15">
        <f t="shared" si="50"/>
        <v>196228.84</v>
      </c>
      <c r="Z373" s="33">
        <f t="shared" si="48"/>
        <v>95.000001694450248</v>
      </c>
    </row>
    <row r="374" spans="1:26" x14ac:dyDescent="0.25">
      <c r="A374" s="1">
        <v>167</v>
      </c>
      <c r="B374" s="5" t="s">
        <v>188</v>
      </c>
      <c r="C374" s="5" t="s">
        <v>9</v>
      </c>
      <c r="D374" s="1">
        <v>2027</v>
      </c>
      <c r="E374" s="2">
        <v>0</v>
      </c>
      <c r="F374" s="2">
        <v>36.299999999999997</v>
      </c>
      <c r="G374" s="2">
        <v>0</v>
      </c>
      <c r="H374" s="2">
        <v>0</v>
      </c>
      <c r="I374" s="2">
        <v>0</v>
      </c>
      <c r="J374" s="13">
        <v>7</v>
      </c>
      <c r="K374" s="16">
        <f t="shared" si="46"/>
        <v>36.299999999999997</v>
      </c>
      <c r="L374" s="16">
        <v>12368.39</v>
      </c>
      <c r="M374" s="16">
        <v>11131.55</v>
      </c>
      <c r="N374" s="16">
        <v>8657.8700000000008</v>
      </c>
      <c r="O374" s="16">
        <v>6184.2</v>
      </c>
      <c r="P374" s="16">
        <v>3710.52</v>
      </c>
      <c r="Q374" s="16">
        <v>488.77</v>
      </c>
      <c r="R374" s="16">
        <v>2100</v>
      </c>
      <c r="S374" s="16">
        <v>200</v>
      </c>
      <c r="T374" s="22">
        <v>90</v>
      </c>
      <c r="U374" s="35">
        <f t="shared" si="51"/>
        <v>89.999999068590526</v>
      </c>
      <c r="V374" s="15">
        <f t="shared" si="53"/>
        <v>429456.66</v>
      </c>
      <c r="W374" s="15">
        <f t="shared" si="47"/>
        <v>386510.99</v>
      </c>
      <c r="X374" s="15">
        <f t="shared" si="49"/>
        <v>42945.669999999984</v>
      </c>
      <c r="Y374" s="15">
        <f t="shared" si="50"/>
        <v>386510.99</v>
      </c>
      <c r="Z374" s="33">
        <f t="shared" si="48"/>
        <v>89.999999068590526</v>
      </c>
    </row>
    <row r="375" spans="1:26" x14ac:dyDescent="0.25">
      <c r="A375" s="1">
        <v>168</v>
      </c>
      <c r="B375" s="5" t="s">
        <v>188</v>
      </c>
      <c r="C375" s="5" t="s">
        <v>13</v>
      </c>
      <c r="D375" s="1">
        <v>2027</v>
      </c>
      <c r="E375" s="2">
        <v>0</v>
      </c>
      <c r="F375" s="2">
        <v>0</v>
      </c>
      <c r="G375" s="2">
        <v>0</v>
      </c>
      <c r="H375" s="2">
        <v>0</v>
      </c>
      <c r="I375" s="2">
        <v>0</v>
      </c>
      <c r="J375" s="1">
        <v>0</v>
      </c>
      <c r="K375" s="16">
        <f t="shared" si="46"/>
        <v>0</v>
      </c>
      <c r="L375" s="16">
        <v>12368.39</v>
      </c>
      <c r="M375" s="16">
        <v>11131.55</v>
      </c>
      <c r="N375" s="16">
        <v>8657.8700000000008</v>
      </c>
      <c r="O375" s="16">
        <v>6184.2</v>
      </c>
      <c r="P375" s="16">
        <v>3710.52</v>
      </c>
      <c r="Q375" s="16">
        <v>488.77</v>
      </c>
      <c r="R375" s="16">
        <v>2100</v>
      </c>
      <c r="S375" s="16">
        <v>200</v>
      </c>
      <c r="T375" s="22">
        <v>90</v>
      </c>
      <c r="U375" s="35">
        <f t="shared" si="51"/>
        <v>0</v>
      </c>
      <c r="V375" s="15">
        <f t="shared" si="53"/>
        <v>0</v>
      </c>
      <c r="W375" s="15">
        <f t="shared" si="47"/>
        <v>0</v>
      </c>
      <c r="X375" s="15">
        <f t="shared" si="49"/>
        <v>0</v>
      </c>
      <c r="Y375" s="15">
        <f t="shared" si="50"/>
        <v>0</v>
      </c>
      <c r="Z375" s="33">
        <f t="shared" si="48"/>
        <v>0</v>
      </c>
    </row>
    <row r="376" spans="1:26" x14ac:dyDescent="0.25">
      <c r="A376" s="1">
        <v>169</v>
      </c>
      <c r="B376" s="5" t="s">
        <v>188</v>
      </c>
      <c r="C376" s="5" t="s">
        <v>101</v>
      </c>
      <c r="D376" s="1">
        <v>2027</v>
      </c>
      <c r="E376" s="2">
        <v>0</v>
      </c>
      <c r="F376" s="2">
        <v>0</v>
      </c>
      <c r="G376" s="2">
        <v>0</v>
      </c>
      <c r="H376" s="2">
        <v>0</v>
      </c>
      <c r="I376" s="2">
        <v>0</v>
      </c>
      <c r="J376" s="1">
        <v>0</v>
      </c>
      <c r="K376" s="16">
        <f t="shared" si="46"/>
        <v>0</v>
      </c>
      <c r="L376" s="16">
        <v>12368.39</v>
      </c>
      <c r="M376" s="16">
        <v>11131.55</v>
      </c>
      <c r="N376" s="16">
        <v>8657.8700000000008</v>
      </c>
      <c r="O376" s="16">
        <v>6184.2</v>
      </c>
      <c r="P376" s="16">
        <v>3710.52</v>
      </c>
      <c r="Q376" s="16">
        <v>488.77</v>
      </c>
      <c r="R376" s="16">
        <v>2100</v>
      </c>
      <c r="S376" s="16">
        <v>200</v>
      </c>
      <c r="T376" s="22">
        <v>89</v>
      </c>
      <c r="U376" s="35">
        <f t="shared" si="51"/>
        <v>0</v>
      </c>
      <c r="V376" s="15">
        <f t="shared" si="53"/>
        <v>0</v>
      </c>
      <c r="W376" s="15">
        <f t="shared" si="47"/>
        <v>0</v>
      </c>
      <c r="X376" s="15">
        <f t="shared" si="49"/>
        <v>0</v>
      </c>
      <c r="Y376" s="15">
        <f t="shared" si="50"/>
        <v>0</v>
      </c>
      <c r="Z376" s="33">
        <f t="shared" si="48"/>
        <v>0</v>
      </c>
    </row>
    <row r="377" spans="1:26" x14ac:dyDescent="0.25">
      <c r="A377" s="1">
        <v>170</v>
      </c>
      <c r="B377" s="5" t="s">
        <v>188</v>
      </c>
      <c r="C377" s="5" t="s">
        <v>87</v>
      </c>
      <c r="D377" s="1">
        <v>2027</v>
      </c>
      <c r="E377" s="2">
        <v>0</v>
      </c>
      <c r="F377" s="2">
        <v>0</v>
      </c>
      <c r="G377" s="2">
        <v>0</v>
      </c>
      <c r="H377" s="2">
        <v>0</v>
      </c>
      <c r="I377" s="2">
        <v>0</v>
      </c>
      <c r="J377" s="13">
        <v>0</v>
      </c>
      <c r="K377" s="16">
        <f t="shared" si="46"/>
        <v>0</v>
      </c>
      <c r="L377" s="16">
        <v>12368.39</v>
      </c>
      <c r="M377" s="16">
        <v>11131.55</v>
      </c>
      <c r="N377" s="16">
        <v>8657.8700000000008</v>
      </c>
      <c r="O377" s="16">
        <v>6184.2</v>
      </c>
      <c r="P377" s="16">
        <v>3710.52</v>
      </c>
      <c r="Q377" s="16">
        <v>488.77</v>
      </c>
      <c r="R377" s="16">
        <v>2100</v>
      </c>
      <c r="S377" s="16">
        <v>200</v>
      </c>
      <c r="T377" s="22">
        <v>71</v>
      </c>
      <c r="U377" s="35">
        <f t="shared" si="51"/>
        <v>0</v>
      </c>
      <c r="V377" s="15">
        <f t="shared" si="53"/>
        <v>0</v>
      </c>
      <c r="W377" s="15">
        <f t="shared" si="47"/>
        <v>0</v>
      </c>
      <c r="X377" s="15">
        <f t="shared" si="49"/>
        <v>0</v>
      </c>
      <c r="Y377" s="15">
        <f t="shared" si="50"/>
        <v>0</v>
      </c>
      <c r="Z377" s="33">
        <f t="shared" si="48"/>
        <v>0</v>
      </c>
    </row>
    <row r="378" spans="1:26" x14ac:dyDescent="0.25">
      <c r="A378" s="1">
        <v>171</v>
      </c>
      <c r="B378" s="5" t="s">
        <v>188</v>
      </c>
      <c r="C378" s="5" t="s">
        <v>86</v>
      </c>
      <c r="D378" s="1">
        <v>2027</v>
      </c>
      <c r="E378" s="2">
        <v>0</v>
      </c>
      <c r="F378" s="2">
        <v>0</v>
      </c>
      <c r="G378" s="2">
        <v>0</v>
      </c>
      <c r="H378" s="2">
        <v>0</v>
      </c>
      <c r="I378" s="2">
        <v>0</v>
      </c>
      <c r="J378" s="13">
        <v>0</v>
      </c>
      <c r="K378" s="16">
        <f t="shared" si="46"/>
        <v>0</v>
      </c>
      <c r="L378" s="16">
        <v>12368.39</v>
      </c>
      <c r="M378" s="16">
        <v>11131.55</v>
      </c>
      <c r="N378" s="16">
        <v>8657.8700000000008</v>
      </c>
      <c r="O378" s="16">
        <v>6184.2</v>
      </c>
      <c r="P378" s="16">
        <v>3710.52</v>
      </c>
      <c r="Q378" s="16">
        <v>488.77</v>
      </c>
      <c r="R378" s="16">
        <v>2100</v>
      </c>
      <c r="S378" s="16">
        <v>200</v>
      </c>
      <c r="T378" s="22">
        <v>88</v>
      </c>
      <c r="U378" s="35">
        <f t="shared" si="51"/>
        <v>0</v>
      </c>
      <c r="V378" s="15">
        <f t="shared" si="53"/>
        <v>0</v>
      </c>
      <c r="W378" s="15">
        <f t="shared" si="47"/>
        <v>0</v>
      </c>
      <c r="X378" s="15">
        <f t="shared" si="49"/>
        <v>0</v>
      </c>
      <c r="Y378" s="15">
        <f t="shared" si="50"/>
        <v>0</v>
      </c>
      <c r="Z378" s="33">
        <f t="shared" si="48"/>
        <v>0</v>
      </c>
    </row>
    <row r="379" spans="1:26" x14ac:dyDescent="0.25">
      <c r="A379" s="1">
        <v>172</v>
      </c>
      <c r="B379" s="5" t="s">
        <v>188</v>
      </c>
      <c r="C379" s="5" t="s">
        <v>10</v>
      </c>
      <c r="D379" s="1">
        <v>2027</v>
      </c>
      <c r="E379" s="2">
        <v>0</v>
      </c>
      <c r="F379" s="2">
        <v>0</v>
      </c>
      <c r="G379" s="2">
        <v>0</v>
      </c>
      <c r="H379" s="2">
        <v>0</v>
      </c>
      <c r="I379" s="2">
        <v>0</v>
      </c>
      <c r="J379" s="1">
        <v>0</v>
      </c>
      <c r="K379" s="16">
        <f t="shared" si="46"/>
        <v>0</v>
      </c>
      <c r="L379" s="16">
        <v>12368.39</v>
      </c>
      <c r="M379" s="16">
        <v>11131.55</v>
      </c>
      <c r="N379" s="16">
        <v>8657.8700000000008</v>
      </c>
      <c r="O379" s="16">
        <v>6184.2</v>
      </c>
      <c r="P379" s="16">
        <v>3710.52</v>
      </c>
      <c r="Q379" s="16">
        <v>488.77</v>
      </c>
      <c r="R379" s="16">
        <v>2100</v>
      </c>
      <c r="S379" s="16">
        <v>200</v>
      </c>
      <c r="T379" s="22">
        <v>88</v>
      </c>
      <c r="U379" s="35">
        <f t="shared" si="51"/>
        <v>0</v>
      </c>
      <c r="V379" s="15">
        <f t="shared" si="53"/>
        <v>0</v>
      </c>
      <c r="W379" s="15">
        <f t="shared" si="47"/>
        <v>0</v>
      </c>
      <c r="X379" s="15">
        <f t="shared" si="49"/>
        <v>0</v>
      </c>
      <c r="Y379" s="15">
        <f t="shared" si="50"/>
        <v>0</v>
      </c>
      <c r="Z379" s="33">
        <f t="shared" si="48"/>
        <v>0</v>
      </c>
    </row>
    <row r="380" spans="1:26" x14ac:dyDescent="0.25">
      <c r="A380" s="1">
        <v>1</v>
      </c>
      <c r="B380" s="5" t="s">
        <v>189</v>
      </c>
      <c r="C380" s="5" t="s">
        <v>97</v>
      </c>
      <c r="D380" s="1">
        <v>2028</v>
      </c>
      <c r="E380" s="2">
        <v>0</v>
      </c>
      <c r="F380" s="2">
        <v>0</v>
      </c>
      <c r="G380" s="2">
        <v>3.69</v>
      </c>
      <c r="H380" s="2">
        <v>0.26</v>
      </c>
      <c r="I380" s="2">
        <v>0</v>
      </c>
      <c r="J380" s="1">
        <v>1</v>
      </c>
      <c r="K380" s="16">
        <f t="shared" si="46"/>
        <v>3.95</v>
      </c>
      <c r="L380" s="16">
        <v>12368.39</v>
      </c>
      <c r="M380" s="16">
        <v>11131.55</v>
      </c>
      <c r="N380" s="16">
        <v>8657.8700000000008</v>
      </c>
      <c r="O380" s="16">
        <v>6184.2</v>
      </c>
      <c r="P380" s="16">
        <v>3710.52</v>
      </c>
      <c r="Q380" s="16">
        <v>488.77</v>
      </c>
      <c r="R380" s="16">
        <v>2100</v>
      </c>
      <c r="S380" s="16">
        <v>200</v>
      </c>
      <c r="T380" s="17">
        <v>92</v>
      </c>
      <c r="U380" s="35">
        <f t="shared" si="51"/>
        <v>91.999989169929236</v>
      </c>
      <c r="V380" s="15">
        <f t="shared" si="53"/>
        <v>36934.199999999997</v>
      </c>
      <c r="W380" s="15">
        <f t="shared" si="47"/>
        <v>33979.46</v>
      </c>
      <c r="X380" s="15">
        <f t="shared" si="49"/>
        <v>2954.739999999998</v>
      </c>
      <c r="Y380" s="15">
        <f t="shared" si="50"/>
        <v>33979.46</v>
      </c>
      <c r="Z380" s="33">
        <f t="shared" si="48"/>
        <v>91.999989169929236</v>
      </c>
    </row>
    <row r="381" spans="1:26" x14ac:dyDescent="0.25">
      <c r="A381" s="1">
        <v>2</v>
      </c>
      <c r="B381" s="5" t="s">
        <v>189</v>
      </c>
      <c r="C381" s="5" t="s">
        <v>15</v>
      </c>
      <c r="D381" s="1">
        <v>2028</v>
      </c>
      <c r="E381" s="2">
        <v>17.5</v>
      </c>
      <c r="F381" s="2">
        <v>18.7</v>
      </c>
      <c r="G381" s="2">
        <v>20</v>
      </c>
      <c r="H381" s="2">
        <v>0</v>
      </c>
      <c r="I381" s="2">
        <v>0</v>
      </c>
      <c r="J381" s="1">
        <v>6</v>
      </c>
      <c r="K381" s="16">
        <f t="shared" si="46"/>
        <v>56.2</v>
      </c>
      <c r="L381" s="16">
        <v>12368.39</v>
      </c>
      <c r="M381" s="16">
        <v>11131.55</v>
      </c>
      <c r="N381" s="16">
        <v>8657.8700000000008</v>
      </c>
      <c r="O381" s="16">
        <v>6184.2</v>
      </c>
      <c r="P381" s="16">
        <v>3710.52</v>
      </c>
      <c r="Q381" s="16">
        <v>488.77</v>
      </c>
      <c r="R381" s="16">
        <v>2100</v>
      </c>
      <c r="S381" s="16">
        <v>200</v>
      </c>
      <c r="T381" s="17">
        <v>92</v>
      </c>
      <c r="U381" s="35">
        <f t="shared" si="51"/>
        <v>91.999999423572831</v>
      </c>
      <c r="V381" s="15">
        <f t="shared" si="53"/>
        <v>624536.82999999996</v>
      </c>
      <c r="W381" s="15">
        <f t="shared" si="47"/>
        <v>574573.88</v>
      </c>
      <c r="X381" s="15">
        <f t="shared" si="49"/>
        <v>49962.949999999953</v>
      </c>
      <c r="Y381" s="15">
        <f t="shared" si="50"/>
        <v>574573.88</v>
      </c>
      <c r="Z381" s="33">
        <f t="shared" si="48"/>
        <v>91.999999423572831</v>
      </c>
    </row>
    <row r="382" spans="1:26" x14ac:dyDescent="0.25">
      <c r="A382" s="1">
        <v>3</v>
      </c>
      <c r="B382" s="5" t="s">
        <v>189</v>
      </c>
      <c r="C382" s="5" t="s">
        <v>74</v>
      </c>
      <c r="D382" s="1">
        <v>2028</v>
      </c>
      <c r="E382" s="2">
        <v>0</v>
      </c>
      <c r="F382" s="2">
        <v>0</v>
      </c>
      <c r="G382" s="2">
        <v>5</v>
      </c>
      <c r="H382" s="2">
        <v>0</v>
      </c>
      <c r="I382" s="2">
        <v>0</v>
      </c>
      <c r="J382" s="1">
        <v>7</v>
      </c>
      <c r="K382" s="16">
        <f t="shared" si="46"/>
        <v>5</v>
      </c>
      <c r="L382" s="16">
        <v>12368.39</v>
      </c>
      <c r="M382" s="16">
        <v>11131.55</v>
      </c>
      <c r="N382" s="16">
        <v>8657.8700000000008</v>
      </c>
      <c r="O382" s="16">
        <v>6184.2</v>
      </c>
      <c r="P382" s="16">
        <v>3710.52</v>
      </c>
      <c r="Q382" s="16">
        <v>488.77</v>
      </c>
      <c r="R382" s="16">
        <v>2100</v>
      </c>
      <c r="S382" s="16">
        <v>200</v>
      </c>
      <c r="T382" s="17">
        <v>92</v>
      </c>
      <c r="U382" s="35">
        <f t="shared" si="51"/>
        <v>91.999998718169337</v>
      </c>
      <c r="V382" s="15">
        <f t="shared" si="53"/>
        <v>62410.74</v>
      </c>
      <c r="W382" s="15">
        <f t="shared" si="47"/>
        <v>57417.88</v>
      </c>
      <c r="X382" s="15">
        <f t="shared" si="49"/>
        <v>4992.8600000000006</v>
      </c>
      <c r="Y382" s="15">
        <f t="shared" si="50"/>
        <v>57417.88</v>
      </c>
      <c r="Z382" s="33">
        <f t="shared" si="48"/>
        <v>91.999998718169337</v>
      </c>
    </row>
    <row r="383" spans="1:26" x14ac:dyDescent="0.25">
      <c r="A383" s="1">
        <v>4</v>
      </c>
      <c r="B383" s="5" t="s">
        <v>189</v>
      </c>
      <c r="C383" s="5" t="s">
        <v>77</v>
      </c>
      <c r="D383" s="1">
        <v>2028</v>
      </c>
      <c r="E383" s="2">
        <v>0</v>
      </c>
      <c r="F383" s="2">
        <v>0</v>
      </c>
      <c r="G383" s="2">
        <v>5.74</v>
      </c>
      <c r="H383" s="2">
        <v>3.9</v>
      </c>
      <c r="I383" s="2">
        <v>3.5</v>
      </c>
      <c r="J383" s="1">
        <v>4</v>
      </c>
      <c r="K383" s="16">
        <f t="shared" si="46"/>
        <v>13.14</v>
      </c>
      <c r="L383" s="16">
        <v>12368.39</v>
      </c>
      <c r="M383" s="16">
        <v>11131.55</v>
      </c>
      <c r="N383" s="16">
        <v>8657.8700000000008</v>
      </c>
      <c r="O383" s="16">
        <v>6184.2</v>
      </c>
      <c r="P383" s="16">
        <v>3710.52</v>
      </c>
      <c r="Q383" s="16">
        <v>488.77</v>
      </c>
      <c r="R383" s="16">
        <v>2100</v>
      </c>
      <c r="S383" s="16">
        <v>200</v>
      </c>
      <c r="T383" s="17">
        <v>92</v>
      </c>
      <c r="U383" s="35">
        <f t="shared" si="51"/>
        <v>91.999995991359384</v>
      </c>
      <c r="V383" s="15">
        <f t="shared" si="53"/>
        <v>99784.45</v>
      </c>
      <c r="W383" s="15">
        <f t="shared" si="47"/>
        <v>91801.69</v>
      </c>
      <c r="X383" s="15">
        <f t="shared" si="49"/>
        <v>7982.7599999999948</v>
      </c>
      <c r="Y383" s="15">
        <f t="shared" si="50"/>
        <v>91801.69</v>
      </c>
      <c r="Z383" s="33">
        <f t="shared" si="48"/>
        <v>91.999995991359384</v>
      </c>
    </row>
    <row r="384" spans="1:26" x14ac:dyDescent="0.25">
      <c r="A384" s="1">
        <v>5</v>
      </c>
      <c r="B384" s="5" t="s">
        <v>189</v>
      </c>
      <c r="C384" s="5" t="s">
        <v>118</v>
      </c>
      <c r="D384" s="1">
        <v>2028</v>
      </c>
      <c r="E384" s="2">
        <v>0</v>
      </c>
      <c r="F384" s="2">
        <v>0</v>
      </c>
      <c r="G384" s="2">
        <v>0</v>
      </c>
      <c r="H384" s="2">
        <v>0</v>
      </c>
      <c r="I384" s="2">
        <v>0</v>
      </c>
      <c r="J384" s="1">
        <v>0</v>
      </c>
      <c r="K384" s="16">
        <f t="shared" si="46"/>
        <v>0</v>
      </c>
      <c r="L384" s="16">
        <v>12368.39</v>
      </c>
      <c r="M384" s="16">
        <v>11131.55</v>
      </c>
      <c r="N384" s="16">
        <v>8657.8700000000008</v>
      </c>
      <c r="O384" s="16">
        <v>6184.2</v>
      </c>
      <c r="P384" s="16">
        <v>3710.52</v>
      </c>
      <c r="Q384" s="16">
        <v>488.77</v>
      </c>
      <c r="R384" s="16">
        <v>2100</v>
      </c>
      <c r="S384" s="16">
        <v>200</v>
      </c>
      <c r="T384" s="17">
        <v>90</v>
      </c>
      <c r="U384" s="35">
        <f t="shared" si="51"/>
        <v>0</v>
      </c>
      <c r="V384" s="15">
        <f t="shared" si="53"/>
        <v>0</v>
      </c>
      <c r="W384" s="15">
        <f t="shared" si="47"/>
        <v>0</v>
      </c>
      <c r="X384" s="15">
        <f t="shared" si="49"/>
        <v>0</v>
      </c>
      <c r="Y384" s="15">
        <f t="shared" si="50"/>
        <v>0</v>
      </c>
      <c r="Z384" s="33">
        <f t="shared" si="48"/>
        <v>0</v>
      </c>
    </row>
    <row r="385" spans="1:26" x14ac:dyDescent="0.25">
      <c r="A385" s="1">
        <v>6</v>
      </c>
      <c r="B385" s="5" t="s">
        <v>189</v>
      </c>
      <c r="C385" s="5" t="s">
        <v>119</v>
      </c>
      <c r="D385" s="1">
        <v>2028</v>
      </c>
      <c r="E385" s="2">
        <v>0</v>
      </c>
      <c r="F385" s="2">
        <v>0</v>
      </c>
      <c r="G385" s="2">
        <v>0</v>
      </c>
      <c r="H385" s="2">
        <v>0</v>
      </c>
      <c r="I385" s="2">
        <v>0</v>
      </c>
      <c r="J385" s="1">
        <v>0</v>
      </c>
      <c r="K385" s="16">
        <f t="shared" si="46"/>
        <v>0</v>
      </c>
      <c r="L385" s="16">
        <v>12368.39</v>
      </c>
      <c r="M385" s="16">
        <v>11131.55</v>
      </c>
      <c r="N385" s="16">
        <v>8657.8700000000008</v>
      </c>
      <c r="O385" s="16">
        <v>6184.2</v>
      </c>
      <c r="P385" s="16">
        <v>3710.52</v>
      </c>
      <c r="Q385" s="16">
        <v>488.77</v>
      </c>
      <c r="R385" s="16">
        <v>2100</v>
      </c>
      <c r="S385" s="16">
        <v>200</v>
      </c>
      <c r="T385" s="17">
        <v>91</v>
      </c>
      <c r="U385" s="35">
        <f t="shared" si="51"/>
        <v>0</v>
      </c>
      <c r="V385" s="15">
        <f t="shared" si="53"/>
        <v>0</v>
      </c>
      <c r="W385" s="15">
        <f t="shared" si="47"/>
        <v>0</v>
      </c>
      <c r="X385" s="15">
        <f t="shared" si="49"/>
        <v>0</v>
      </c>
      <c r="Y385" s="15">
        <f t="shared" si="50"/>
        <v>0</v>
      </c>
      <c r="Z385" s="33">
        <f t="shared" si="48"/>
        <v>0</v>
      </c>
    </row>
    <row r="386" spans="1:26" x14ac:dyDescent="0.25">
      <c r="A386" s="1">
        <v>7</v>
      </c>
      <c r="B386" s="5" t="s">
        <v>189</v>
      </c>
      <c r="C386" s="5" t="s">
        <v>80</v>
      </c>
      <c r="D386" s="1">
        <v>2028</v>
      </c>
      <c r="E386" s="2">
        <v>0</v>
      </c>
      <c r="F386" s="2">
        <v>0</v>
      </c>
      <c r="G386" s="2">
        <v>0</v>
      </c>
      <c r="H386" s="2">
        <v>10.56</v>
      </c>
      <c r="I386" s="2">
        <v>0</v>
      </c>
      <c r="J386" s="1">
        <v>1</v>
      </c>
      <c r="K386" s="16">
        <f t="shared" ref="K386:K449" si="54">E386+F386+G386+H386+I386</f>
        <v>10.56</v>
      </c>
      <c r="L386" s="16">
        <v>12368.39</v>
      </c>
      <c r="M386" s="16">
        <v>11131.55</v>
      </c>
      <c r="N386" s="16">
        <v>8657.8700000000008</v>
      </c>
      <c r="O386" s="16">
        <v>6184.2</v>
      </c>
      <c r="P386" s="16">
        <v>3710.52</v>
      </c>
      <c r="Q386" s="16">
        <v>488.77</v>
      </c>
      <c r="R386" s="16">
        <v>2100</v>
      </c>
      <c r="S386" s="16">
        <v>200</v>
      </c>
      <c r="T386" s="17">
        <v>91</v>
      </c>
      <c r="U386" s="35">
        <f t="shared" si="51"/>
        <v>90.999989715155522</v>
      </c>
      <c r="V386" s="15">
        <f t="shared" si="53"/>
        <v>70005.919999999998</v>
      </c>
      <c r="W386" s="15">
        <f t="shared" ref="W386:W449" si="55">IF((Z386&gt;T386),Y386-0.01,Y386)</f>
        <v>63705.38</v>
      </c>
      <c r="X386" s="15">
        <f t="shared" si="49"/>
        <v>6300.5400000000009</v>
      </c>
      <c r="Y386" s="15">
        <f t="shared" si="50"/>
        <v>63705.39</v>
      </c>
      <c r="Z386" s="33">
        <f t="shared" ref="Z386:Z449" si="56">IF((V386=0),0,Y386/V386*100)</f>
        <v>91.000003999661743</v>
      </c>
    </row>
    <row r="387" spans="1:26" x14ac:dyDescent="0.25">
      <c r="A387" s="1">
        <v>8</v>
      </c>
      <c r="B387" s="5" t="s">
        <v>190</v>
      </c>
      <c r="C387" s="5" t="s">
        <v>73</v>
      </c>
      <c r="D387" s="1">
        <v>2028</v>
      </c>
      <c r="E387" s="2">
        <v>5</v>
      </c>
      <c r="F387" s="2">
        <v>32</v>
      </c>
      <c r="G387" s="2">
        <v>78</v>
      </c>
      <c r="H387" s="2">
        <v>10</v>
      </c>
      <c r="I387" s="2">
        <v>5</v>
      </c>
      <c r="J387" s="1">
        <v>30</v>
      </c>
      <c r="K387" s="16">
        <f t="shared" si="54"/>
        <v>130</v>
      </c>
      <c r="L387" s="16">
        <v>12368.39</v>
      </c>
      <c r="M387" s="16">
        <v>11131.55</v>
      </c>
      <c r="N387" s="16">
        <v>8657.8700000000008</v>
      </c>
      <c r="O387" s="16">
        <v>6184.2</v>
      </c>
      <c r="P387" s="16">
        <v>3710.52</v>
      </c>
      <c r="Q387" s="16">
        <v>488.77</v>
      </c>
      <c r="R387" s="16">
        <v>2100</v>
      </c>
      <c r="S387" s="16">
        <v>200</v>
      </c>
      <c r="T387" s="18">
        <v>92</v>
      </c>
      <c r="U387" s="35">
        <f t="shared" si="51"/>
        <v>91.999999906060879</v>
      </c>
      <c r="V387" s="15">
        <f t="shared" si="53"/>
        <v>1277423.1100000001</v>
      </c>
      <c r="W387" s="15">
        <f t="shared" si="55"/>
        <v>1175229.26</v>
      </c>
      <c r="X387" s="15">
        <f t="shared" ref="X387:X450" si="57">V387-W387</f>
        <v>102193.85000000009</v>
      </c>
      <c r="Y387" s="15">
        <f t="shared" ref="Y387:Y450" si="58">ROUND((V387*T387/100),2)</f>
        <v>1175229.26</v>
      </c>
      <c r="Z387" s="33">
        <f t="shared" si="56"/>
        <v>91.999999906060879</v>
      </c>
    </row>
    <row r="388" spans="1:26" x14ac:dyDescent="0.25">
      <c r="A388" s="1">
        <v>9</v>
      </c>
      <c r="B388" s="5" t="s">
        <v>190</v>
      </c>
      <c r="C388" s="5" t="s">
        <v>62</v>
      </c>
      <c r="D388" s="1">
        <v>2028</v>
      </c>
      <c r="E388" s="2">
        <v>49.5</v>
      </c>
      <c r="F388" s="2">
        <v>35</v>
      </c>
      <c r="G388" s="2">
        <v>50</v>
      </c>
      <c r="H388" s="2">
        <v>40</v>
      </c>
      <c r="I388" s="2">
        <v>90</v>
      </c>
      <c r="J388" s="1">
        <v>46</v>
      </c>
      <c r="K388" s="16">
        <f t="shared" si="54"/>
        <v>264.5</v>
      </c>
      <c r="L388" s="16">
        <v>12368.39</v>
      </c>
      <c r="M388" s="16">
        <v>11131.55</v>
      </c>
      <c r="N388" s="16">
        <v>8657.8700000000008</v>
      </c>
      <c r="O388" s="16">
        <v>6184.2</v>
      </c>
      <c r="P388" s="16">
        <v>3710.52</v>
      </c>
      <c r="Q388" s="16">
        <v>488.77</v>
      </c>
      <c r="R388" s="16">
        <v>2100</v>
      </c>
      <c r="S388" s="16">
        <v>200</v>
      </c>
      <c r="T388" s="18">
        <v>92</v>
      </c>
      <c r="U388" s="35">
        <f t="shared" si="51"/>
        <v>91.999999652655788</v>
      </c>
      <c r="V388" s="15">
        <f t="shared" si="53"/>
        <v>2188031.2799999998</v>
      </c>
      <c r="W388" s="15">
        <f t="shared" si="55"/>
        <v>2012988.77</v>
      </c>
      <c r="X388" s="15">
        <f t="shared" si="57"/>
        <v>175042.50999999978</v>
      </c>
      <c r="Y388" s="15">
        <f t="shared" si="58"/>
        <v>2012988.78</v>
      </c>
      <c r="Z388" s="33">
        <f t="shared" si="56"/>
        <v>92.000000109687647</v>
      </c>
    </row>
    <row r="389" spans="1:26" x14ac:dyDescent="0.25">
      <c r="A389" s="1">
        <v>10</v>
      </c>
      <c r="B389" s="5" t="s">
        <v>190</v>
      </c>
      <c r="C389" s="5" t="s">
        <v>120</v>
      </c>
      <c r="D389" s="1">
        <v>2028</v>
      </c>
      <c r="E389" s="2">
        <v>0</v>
      </c>
      <c r="F389" s="2">
        <v>0</v>
      </c>
      <c r="G389" s="2">
        <v>0</v>
      </c>
      <c r="H389" s="2">
        <v>0</v>
      </c>
      <c r="I389" s="2">
        <v>0</v>
      </c>
      <c r="J389" s="1">
        <v>0</v>
      </c>
      <c r="K389" s="16">
        <f t="shared" si="54"/>
        <v>0</v>
      </c>
      <c r="L389" s="16">
        <v>12368.39</v>
      </c>
      <c r="M389" s="16">
        <v>11131.55</v>
      </c>
      <c r="N389" s="16">
        <v>8657.8700000000008</v>
      </c>
      <c r="O389" s="16">
        <v>6184.2</v>
      </c>
      <c r="P389" s="16">
        <v>3710.52</v>
      </c>
      <c r="Q389" s="16">
        <v>488.77</v>
      </c>
      <c r="R389" s="16">
        <v>2100</v>
      </c>
      <c r="S389" s="16">
        <v>200</v>
      </c>
      <c r="T389" s="18">
        <v>91</v>
      </c>
      <c r="U389" s="35">
        <f t="shared" si="51"/>
        <v>0</v>
      </c>
      <c r="V389" s="15">
        <f t="shared" si="53"/>
        <v>0</v>
      </c>
      <c r="W389" s="15">
        <f t="shared" si="55"/>
        <v>0</v>
      </c>
      <c r="X389" s="15">
        <f t="shared" si="57"/>
        <v>0</v>
      </c>
      <c r="Y389" s="15">
        <f t="shared" si="58"/>
        <v>0</v>
      </c>
      <c r="Z389" s="33">
        <f t="shared" si="56"/>
        <v>0</v>
      </c>
    </row>
    <row r="390" spans="1:26" x14ac:dyDescent="0.25">
      <c r="A390" s="1">
        <v>11</v>
      </c>
      <c r="B390" s="5" t="s">
        <v>190</v>
      </c>
      <c r="C390" s="5" t="s">
        <v>35</v>
      </c>
      <c r="D390" s="1">
        <v>2028</v>
      </c>
      <c r="E390" s="2">
        <v>0</v>
      </c>
      <c r="F390" s="2">
        <v>0</v>
      </c>
      <c r="G390" s="2">
        <v>10.5</v>
      </c>
      <c r="H390" s="2">
        <v>25.2</v>
      </c>
      <c r="I390" s="2">
        <v>25.2</v>
      </c>
      <c r="J390" s="1">
        <v>16</v>
      </c>
      <c r="K390" s="16">
        <f t="shared" si="54"/>
        <v>60.900000000000006</v>
      </c>
      <c r="L390" s="16">
        <v>12368.39</v>
      </c>
      <c r="M390" s="16">
        <v>11131.55</v>
      </c>
      <c r="N390" s="16">
        <v>8657.8700000000008</v>
      </c>
      <c r="O390" s="16">
        <v>6184.2</v>
      </c>
      <c r="P390" s="16">
        <v>3710.52</v>
      </c>
      <c r="Q390" s="16">
        <v>488.77</v>
      </c>
      <c r="R390" s="16">
        <v>2100</v>
      </c>
      <c r="S390" s="16">
        <v>200</v>
      </c>
      <c r="T390" s="18">
        <v>92</v>
      </c>
      <c r="U390" s="35">
        <f t="shared" si="51"/>
        <v>91.9999979687951</v>
      </c>
      <c r="V390" s="15">
        <f t="shared" si="53"/>
        <v>393854.9</v>
      </c>
      <c r="W390" s="15">
        <f t="shared" si="55"/>
        <v>362346.5</v>
      </c>
      <c r="X390" s="15">
        <f t="shared" si="57"/>
        <v>31508.400000000023</v>
      </c>
      <c r="Y390" s="15">
        <f t="shared" si="58"/>
        <v>362346.51</v>
      </c>
      <c r="Z390" s="33">
        <f t="shared" si="56"/>
        <v>92.000000507801218</v>
      </c>
    </row>
    <row r="391" spans="1:26" x14ac:dyDescent="0.25">
      <c r="A391" s="1">
        <v>12</v>
      </c>
      <c r="B391" s="5" t="s">
        <v>190</v>
      </c>
      <c r="C391" s="5" t="s">
        <v>69</v>
      </c>
      <c r="D391" s="1">
        <v>2028</v>
      </c>
      <c r="E391" s="2">
        <v>0</v>
      </c>
      <c r="F391" s="2">
        <v>0</v>
      </c>
      <c r="G391" s="2">
        <v>0</v>
      </c>
      <c r="H391" s="2">
        <v>0</v>
      </c>
      <c r="I391" s="2">
        <v>0</v>
      </c>
      <c r="J391" s="1">
        <v>0</v>
      </c>
      <c r="K391" s="16">
        <f t="shared" si="54"/>
        <v>0</v>
      </c>
      <c r="L391" s="16">
        <v>12368.39</v>
      </c>
      <c r="M391" s="16">
        <v>11131.55</v>
      </c>
      <c r="N391" s="16">
        <v>8657.8700000000008</v>
      </c>
      <c r="O391" s="16">
        <v>6184.2</v>
      </c>
      <c r="P391" s="16">
        <v>3710.52</v>
      </c>
      <c r="Q391" s="16">
        <v>488.77</v>
      </c>
      <c r="R391" s="16">
        <v>2100</v>
      </c>
      <c r="S391" s="16">
        <v>200</v>
      </c>
      <c r="T391" s="18">
        <v>93</v>
      </c>
      <c r="U391" s="35">
        <f t="shared" si="51"/>
        <v>0</v>
      </c>
      <c r="V391" s="15">
        <f t="shared" si="53"/>
        <v>0</v>
      </c>
      <c r="W391" s="15">
        <f t="shared" si="55"/>
        <v>0</v>
      </c>
      <c r="X391" s="15">
        <f t="shared" si="57"/>
        <v>0</v>
      </c>
      <c r="Y391" s="15">
        <f t="shared" si="58"/>
        <v>0</v>
      </c>
      <c r="Z391" s="33">
        <f t="shared" si="56"/>
        <v>0</v>
      </c>
    </row>
    <row r="392" spans="1:26" x14ac:dyDescent="0.25">
      <c r="A392" s="1">
        <v>13</v>
      </c>
      <c r="B392" s="5" t="s">
        <v>190</v>
      </c>
      <c r="C392" s="5" t="s">
        <v>32</v>
      </c>
      <c r="D392" s="1">
        <v>2028</v>
      </c>
      <c r="E392" s="2">
        <v>10</v>
      </c>
      <c r="F392" s="2">
        <v>10</v>
      </c>
      <c r="G392" s="2">
        <v>10</v>
      </c>
      <c r="H392" s="2">
        <v>20</v>
      </c>
      <c r="I392" s="2">
        <v>10</v>
      </c>
      <c r="J392" s="1">
        <v>8</v>
      </c>
      <c r="K392" s="16">
        <f t="shared" si="54"/>
        <v>60</v>
      </c>
      <c r="L392" s="16">
        <v>12368.39</v>
      </c>
      <c r="M392" s="16">
        <v>11131.55</v>
      </c>
      <c r="N392" s="16">
        <v>8657.8700000000008</v>
      </c>
      <c r="O392" s="16">
        <v>6184.2</v>
      </c>
      <c r="P392" s="16">
        <v>3710.52</v>
      </c>
      <c r="Q392" s="16">
        <v>488.77</v>
      </c>
      <c r="R392" s="16">
        <v>2100</v>
      </c>
      <c r="S392" s="16">
        <v>200</v>
      </c>
      <c r="T392" s="18">
        <v>91</v>
      </c>
      <c r="U392" s="35">
        <f t="shared" si="51"/>
        <v>90.999998330348205</v>
      </c>
      <c r="V392" s="15">
        <f t="shared" si="53"/>
        <v>515077.46</v>
      </c>
      <c r="W392" s="15">
        <f t="shared" si="55"/>
        <v>468720.48</v>
      </c>
      <c r="X392" s="15">
        <f t="shared" si="57"/>
        <v>46356.98000000004</v>
      </c>
      <c r="Y392" s="15">
        <f t="shared" si="58"/>
        <v>468720.49</v>
      </c>
      <c r="Z392" s="33">
        <f t="shared" si="56"/>
        <v>91.000000271803771</v>
      </c>
    </row>
    <row r="393" spans="1:26" x14ac:dyDescent="0.25">
      <c r="A393" s="1">
        <v>14</v>
      </c>
      <c r="B393" s="5" t="s">
        <v>190</v>
      </c>
      <c r="C393" s="5" t="s">
        <v>92</v>
      </c>
      <c r="D393" s="1">
        <v>2028</v>
      </c>
      <c r="E393" s="2">
        <v>0</v>
      </c>
      <c r="F393" s="2">
        <v>0</v>
      </c>
      <c r="G393" s="2">
        <v>0</v>
      </c>
      <c r="H393" s="2">
        <v>0</v>
      </c>
      <c r="I393" s="2">
        <v>0</v>
      </c>
      <c r="J393" s="1">
        <v>0</v>
      </c>
      <c r="K393" s="16">
        <f t="shared" si="54"/>
        <v>0</v>
      </c>
      <c r="L393" s="16">
        <v>12368.39</v>
      </c>
      <c r="M393" s="16">
        <v>11131.55</v>
      </c>
      <c r="N393" s="16">
        <v>8657.8700000000008</v>
      </c>
      <c r="O393" s="16">
        <v>6184.2</v>
      </c>
      <c r="P393" s="16">
        <v>3710.52</v>
      </c>
      <c r="Q393" s="16">
        <v>488.77</v>
      </c>
      <c r="R393" s="16">
        <v>2100</v>
      </c>
      <c r="S393" s="16">
        <v>200</v>
      </c>
      <c r="T393" s="18">
        <v>92</v>
      </c>
      <c r="U393" s="35">
        <f t="shared" ref="U393:U456" si="59">IF((V393=0),0,W393/V393*100)</f>
        <v>0</v>
      </c>
      <c r="V393" s="15">
        <f t="shared" si="53"/>
        <v>0</v>
      </c>
      <c r="W393" s="15">
        <f t="shared" si="55"/>
        <v>0</v>
      </c>
      <c r="X393" s="15">
        <f t="shared" si="57"/>
        <v>0</v>
      </c>
      <c r="Y393" s="15">
        <f t="shared" si="58"/>
        <v>0</v>
      </c>
      <c r="Z393" s="33">
        <f t="shared" si="56"/>
        <v>0</v>
      </c>
    </row>
    <row r="394" spans="1:26" x14ac:dyDescent="0.25">
      <c r="A394" s="1">
        <v>15</v>
      </c>
      <c r="B394" s="5" t="s">
        <v>191</v>
      </c>
      <c r="C394" s="5" t="s">
        <v>79</v>
      </c>
      <c r="D394" s="1">
        <v>2028</v>
      </c>
      <c r="E394" s="2">
        <v>0.5</v>
      </c>
      <c r="F394" s="2">
        <v>0.5</v>
      </c>
      <c r="G394" s="2">
        <v>25.5</v>
      </c>
      <c r="H394" s="2">
        <v>14.8</v>
      </c>
      <c r="I394" s="2">
        <v>18.100000000000001</v>
      </c>
      <c r="J394" s="1">
        <v>11</v>
      </c>
      <c r="K394" s="16">
        <f t="shared" si="54"/>
        <v>59.4</v>
      </c>
      <c r="L394" s="16">
        <v>12368.39</v>
      </c>
      <c r="M394" s="16">
        <v>11131.55</v>
      </c>
      <c r="N394" s="16">
        <v>8657.8700000000008</v>
      </c>
      <c r="O394" s="16">
        <v>6184.2</v>
      </c>
      <c r="P394" s="16">
        <v>3710.52</v>
      </c>
      <c r="Q394" s="16">
        <v>488.77</v>
      </c>
      <c r="R394" s="16">
        <v>2100</v>
      </c>
      <c r="S394" s="16">
        <v>200</v>
      </c>
      <c r="T394" s="19">
        <v>88</v>
      </c>
      <c r="U394" s="35">
        <f t="shared" si="59"/>
        <v>87.999998609723079</v>
      </c>
      <c r="V394" s="15">
        <f t="shared" si="53"/>
        <v>431568.7</v>
      </c>
      <c r="W394" s="15">
        <f t="shared" si="55"/>
        <v>379780.45</v>
      </c>
      <c r="X394" s="15">
        <f t="shared" si="57"/>
        <v>51788.25</v>
      </c>
      <c r="Y394" s="15">
        <f t="shared" si="58"/>
        <v>379780.46</v>
      </c>
      <c r="Z394" s="33">
        <f t="shared" si="56"/>
        <v>88.000000926851271</v>
      </c>
    </row>
    <row r="395" spans="1:26" x14ac:dyDescent="0.25">
      <c r="A395" s="1">
        <v>16</v>
      </c>
      <c r="B395" s="5" t="s">
        <v>191</v>
      </c>
      <c r="C395" s="5" t="s">
        <v>121</v>
      </c>
      <c r="D395" s="1">
        <v>2028</v>
      </c>
      <c r="E395" s="2">
        <v>16.989999999999998</v>
      </c>
      <c r="F395" s="2">
        <v>0</v>
      </c>
      <c r="G395" s="2">
        <v>0</v>
      </c>
      <c r="H395" s="2">
        <v>18.510000000000002</v>
      </c>
      <c r="I395" s="2">
        <v>0</v>
      </c>
      <c r="J395" s="1">
        <v>1</v>
      </c>
      <c r="K395" s="16">
        <f t="shared" si="54"/>
        <v>35.5</v>
      </c>
      <c r="L395" s="16">
        <v>12368.39</v>
      </c>
      <c r="M395" s="16">
        <v>11131.55</v>
      </c>
      <c r="N395" s="16">
        <v>8657.8700000000008</v>
      </c>
      <c r="O395" s="16">
        <v>6184.2</v>
      </c>
      <c r="P395" s="16">
        <v>3710.52</v>
      </c>
      <c r="Q395" s="16">
        <v>488.77</v>
      </c>
      <c r="R395" s="16">
        <v>2100</v>
      </c>
      <c r="S395" s="16">
        <v>200</v>
      </c>
      <c r="T395" s="19">
        <v>88</v>
      </c>
      <c r="U395" s="35">
        <f t="shared" si="59"/>
        <v>87.999997367612295</v>
      </c>
      <c r="V395" s="15">
        <f t="shared" si="53"/>
        <v>334297.26</v>
      </c>
      <c r="W395" s="15">
        <f t="shared" si="55"/>
        <v>294181.58</v>
      </c>
      <c r="X395" s="15">
        <f t="shared" si="57"/>
        <v>40115.679999999993</v>
      </c>
      <c r="Y395" s="15">
        <f t="shared" si="58"/>
        <v>294181.59000000003</v>
      </c>
      <c r="Z395" s="33">
        <f t="shared" si="56"/>
        <v>88.000000358961969</v>
      </c>
    </row>
    <row r="396" spans="1:26" x14ac:dyDescent="0.25">
      <c r="A396" s="1">
        <v>17</v>
      </c>
      <c r="B396" s="5" t="s">
        <v>191</v>
      </c>
      <c r="C396" s="5" t="s">
        <v>34</v>
      </c>
      <c r="D396" s="1">
        <v>2028</v>
      </c>
      <c r="E396" s="2">
        <v>60</v>
      </c>
      <c r="F396" s="2">
        <v>5</v>
      </c>
      <c r="G396" s="2">
        <v>20</v>
      </c>
      <c r="H396" s="2">
        <v>2</v>
      </c>
      <c r="I396" s="2">
        <v>6</v>
      </c>
      <c r="J396" s="1">
        <v>5</v>
      </c>
      <c r="K396" s="16">
        <f t="shared" si="54"/>
        <v>93</v>
      </c>
      <c r="L396" s="16">
        <v>12368.39</v>
      </c>
      <c r="M396" s="16">
        <v>11131.55</v>
      </c>
      <c r="N396" s="16">
        <v>8657.8700000000008</v>
      </c>
      <c r="O396" s="16">
        <v>6184.2</v>
      </c>
      <c r="P396" s="16">
        <v>3710.52</v>
      </c>
      <c r="Q396" s="16">
        <v>488.77</v>
      </c>
      <c r="R396" s="16">
        <v>2100</v>
      </c>
      <c r="S396" s="16">
        <v>200</v>
      </c>
      <c r="T396" s="19">
        <v>92</v>
      </c>
      <c r="U396" s="35">
        <f t="shared" si="59"/>
        <v>91.999999382890991</v>
      </c>
      <c r="V396" s="15">
        <f t="shared" si="53"/>
        <v>1037093.92</v>
      </c>
      <c r="W396" s="15">
        <f t="shared" si="55"/>
        <v>954126.4</v>
      </c>
      <c r="X396" s="15">
        <f t="shared" si="57"/>
        <v>82967.520000000019</v>
      </c>
      <c r="Y396" s="15">
        <f t="shared" si="58"/>
        <v>954126.41</v>
      </c>
      <c r="Z396" s="33">
        <f t="shared" si="56"/>
        <v>92.000000347123816</v>
      </c>
    </row>
    <row r="397" spans="1:26" x14ac:dyDescent="0.25">
      <c r="A397" s="1">
        <v>18</v>
      </c>
      <c r="B397" s="5" t="s">
        <v>191</v>
      </c>
      <c r="C397" s="5" t="s">
        <v>123</v>
      </c>
      <c r="D397" s="1">
        <v>2028</v>
      </c>
      <c r="E397" s="2">
        <v>0</v>
      </c>
      <c r="F397" s="2">
        <v>0</v>
      </c>
      <c r="G397" s="2">
        <v>0</v>
      </c>
      <c r="H397" s="2">
        <v>0</v>
      </c>
      <c r="I397" s="2">
        <v>0</v>
      </c>
      <c r="J397" s="1">
        <v>0</v>
      </c>
      <c r="K397" s="16">
        <f t="shared" si="54"/>
        <v>0</v>
      </c>
      <c r="L397" s="16">
        <v>12368.39</v>
      </c>
      <c r="M397" s="16">
        <v>11131.55</v>
      </c>
      <c r="N397" s="16">
        <v>8657.8700000000008</v>
      </c>
      <c r="O397" s="16">
        <v>6184.2</v>
      </c>
      <c r="P397" s="16">
        <v>3710.52</v>
      </c>
      <c r="Q397" s="16">
        <v>488.77</v>
      </c>
      <c r="R397" s="16">
        <v>2100</v>
      </c>
      <c r="S397" s="16">
        <v>200</v>
      </c>
      <c r="T397" s="19">
        <v>90</v>
      </c>
      <c r="U397" s="35">
        <f t="shared" si="59"/>
        <v>0</v>
      </c>
      <c r="V397" s="15">
        <f t="shared" ref="V397:V428" si="60">ROUND(((E397*L397+F397*M397+G397*N397+H397*O397+I397*P397)+Q397*J397+R397*J397+S397*(E397+F397+G397+H397+I397)),2)</f>
        <v>0</v>
      </c>
      <c r="W397" s="15">
        <f t="shared" si="55"/>
        <v>0</v>
      </c>
      <c r="X397" s="15">
        <f t="shared" si="57"/>
        <v>0</v>
      </c>
      <c r="Y397" s="15">
        <f t="shared" si="58"/>
        <v>0</v>
      </c>
      <c r="Z397" s="33">
        <f t="shared" si="56"/>
        <v>0</v>
      </c>
    </row>
    <row r="398" spans="1:26" x14ac:dyDescent="0.25">
      <c r="A398" s="1">
        <v>19</v>
      </c>
      <c r="B398" s="5" t="s">
        <v>191</v>
      </c>
      <c r="C398" s="5" t="s">
        <v>6</v>
      </c>
      <c r="D398" s="1">
        <v>2028</v>
      </c>
      <c r="E398" s="2">
        <v>24</v>
      </c>
      <c r="F398" s="2">
        <v>10</v>
      </c>
      <c r="G398" s="2">
        <v>18.100000000000001</v>
      </c>
      <c r="H398" s="2">
        <v>17</v>
      </c>
      <c r="I398" s="2">
        <v>10.9</v>
      </c>
      <c r="J398" s="1">
        <v>4</v>
      </c>
      <c r="K398" s="16">
        <f t="shared" si="54"/>
        <v>80</v>
      </c>
      <c r="L398" s="16">
        <v>12368.39</v>
      </c>
      <c r="M398" s="16">
        <v>11131.55</v>
      </c>
      <c r="N398" s="16">
        <v>8657.8700000000008</v>
      </c>
      <c r="O398" s="16">
        <v>6184.2</v>
      </c>
      <c r="P398" s="16">
        <v>3710.52</v>
      </c>
      <c r="Q398" s="16">
        <v>488.77</v>
      </c>
      <c r="R398" s="16">
        <v>2100</v>
      </c>
      <c r="S398" s="16">
        <v>200</v>
      </c>
      <c r="T398" s="19">
        <v>89</v>
      </c>
      <c r="U398" s="35">
        <f t="shared" si="59"/>
        <v>88.999998724204957</v>
      </c>
      <c r="V398" s="15">
        <f t="shared" si="60"/>
        <v>736795.46</v>
      </c>
      <c r="W398" s="15">
        <f t="shared" si="55"/>
        <v>655747.94999999995</v>
      </c>
      <c r="X398" s="15">
        <f t="shared" si="57"/>
        <v>81047.510000000009</v>
      </c>
      <c r="Y398" s="15">
        <f t="shared" si="58"/>
        <v>655747.96</v>
      </c>
      <c r="Z398" s="33">
        <f t="shared" si="56"/>
        <v>89.000000081433726</v>
      </c>
    </row>
    <row r="399" spans="1:26" x14ac:dyDescent="0.25">
      <c r="A399" s="1">
        <v>20</v>
      </c>
      <c r="B399" s="5" t="s">
        <v>191</v>
      </c>
      <c r="C399" s="5" t="s">
        <v>124</v>
      </c>
      <c r="D399" s="1">
        <v>2028</v>
      </c>
      <c r="E399" s="2">
        <v>0</v>
      </c>
      <c r="F399" s="2">
        <v>0</v>
      </c>
      <c r="G399" s="2">
        <v>0</v>
      </c>
      <c r="H399" s="2">
        <v>0</v>
      </c>
      <c r="I399" s="2">
        <v>0</v>
      </c>
      <c r="J399" s="1">
        <v>0</v>
      </c>
      <c r="K399" s="16">
        <f t="shared" si="54"/>
        <v>0</v>
      </c>
      <c r="L399" s="16">
        <v>12368.39</v>
      </c>
      <c r="M399" s="16">
        <v>11131.55</v>
      </c>
      <c r="N399" s="16">
        <v>8657.8700000000008</v>
      </c>
      <c r="O399" s="16">
        <v>6184.2</v>
      </c>
      <c r="P399" s="16">
        <v>3710.52</v>
      </c>
      <c r="Q399" s="16">
        <v>488.77</v>
      </c>
      <c r="R399" s="16">
        <v>2100</v>
      </c>
      <c r="S399" s="16">
        <v>200</v>
      </c>
      <c r="T399" s="19">
        <v>91</v>
      </c>
      <c r="U399" s="35">
        <f t="shared" si="59"/>
        <v>0</v>
      </c>
      <c r="V399" s="15">
        <f t="shared" si="60"/>
        <v>0</v>
      </c>
      <c r="W399" s="15">
        <f t="shared" si="55"/>
        <v>0</v>
      </c>
      <c r="X399" s="15">
        <f t="shared" si="57"/>
        <v>0</v>
      </c>
      <c r="Y399" s="15">
        <f t="shared" si="58"/>
        <v>0</v>
      </c>
      <c r="Z399" s="33">
        <f t="shared" si="56"/>
        <v>0</v>
      </c>
    </row>
    <row r="400" spans="1:26" x14ac:dyDescent="0.25">
      <c r="A400" s="1">
        <v>21</v>
      </c>
      <c r="B400" s="5" t="s">
        <v>191</v>
      </c>
      <c r="C400" s="5" t="s">
        <v>122</v>
      </c>
      <c r="D400" s="1">
        <v>2028</v>
      </c>
      <c r="E400" s="2">
        <v>0</v>
      </c>
      <c r="F400" s="2">
        <v>0</v>
      </c>
      <c r="G400" s="2">
        <v>0</v>
      </c>
      <c r="H400" s="2">
        <v>0</v>
      </c>
      <c r="I400" s="2">
        <v>0</v>
      </c>
      <c r="J400" s="1">
        <v>0</v>
      </c>
      <c r="K400" s="16">
        <f t="shared" si="54"/>
        <v>0</v>
      </c>
      <c r="L400" s="16">
        <v>12368.39</v>
      </c>
      <c r="M400" s="16">
        <v>11131.55</v>
      </c>
      <c r="N400" s="16">
        <v>8657.8700000000008</v>
      </c>
      <c r="O400" s="16">
        <v>6184.2</v>
      </c>
      <c r="P400" s="16">
        <v>3710.52</v>
      </c>
      <c r="Q400" s="16">
        <v>488.77</v>
      </c>
      <c r="R400" s="16">
        <v>2100</v>
      </c>
      <c r="S400" s="16">
        <v>200</v>
      </c>
      <c r="T400" s="19">
        <v>89</v>
      </c>
      <c r="U400" s="35">
        <f t="shared" si="59"/>
        <v>0</v>
      </c>
      <c r="V400" s="15">
        <f t="shared" si="60"/>
        <v>0</v>
      </c>
      <c r="W400" s="15">
        <f t="shared" si="55"/>
        <v>0</v>
      </c>
      <c r="X400" s="15">
        <f t="shared" si="57"/>
        <v>0</v>
      </c>
      <c r="Y400" s="15">
        <f t="shared" si="58"/>
        <v>0</v>
      </c>
      <c r="Z400" s="33">
        <f t="shared" si="56"/>
        <v>0</v>
      </c>
    </row>
    <row r="401" spans="1:26" x14ac:dyDescent="0.25">
      <c r="A401" s="1">
        <v>22</v>
      </c>
      <c r="B401" s="5" t="s">
        <v>191</v>
      </c>
      <c r="C401" s="5" t="s">
        <v>30</v>
      </c>
      <c r="D401" s="1">
        <v>2028</v>
      </c>
      <c r="E401" s="2">
        <v>0</v>
      </c>
      <c r="F401" s="2">
        <v>0</v>
      </c>
      <c r="G401" s="2">
        <v>0</v>
      </c>
      <c r="H401" s="2">
        <v>0</v>
      </c>
      <c r="I401" s="2">
        <v>0</v>
      </c>
      <c r="J401" s="1">
        <v>0</v>
      </c>
      <c r="K401" s="16">
        <f t="shared" si="54"/>
        <v>0</v>
      </c>
      <c r="L401" s="16">
        <v>12368.39</v>
      </c>
      <c r="M401" s="16">
        <v>11131.55</v>
      </c>
      <c r="N401" s="16">
        <v>8657.8700000000008</v>
      </c>
      <c r="O401" s="16">
        <v>6184.2</v>
      </c>
      <c r="P401" s="16">
        <v>3710.52</v>
      </c>
      <c r="Q401" s="16">
        <v>488.77</v>
      </c>
      <c r="R401" s="16">
        <v>2100</v>
      </c>
      <c r="S401" s="16">
        <v>200</v>
      </c>
      <c r="T401" s="19">
        <v>91</v>
      </c>
      <c r="U401" s="35">
        <f t="shared" si="59"/>
        <v>0</v>
      </c>
      <c r="V401" s="15">
        <f t="shared" si="60"/>
        <v>0</v>
      </c>
      <c r="W401" s="15">
        <f t="shared" si="55"/>
        <v>0</v>
      </c>
      <c r="X401" s="15">
        <f t="shared" si="57"/>
        <v>0</v>
      </c>
      <c r="Y401" s="15">
        <f t="shared" si="58"/>
        <v>0</v>
      </c>
      <c r="Z401" s="33">
        <f t="shared" si="56"/>
        <v>0</v>
      </c>
    </row>
    <row r="402" spans="1:26" x14ac:dyDescent="0.25">
      <c r="A402" s="1">
        <v>23</v>
      </c>
      <c r="B402" s="5" t="s">
        <v>191</v>
      </c>
      <c r="C402" s="5" t="s">
        <v>60</v>
      </c>
      <c r="D402" s="1">
        <v>2028</v>
      </c>
      <c r="E402" s="2">
        <v>0</v>
      </c>
      <c r="F402" s="2">
        <v>0</v>
      </c>
      <c r="G402" s="2">
        <v>0</v>
      </c>
      <c r="H402" s="2">
        <v>0</v>
      </c>
      <c r="I402" s="2">
        <v>0</v>
      </c>
      <c r="J402" s="1">
        <v>0</v>
      </c>
      <c r="K402" s="16">
        <f t="shared" si="54"/>
        <v>0</v>
      </c>
      <c r="L402" s="16">
        <v>12368.39</v>
      </c>
      <c r="M402" s="16">
        <v>11131.55</v>
      </c>
      <c r="N402" s="16">
        <v>8657.8700000000008</v>
      </c>
      <c r="O402" s="16">
        <v>6184.2</v>
      </c>
      <c r="P402" s="16">
        <v>3710.52</v>
      </c>
      <c r="Q402" s="16">
        <v>488.77</v>
      </c>
      <c r="R402" s="16">
        <v>2100</v>
      </c>
      <c r="S402" s="16">
        <v>200</v>
      </c>
      <c r="T402" s="19">
        <v>90</v>
      </c>
      <c r="U402" s="35">
        <f t="shared" si="59"/>
        <v>0</v>
      </c>
      <c r="V402" s="15">
        <f t="shared" si="60"/>
        <v>0</v>
      </c>
      <c r="W402" s="15">
        <f t="shared" si="55"/>
        <v>0</v>
      </c>
      <c r="X402" s="15">
        <f t="shared" si="57"/>
        <v>0</v>
      </c>
      <c r="Y402" s="15">
        <f t="shared" si="58"/>
        <v>0</v>
      </c>
      <c r="Z402" s="33">
        <f t="shared" si="56"/>
        <v>0</v>
      </c>
    </row>
    <row r="403" spans="1:26" x14ac:dyDescent="0.25">
      <c r="A403" s="1">
        <v>24</v>
      </c>
      <c r="B403" s="5" t="s">
        <v>191</v>
      </c>
      <c r="C403" s="5" t="s">
        <v>125</v>
      </c>
      <c r="D403" s="1">
        <v>2028</v>
      </c>
      <c r="E403" s="2">
        <v>0</v>
      </c>
      <c r="F403" s="2">
        <v>0</v>
      </c>
      <c r="G403" s="2">
        <v>0</v>
      </c>
      <c r="H403" s="2">
        <v>0</v>
      </c>
      <c r="I403" s="2">
        <v>0</v>
      </c>
      <c r="J403" s="1">
        <v>0</v>
      </c>
      <c r="K403" s="16">
        <f t="shared" si="54"/>
        <v>0</v>
      </c>
      <c r="L403" s="16">
        <v>12368.39</v>
      </c>
      <c r="M403" s="16">
        <v>11131.55</v>
      </c>
      <c r="N403" s="16">
        <v>8657.8700000000008</v>
      </c>
      <c r="O403" s="16">
        <v>6184.2</v>
      </c>
      <c r="P403" s="16">
        <v>3710.52</v>
      </c>
      <c r="Q403" s="16">
        <v>488.77</v>
      </c>
      <c r="R403" s="16">
        <v>2100</v>
      </c>
      <c r="S403" s="16">
        <v>200</v>
      </c>
      <c r="T403" s="19">
        <v>91</v>
      </c>
      <c r="U403" s="35">
        <f t="shared" si="59"/>
        <v>0</v>
      </c>
      <c r="V403" s="15">
        <f t="shared" si="60"/>
        <v>0</v>
      </c>
      <c r="W403" s="15">
        <f t="shared" si="55"/>
        <v>0</v>
      </c>
      <c r="X403" s="15">
        <f t="shared" si="57"/>
        <v>0</v>
      </c>
      <c r="Y403" s="15">
        <f t="shared" si="58"/>
        <v>0</v>
      </c>
      <c r="Z403" s="33">
        <f t="shared" si="56"/>
        <v>0</v>
      </c>
    </row>
    <row r="404" spans="1:26" x14ac:dyDescent="0.25">
      <c r="A404" s="1">
        <v>25</v>
      </c>
      <c r="B404" s="5" t="s">
        <v>191</v>
      </c>
      <c r="C404" s="5" t="s">
        <v>126</v>
      </c>
      <c r="D404" s="1">
        <v>2028</v>
      </c>
      <c r="E404" s="2">
        <v>0</v>
      </c>
      <c r="F404" s="2">
        <v>0</v>
      </c>
      <c r="G404" s="2">
        <v>0</v>
      </c>
      <c r="H404" s="2">
        <v>0</v>
      </c>
      <c r="I404" s="2">
        <v>0</v>
      </c>
      <c r="J404" s="1">
        <v>0</v>
      </c>
      <c r="K404" s="16">
        <f t="shared" si="54"/>
        <v>0</v>
      </c>
      <c r="L404" s="16">
        <v>12368.39</v>
      </c>
      <c r="M404" s="16">
        <v>11131.55</v>
      </c>
      <c r="N404" s="16">
        <v>8657.8700000000008</v>
      </c>
      <c r="O404" s="16">
        <v>6184.2</v>
      </c>
      <c r="P404" s="16">
        <v>3710.52</v>
      </c>
      <c r="Q404" s="16">
        <v>488.77</v>
      </c>
      <c r="R404" s="16">
        <v>2100</v>
      </c>
      <c r="S404" s="16">
        <v>200</v>
      </c>
      <c r="T404" s="19">
        <v>91</v>
      </c>
      <c r="U404" s="35">
        <f t="shared" si="59"/>
        <v>0</v>
      </c>
      <c r="V404" s="15">
        <f t="shared" si="60"/>
        <v>0</v>
      </c>
      <c r="W404" s="15">
        <f t="shared" si="55"/>
        <v>0</v>
      </c>
      <c r="X404" s="15">
        <f t="shared" si="57"/>
        <v>0</v>
      </c>
      <c r="Y404" s="15">
        <f t="shared" si="58"/>
        <v>0</v>
      </c>
      <c r="Z404" s="33">
        <f t="shared" si="56"/>
        <v>0</v>
      </c>
    </row>
    <row r="405" spans="1:26" x14ac:dyDescent="0.25">
      <c r="A405" s="1">
        <v>26</v>
      </c>
      <c r="B405" s="5" t="s">
        <v>191</v>
      </c>
      <c r="C405" s="5" t="s">
        <v>44</v>
      </c>
      <c r="D405" s="1">
        <v>2028</v>
      </c>
      <c r="E405" s="2">
        <v>0</v>
      </c>
      <c r="F405" s="2">
        <v>0</v>
      </c>
      <c r="G405" s="2">
        <v>3</v>
      </c>
      <c r="H405" s="2">
        <v>0</v>
      </c>
      <c r="I405" s="2">
        <v>0</v>
      </c>
      <c r="J405" s="1">
        <v>2</v>
      </c>
      <c r="K405" s="16">
        <f t="shared" si="54"/>
        <v>3</v>
      </c>
      <c r="L405" s="16">
        <v>12368.39</v>
      </c>
      <c r="M405" s="16">
        <v>11131.55</v>
      </c>
      <c r="N405" s="16">
        <v>8657.8700000000008</v>
      </c>
      <c r="O405" s="16">
        <v>6184.2</v>
      </c>
      <c r="P405" s="16">
        <v>3710.52</v>
      </c>
      <c r="Q405" s="16">
        <v>488.77</v>
      </c>
      <c r="R405" s="16">
        <v>2100</v>
      </c>
      <c r="S405" s="16">
        <v>200</v>
      </c>
      <c r="T405" s="19">
        <v>91</v>
      </c>
      <c r="U405" s="35">
        <f t="shared" si="59"/>
        <v>90.999979528300543</v>
      </c>
      <c r="V405" s="15">
        <f t="shared" si="60"/>
        <v>31751.15</v>
      </c>
      <c r="W405" s="15">
        <f t="shared" si="55"/>
        <v>28893.54</v>
      </c>
      <c r="X405" s="15">
        <f t="shared" si="57"/>
        <v>2857.6100000000006</v>
      </c>
      <c r="Y405" s="15">
        <f t="shared" si="58"/>
        <v>28893.55</v>
      </c>
      <c r="Z405" s="33">
        <f t="shared" si="56"/>
        <v>91.000011023222768</v>
      </c>
    </row>
    <row r="406" spans="1:26" x14ac:dyDescent="0.25">
      <c r="A406" s="1">
        <v>27</v>
      </c>
      <c r="B406" s="5" t="s">
        <v>191</v>
      </c>
      <c r="C406" s="5" t="s">
        <v>99</v>
      </c>
      <c r="D406" s="1">
        <v>2028</v>
      </c>
      <c r="E406" s="2">
        <v>0</v>
      </c>
      <c r="F406" s="2">
        <v>1.87</v>
      </c>
      <c r="G406" s="2">
        <v>0</v>
      </c>
      <c r="H406" s="2">
        <v>0</v>
      </c>
      <c r="I406" s="2">
        <v>0</v>
      </c>
      <c r="J406" s="1">
        <v>1</v>
      </c>
      <c r="K406" s="16">
        <f t="shared" si="54"/>
        <v>1.87</v>
      </c>
      <c r="L406" s="16">
        <v>12368.39</v>
      </c>
      <c r="M406" s="16">
        <v>11131.55</v>
      </c>
      <c r="N406" s="16">
        <v>8657.8700000000008</v>
      </c>
      <c r="O406" s="16">
        <v>6184.2</v>
      </c>
      <c r="P406" s="16">
        <v>3710.52</v>
      </c>
      <c r="Q406" s="16">
        <v>488.77</v>
      </c>
      <c r="R406" s="16">
        <v>2100</v>
      </c>
      <c r="S406" s="16">
        <v>200</v>
      </c>
      <c r="T406" s="19">
        <v>90</v>
      </c>
      <c r="U406" s="35">
        <f t="shared" si="59"/>
        <v>89.999987383704024</v>
      </c>
      <c r="V406" s="15">
        <f t="shared" si="60"/>
        <v>23778.77</v>
      </c>
      <c r="W406" s="15">
        <f t="shared" si="55"/>
        <v>21400.89</v>
      </c>
      <c r="X406" s="15">
        <f t="shared" si="57"/>
        <v>2377.880000000001</v>
      </c>
      <c r="Y406" s="15">
        <f t="shared" si="58"/>
        <v>21400.89</v>
      </c>
      <c r="Z406" s="33">
        <f t="shared" si="56"/>
        <v>89.999987383704024</v>
      </c>
    </row>
    <row r="407" spans="1:26" x14ac:dyDescent="0.25">
      <c r="A407" s="1">
        <v>28</v>
      </c>
      <c r="B407" s="5" t="s">
        <v>191</v>
      </c>
      <c r="C407" s="5" t="s">
        <v>127</v>
      </c>
      <c r="D407" s="1">
        <v>2028</v>
      </c>
      <c r="E407" s="2">
        <v>0</v>
      </c>
      <c r="F407" s="2">
        <v>0</v>
      </c>
      <c r="G407" s="2">
        <v>2</v>
      </c>
      <c r="H407" s="2">
        <v>0</v>
      </c>
      <c r="I407" s="2">
        <v>0</v>
      </c>
      <c r="J407" s="1">
        <v>3</v>
      </c>
      <c r="K407" s="16">
        <f t="shared" si="54"/>
        <v>2</v>
      </c>
      <c r="L407" s="16">
        <v>12368.39</v>
      </c>
      <c r="M407" s="16">
        <v>11131.55</v>
      </c>
      <c r="N407" s="16">
        <v>8657.8700000000008</v>
      </c>
      <c r="O407" s="16">
        <v>6184.2</v>
      </c>
      <c r="P407" s="16">
        <v>3710.52</v>
      </c>
      <c r="Q407" s="16">
        <v>488.77</v>
      </c>
      <c r="R407" s="16">
        <v>2100</v>
      </c>
      <c r="S407" s="16">
        <v>200</v>
      </c>
      <c r="T407" s="19">
        <v>92</v>
      </c>
      <c r="U407" s="35">
        <f t="shared" si="59"/>
        <v>91.999976454013719</v>
      </c>
      <c r="V407" s="15">
        <f t="shared" si="60"/>
        <v>25482.05</v>
      </c>
      <c r="W407" s="15">
        <f t="shared" si="55"/>
        <v>23443.480000000003</v>
      </c>
      <c r="X407" s="15">
        <f t="shared" si="57"/>
        <v>2038.5699999999961</v>
      </c>
      <c r="Y407" s="15">
        <f t="shared" si="58"/>
        <v>23443.49</v>
      </c>
      <c r="Z407" s="33">
        <f t="shared" si="56"/>
        <v>92.000015697324201</v>
      </c>
    </row>
    <row r="408" spans="1:26" x14ac:dyDescent="0.25">
      <c r="A408" s="1">
        <v>29</v>
      </c>
      <c r="B408" s="5" t="s">
        <v>191</v>
      </c>
      <c r="C408" s="5" t="s">
        <v>90</v>
      </c>
      <c r="D408" s="1">
        <v>2028</v>
      </c>
      <c r="E408" s="2">
        <v>0</v>
      </c>
      <c r="F408" s="2">
        <v>0</v>
      </c>
      <c r="G408" s="2">
        <v>0</v>
      </c>
      <c r="H408" s="2">
        <v>0</v>
      </c>
      <c r="I408" s="2">
        <v>0</v>
      </c>
      <c r="J408" s="1">
        <v>0</v>
      </c>
      <c r="K408" s="16">
        <f t="shared" si="54"/>
        <v>0</v>
      </c>
      <c r="L408" s="16">
        <v>12368.39</v>
      </c>
      <c r="M408" s="16">
        <v>11131.55</v>
      </c>
      <c r="N408" s="16">
        <v>8657.8700000000008</v>
      </c>
      <c r="O408" s="16">
        <v>6184.2</v>
      </c>
      <c r="P408" s="16">
        <v>3710.52</v>
      </c>
      <c r="Q408" s="16">
        <v>488.77</v>
      </c>
      <c r="R408" s="16">
        <v>2100</v>
      </c>
      <c r="S408" s="16">
        <v>200</v>
      </c>
      <c r="T408" s="19">
        <v>89</v>
      </c>
      <c r="U408" s="35">
        <f t="shared" si="59"/>
        <v>0</v>
      </c>
      <c r="V408" s="15">
        <f t="shared" si="60"/>
        <v>0</v>
      </c>
      <c r="W408" s="15">
        <f t="shared" si="55"/>
        <v>0</v>
      </c>
      <c r="X408" s="15">
        <f t="shared" si="57"/>
        <v>0</v>
      </c>
      <c r="Y408" s="15">
        <f t="shared" si="58"/>
        <v>0</v>
      </c>
      <c r="Z408" s="33">
        <f t="shared" si="56"/>
        <v>0</v>
      </c>
    </row>
    <row r="409" spans="1:26" x14ac:dyDescent="0.25">
      <c r="A409" s="1">
        <v>30</v>
      </c>
      <c r="B409" s="5" t="s">
        <v>192</v>
      </c>
      <c r="C409" s="5" t="s">
        <v>132</v>
      </c>
      <c r="D409" s="1">
        <v>2028</v>
      </c>
      <c r="E409" s="2">
        <v>0</v>
      </c>
      <c r="F409" s="2">
        <v>0</v>
      </c>
      <c r="G409" s="2">
        <v>0</v>
      </c>
      <c r="H409" s="2">
        <v>0</v>
      </c>
      <c r="I409" s="2">
        <v>0</v>
      </c>
      <c r="J409" s="1">
        <v>0</v>
      </c>
      <c r="K409" s="16">
        <f t="shared" si="54"/>
        <v>0</v>
      </c>
      <c r="L409" s="16">
        <v>12368.39</v>
      </c>
      <c r="M409" s="16">
        <v>11131.55</v>
      </c>
      <c r="N409" s="16">
        <v>8657.8700000000008</v>
      </c>
      <c r="O409" s="16">
        <v>6184.2</v>
      </c>
      <c r="P409" s="16">
        <v>3710.52</v>
      </c>
      <c r="Q409" s="16">
        <v>488.77</v>
      </c>
      <c r="R409" s="16">
        <v>2100</v>
      </c>
      <c r="S409" s="16">
        <v>200</v>
      </c>
      <c r="T409" s="20">
        <v>90</v>
      </c>
      <c r="U409" s="35">
        <f t="shared" si="59"/>
        <v>0</v>
      </c>
      <c r="V409" s="15">
        <f t="shared" si="60"/>
        <v>0</v>
      </c>
      <c r="W409" s="15">
        <f t="shared" si="55"/>
        <v>0</v>
      </c>
      <c r="X409" s="15">
        <f t="shared" si="57"/>
        <v>0</v>
      </c>
      <c r="Y409" s="15">
        <f t="shared" si="58"/>
        <v>0</v>
      </c>
      <c r="Z409" s="33">
        <f t="shared" si="56"/>
        <v>0</v>
      </c>
    </row>
    <row r="410" spans="1:26" x14ac:dyDescent="0.25">
      <c r="A410" s="1">
        <v>31</v>
      </c>
      <c r="B410" s="5" t="s">
        <v>192</v>
      </c>
      <c r="C410" s="5" t="s">
        <v>41</v>
      </c>
      <c r="D410" s="1">
        <v>2028</v>
      </c>
      <c r="E410" s="2">
        <v>0</v>
      </c>
      <c r="F410" s="2">
        <v>0</v>
      </c>
      <c r="G410" s="2">
        <v>0</v>
      </c>
      <c r="H410" s="2">
        <v>7.69</v>
      </c>
      <c r="I410" s="2">
        <v>21</v>
      </c>
      <c r="J410" s="1">
        <v>7</v>
      </c>
      <c r="K410" s="16">
        <f t="shared" si="54"/>
        <v>28.69</v>
      </c>
      <c r="L410" s="16">
        <v>12368.39</v>
      </c>
      <c r="M410" s="16">
        <v>11131.55</v>
      </c>
      <c r="N410" s="16">
        <v>8657.8700000000008</v>
      </c>
      <c r="O410" s="16">
        <v>6184.2</v>
      </c>
      <c r="P410" s="16">
        <v>3710.52</v>
      </c>
      <c r="Q410" s="16">
        <v>488.77</v>
      </c>
      <c r="R410" s="16">
        <v>2100</v>
      </c>
      <c r="S410" s="16">
        <v>200</v>
      </c>
      <c r="T410" s="20">
        <v>88</v>
      </c>
      <c r="U410" s="35">
        <f t="shared" si="59"/>
        <v>87.99999812504366</v>
      </c>
      <c r="V410" s="15">
        <f t="shared" si="60"/>
        <v>149336.81</v>
      </c>
      <c r="W410" s="15">
        <f t="shared" si="55"/>
        <v>131416.39000000001</v>
      </c>
      <c r="X410" s="15">
        <f t="shared" si="57"/>
        <v>17920.419999999984</v>
      </c>
      <c r="Y410" s="15">
        <f t="shared" si="58"/>
        <v>131416.39000000001</v>
      </c>
      <c r="Z410" s="33">
        <f t="shared" si="56"/>
        <v>87.99999812504366</v>
      </c>
    </row>
    <row r="411" spans="1:26" x14ac:dyDescent="0.25">
      <c r="A411" s="1">
        <v>32</v>
      </c>
      <c r="B411" s="5" t="s">
        <v>192</v>
      </c>
      <c r="C411" s="5" t="s">
        <v>108</v>
      </c>
      <c r="D411" s="1">
        <v>2028</v>
      </c>
      <c r="E411" s="2">
        <v>0</v>
      </c>
      <c r="F411" s="2">
        <v>0</v>
      </c>
      <c r="G411" s="2">
        <v>0</v>
      </c>
      <c r="H411" s="2">
        <v>0</v>
      </c>
      <c r="I411" s="2">
        <v>0</v>
      </c>
      <c r="J411" s="1">
        <v>0</v>
      </c>
      <c r="K411" s="16">
        <f t="shared" si="54"/>
        <v>0</v>
      </c>
      <c r="L411" s="16">
        <v>12368.39</v>
      </c>
      <c r="M411" s="16">
        <v>11131.55</v>
      </c>
      <c r="N411" s="16">
        <v>8657.8700000000008</v>
      </c>
      <c r="O411" s="16">
        <v>6184.2</v>
      </c>
      <c r="P411" s="16">
        <v>3710.52</v>
      </c>
      <c r="Q411" s="16">
        <v>488.77</v>
      </c>
      <c r="R411" s="16">
        <v>2100</v>
      </c>
      <c r="S411" s="16">
        <v>200</v>
      </c>
      <c r="T411" s="20">
        <v>86</v>
      </c>
      <c r="U411" s="35">
        <f t="shared" si="59"/>
        <v>0</v>
      </c>
      <c r="V411" s="15">
        <f t="shared" si="60"/>
        <v>0</v>
      </c>
      <c r="W411" s="15">
        <f t="shared" si="55"/>
        <v>0</v>
      </c>
      <c r="X411" s="15">
        <f t="shared" si="57"/>
        <v>0</v>
      </c>
      <c r="Y411" s="15">
        <f t="shared" si="58"/>
        <v>0</v>
      </c>
      <c r="Z411" s="33">
        <f t="shared" si="56"/>
        <v>0</v>
      </c>
    </row>
    <row r="412" spans="1:26" x14ac:dyDescent="0.25">
      <c r="A412" s="1">
        <v>33</v>
      </c>
      <c r="B412" s="5" t="s">
        <v>192</v>
      </c>
      <c r="C412" s="5" t="s">
        <v>93</v>
      </c>
      <c r="D412" s="1">
        <v>2028</v>
      </c>
      <c r="E412" s="2">
        <v>0</v>
      </c>
      <c r="F412" s="2">
        <v>0</v>
      </c>
      <c r="G412" s="2">
        <v>0</v>
      </c>
      <c r="H412" s="2">
        <v>0</v>
      </c>
      <c r="I412" s="2">
        <v>0</v>
      </c>
      <c r="J412" s="1">
        <v>0</v>
      </c>
      <c r="K412" s="16">
        <f t="shared" si="54"/>
        <v>0</v>
      </c>
      <c r="L412" s="16">
        <v>12368.39</v>
      </c>
      <c r="M412" s="16">
        <v>11131.55</v>
      </c>
      <c r="N412" s="16">
        <v>8657.8700000000008</v>
      </c>
      <c r="O412" s="16">
        <v>6184.2</v>
      </c>
      <c r="P412" s="16">
        <v>3710.52</v>
      </c>
      <c r="Q412" s="16">
        <v>488.77</v>
      </c>
      <c r="R412" s="16">
        <v>2100</v>
      </c>
      <c r="S412" s="16">
        <v>200</v>
      </c>
      <c r="T412" s="20">
        <v>92</v>
      </c>
      <c r="U412" s="35">
        <f t="shared" si="59"/>
        <v>0</v>
      </c>
      <c r="V412" s="15">
        <f t="shared" si="60"/>
        <v>0</v>
      </c>
      <c r="W412" s="15">
        <f t="shared" si="55"/>
        <v>0</v>
      </c>
      <c r="X412" s="15">
        <f t="shared" si="57"/>
        <v>0</v>
      </c>
      <c r="Y412" s="15">
        <f t="shared" si="58"/>
        <v>0</v>
      </c>
      <c r="Z412" s="33">
        <f t="shared" si="56"/>
        <v>0</v>
      </c>
    </row>
    <row r="413" spans="1:26" x14ac:dyDescent="0.25">
      <c r="A413" s="1">
        <v>34</v>
      </c>
      <c r="B413" s="5" t="s">
        <v>192</v>
      </c>
      <c r="C413" s="5" t="s">
        <v>128</v>
      </c>
      <c r="D413" s="1">
        <v>2028</v>
      </c>
      <c r="E413" s="2">
        <v>0</v>
      </c>
      <c r="F413" s="2">
        <v>0</v>
      </c>
      <c r="G413" s="2">
        <v>0</v>
      </c>
      <c r="H413" s="2">
        <v>0</v>
      </c>
      <c r="I413" s="2">
        <v>0</v>
      </c>
      <c r="J413" s="1">
        <v>0</v>
      </c>
      <c r="K413" s="16">
        <f t="shared" si="54"/>
        <v>0</v>
      </c>
      <c r="L413" s="16">
        <v>12368.39</v>
      </c>
      <c r="M413" s="16">
        <v>11131.55</v>
      </c>
      <c r="N413" s="16">
        <v>8657.8700000000008</v>
      </c>
      <c r="O413" s="16">
        <v>6184.2</v>
      </c>
      <c r="P413" s="16">
        <v>3710.52</v>
      </c>
      <c r="Q413" s="16">
        <v>488.77</v>
      </c>
      <c r="R413" s="16">
        <v>2100</v>
      </c>
      <c r="S413" s="16">
        <v>200</v>
      </c>
      <c r="T413" s="20">
        <v>92</v>
      </c>
      <c r="U413" s="35">
        <f t="shared" si="59"/>
        <v>0</v>
      </c>
      <c r="V413" s="15">
        <f t="shared" si="60"/>
        <v>0</v>
      </c>
      <c r="W413" s="15">
        <f t="shared" si="55"/>
        <v>0</v>
      </c>
      <c r="X413" s="15">
        <f t="shared" si="57"/>
        <v>0</v>
      </c>
      <c r="Y413" s="15">
        <f t="shared" si="58"/>
        <v>0</v>
      </c>
      <c r="Z413" s="33">
        <f t="shared" si="56"/>
        <v>0</v>
      </c>
    </row>
    <row r="414" spans="1:26" x14ac:dyDescent="0.25">
      <c r="A414" s="1">
        <v>35</v>
      </c>
      <c r="B414" s="5" t="s">
        <v>192</v>
      </c>
      <c r="C414" s="5" t="s">
        <v>67</v>
      </c>
      <c r="D414" s="1">
        <v>2028</v>
      </c>
      <c r="E414" s="2">
        <v>0</v>
      </c>
      <c r="F414" s="2">
        <v>0</v>
      </c>
      <c r="G414" s="2">
        <v>0</v>
      </c>
      <c r="H414" s="2">
        <v>0</v>
      </c>
      <c r="I414" s="2">
        <v>0</v>
      </c>
      <c r="J414" s="1">
        <v>0</v>
      </c>
      <c r="K414" s="16">
        <f t="shared" si="54"/>
        <v>0</v>
      </c>
      <c r="L414" s="16">
        <v>12368.39</v>
      </c>
      <c r="M414" s="16">
        <v>11131.55</v>
      </c>
      <c r="N414" s="16">
        <v>8657.8700000000008</v>
      </c>
      <c r="O414" s="16">
        <v>6184.2</v>
      </c>
      <c r="P414" s="16">
        <v>3710.52</v>
      </c>
      <c r="Q414" s="16">
        <v>488.77</v>
      </c>
      <c r="R414" s="16">
        <v>2100</v>
      </c>
      <c r="S414" s="16">
        <v>200</v>
      </c>
      <c r="T414" s="20">
        <v>88</v>
      </c>
      <c r="U414" s="35">
        <f t="shared" si="59"/>
        <v>0</v>
      </c>
      <c r="V414" s="15">
        <f t="shared" si="60"/>
        <v>0</v>
      </c>
      <c r="W414" s="15">
        <f t="shared" si="55"/>
        <v>0</v>
      </c>
      <c r="X414" s="15">
        <f t="shared" si="57"/>
        <v>0</v>
      </c>
      <c r="Y414" s="15">
        <f t="shared" si="58"/>
        <v>0</v>
      </c>
      <c r="Z414" s="33">
        <f t="shared" si="56"/>
        <v>0</v>
      </c>
    </row>
    <row r="415" spans="1:26" x14ac:dyDescent="0.25">
      <c r="A415" s="1">
        <v>36</v>
      </c>
      <c r="B415" s="5" t="s">
        <v>192</v>
      </c>
      <c r="C415" s="5" t="s">
        <v>129</v>
      </c>
      <c r="D415" s="1">
        <v>2028</v>
      </c>
      <c r="E415" s="2">
        <v>0</v>
      </c>
      <c r="F415" s="2">
        <v>0</v>
      </c>
      <c r="G415" s="2">
        <v>0</v>
      </c>
      <c r="H415" s="2">
        <v>0</v>
      </c>
      <c r="I415" s="2">
        <v>0</v>
      </c>
      <c r="J415" s="1">
        <v>0</v>
      </c>
      <c r="K415" s="16">
        <f t="shared" si="54"/>
        <v>0</v>
      </c>
      <c r="L415" s="16">
        <v>12368.39</v>
      </c>
      <c r="M415" s="16">
        <v>11131.55</v>
      </c>
      <c r="N415" s="16">
        <v>8657.8700000000008</v>
      </c>
      <c r="O415" s="16">
        <v>6184.2</v>
      </c>
      <c r="P415" s="16">
        <v>3710.52</v>
      </c>
      <c r="Q415" s="16">
        <v>488.77</v>
      </c>
      <c r="R415" s="16">
        <v>2100</v>
      </c>
      <c r="S415" s="16">
        <v>200</v>
      </c>
      <c r="T415" s="20">
        <v>84</v>
      </c>
      <c r="U415" s="35">
        <f t="shared" si="59"/>
        <v>0</v>
      </c>
      <c r="V415" s="15">
        <f t="shared" si="60"/>
        <v>0</v>
      </c>
      <c r="W415" s="15">
        <f t="shared" si="55"/>
        <v>0</v>
      </c>
      <c r="X415" s="15">
        <f t="shared" si="57"/>
        <v>0</v>
      </c>
      <c r="Y415" s="15">
        <f t="shared" si="58"/>
        <v>0</v>
      </c>
      <c r="Z415" s="33">
        <f t="shared" si="56"/>
        <v>0</v>
      </c>
    </row>
    <row r="416" spans="1:26" x14ac:dyDescent="0.25">
      <c r="A416" s="1">
        <v>37</v>
      </c>
      <c r="B416" s="5" t="s">
        <v>192</v>
      </c>
      <c r="C416" s="5" t="s">
        <v>31</v>
      </c>
      <c r="D416" s="1">
        <v>2028</v>
      </c>
      <c r="E416" s="2">
        <v>0</v>
      </c>
      <c r="F416" s="2">
        <v>0</v>
      </c>
      <c r="G416" s="2">
        <v>0</v>
      </c>
      <c r="H416" s="2">
        <v>0</v>
      </c>
      <c r="I416" s="2">
        <v>0</v>
      </c>
      <c r="J416" s="1">
        <v>0</v>
      </c>
      <c r="K416" s="16">
        <f t="shared" si="54"/>
        <v>0</v>
      </c>
      <c r="L416" s="16">
        <v>12368.39</v>
      </c>
      <c r="M416" s="16">
        <v>11131.55</v>
      </c>
      <c r="N416" s="16">
        <v>8657.8700000000008</v>
      </c>
      <c r="O416" s="16">
        <v>6184.2</v>
      </c>
      <c r="P416" s="16">
        <v>3710.52</v>
      </c>
      <c r="Q416" s="16">
        <v>488.77</v>
      </c>
      <c r="R416" s="16">
        <v>2100</v>
      </c>
      <c r="S416" s="16">
        <v>200</v>
      </c>
      <c r="T416" s="20">
        <v>91</v>
      </c>
      <c r="U416" s="35">
        <f t="shared" si="59"/>
        <v>0</v>
      </c>
      <c r="V416" s="15">
        <f t="shared" si="60"/>
        <v>0</v>
      </c>
      <c r="W416" s="15">
        <f t="shared" si="55"/>
        <v>0</v>
      </c>
      <c r="X416" s="15">
        <f t="shared" si="57"/>
        <v>0</v>
      </c>
      <c r="Y416" s="15">
        <f t="shared" si="58"/>
        <v>0</v>
      </c>
      <c r="Z416" s="33">
        <f t="shared" si="56"/>
        <v>0</v>
      </c>
    </row>
    <row r="417" spans="1:26" x14ac:dyDescent="0.25">
      <c r="A417" s="1">
        <v>38</v>
      </c>
      <c r="B417" s="5" t="s">
        <v>192</v>
      </c>
      <c r="C417" s="5" t="s">
        <v>1</v>
      </c>
      <c r="D417" s="1">
        <v>2028</v>
      </c>
      <c r="E417" s="2">
        <v>0</v>
      </c>
      <c r="F417" s="2">
        <v>0</v>
      </c>
      <c r="G417" s="2">
        <v>0</v>
      </c>
      <c r="H417" s="2">
        <v>0</v>
      </c>
      <c r="I417" s="2">
        <v>0</v>
      </c>
      <c r="J417" s="1">
        <v>0</v>
      </c>
      <c r="K417" s="16">
        <f t="shared" si="54"/>
        <v>0</v>
      </c>
      <c r="L417" s="16">
        <v>12368.39</v>
      </c>
      <c r="M417" s="16">
        <v>11131.55</v>
      </c>
      <c r="N417" s="16">
        <v>8657.8700000000008</v>
      </c>
      <c r="O417" s="16">
        <v>6184.2</v>
      </c>
      <c r="P417" s="16">
        <v>3710.52</v>
      </c>
      <c r="Q417" s="16">
        <v>488.77</v>
      </c>
      <c r="R417" s="16">
        <v>2100</v>
      </c>
      <c r="S417" s="16">
        <v>200</v>
      </c>
      <c r="T417" s="20">
        <v>90</v>
      </c>
      <c r="U417" s="35">
        <f t="shared" si="59"/>
        <v>0</v>
      </c>
      <c r="V417" s="15">
        <f t="shared" si="60"/>
        <v>0</v>
      </c>
      <c r="W417" s="15">
        <f t="shared" si="55"/>
        <v>0</v>
      </c>
      <c r="X417" s="15">
        <f t="shared" si="57"/>
        <v>0</v>
      </c>
      <c r="Y417" s="15">
        <f t="shared" si="58"/>
        <v>0</v>
      </c>
      <c r="Z417" s="33">
        <f t="shared" si="56"/>
        <v>0</v>
      </c>
    </row>
    <row r="418" spans="1:26" x14ac:dyDescent="0.25">
      <c r="A418" s="1">
        <v>39</v>
      </c>
      <c r="B418" s="5" t="s">
        <v>192</v>
      </c>
      <c r="C418" s="5" t="s">
        <v>111</v>
      </c>
      <c r="D418" s="1">
        <v>2028</v>
      </c>
      <c r="E418" s="2">
        <v>0</v>
      </c>
      <c r="F418" s="2">
        <v>0</v>
      </c>
      <c r="G418" s="2">
        <v>0</v>
      </c>
      <c r="H418" s="2">
        <v>0</v>
      </c>
      <c r="I418" s="2">
        <v>0</v>
      </c>
      <c r="J418" s="1">
        <v>0</v>
      </c>
      <c r="K418" s="16">
        <f t="shared" si="54"/>
        <v>0</v>
      </c>
      <c r="L418" s="16">
        <v>12368.39</v>
      </c>
      <c r="M418" s="16">
        <v>11131.55</v>
      </c>
      <c r="N418" s="16">
        <v>8657.8700000000008</v>
      </c>
      <c r="O418" s="16">
        <v>6184.2</v>
      </c>
      <c r="P418" s="16">
        <v>3710.52</v>
      </c>
      <c r="Q418" s="16">
        <v>488.77</v>
      </c>
      <c r="R418" s="16">
        <v>2100</v>
      </c>
      <c r="S418" s="16">
        <v>200</v>
      </c>
      <c r="T418" s="20">
        <v>88</v>
      </c>
      <c r="U418" s="35">
        <f t="shared" si="59"/>
        <v>0</v>
      </c>
      <c r="V418" s="15">
        <f t="shared" si="60"/>
        <v>0</v>
      </c>
      <c r="W418" s="15">
        <f t="shared" si="55"/>
        <v>0</v>
      </c>
      <c r="X418" s="15">
        <f t="shared" si="57"/>
        <v>0</v>
      </c>
      <c r="Y418" s="15">
        <f t="shared" si="58"/>
        <v>0</v>
      </c>
      <c r="Z418" s="33">
        <f t="shared" si="56"/>
        <v>0</v>
      </c>
    </row>
    <row r="419" spans="1:26" x14ac:dyDescent="0.25">
      <c r="A419" s="1">
        <v>40</v>
      </c>
      <c r="B419" s="5" t="s">
        <v>192</v>
      </c>
      <c r="C419" s="5" t="s">
        <v>14</v>
      </c>
      <c r="D419" s="1">
        <v>2028</v>
      </c>
      <c r="E419" s="2">
        <v>0</v>
      </c>
      <c r="F419" s="2">
        <v>0</v>
      </c>
      <c r="G419" s="2">
        <v>9.98</v>
      </c>
      <c r="H419" s="2">
        <v>31.76</v>
      </c>
      <c r="I419" s="2">
        <v>0</v>
      </c>
      <c r="J419" s="1">
        <v>2</v>
      </c>
      <c r="K419" s="16">
        <f t="shared" si="54"/>
        <v>41.74</v>
      </c>
      <c r="L419" s="16">
        <v>12368.39</v>
      </c>
      <c r="M419" s="16">
        <v>11131.55</v>
      </c>
      <c r="N419" s="16">
        <v>8657.8700000000008</v>
      </c>
      <c r="O419" s="16">
        <v>6184.2</v>
      </c>
      <c r="P419" s="16">
        <v>3710.52</v>
      </c>
      <c r="Q419" s="16">
        <v>488.77</v>
      </c>
      <c r="R419" s="16">
        <v>2100</v>
      </c>
      <c r="S419" s="16">
        <v>200</v>
      </c>
      <c r="T419" s="20">
        <v>94</v>
      </c>
      <c r="U419" s="35">
        <f t="shared" si="59"/>
        <v>93.999998717694623</v>
      </c>
      <c r="V419" s="15">
        <f t="shared" si="60"/>
        <v>296341.27</v>
      </c>
      <c r="W419" s="15">
        <f t="shared" si="55"/>
        <v>278560.78999999998</v>
      </c>
      <c r="X419" s="15">
        <f t="shared" si="57"/>
        <v>17780.48000000004</v>
      </c>
      <c r="Y419" s="15">
        <f t="shared" si="58"/>
        <v>278560.78999999998</v>
      </c>
      <c r="Z419" s="33">
        <f t="shared" si="56"/>
        <v>93.999998717694623</v>
      </c>
    </row>
    <row r="420" spans="1:26" x14ac:dyDescent="0.25">
      <c r="A420" s="1">
        <v>41</v>
      </c>
      <c r="B420" s="5" t="s">
        <v>192</v>
      </c>
      <c r="C420" s="5" t="s">
        <v>33</v>
      </c>
      <c r="D420" s="1">
        <v>2028</v>
      </c>
      <c r="E420" s="2">
        <v>0</v>
      </c>
      <c r="F420" s="2">
        <v>0</v>
      </c>
      <c r="G420" s="2">
        <v>0</v>
      </c>
      <c r="H420" s="2">
        <v>0</v>
      </c>
      <c r="I420" s="2">
        <v>0</v>
      </c>
      <c r="J420" s="1">
        <v>0</v>
      </c>
      <c r="K420" s="16">
        <f t="shared" si="54"/>
        <v>0</v>
      </c>
      <c r="L420" s="16">
        <v>12368.39</v>
      </c>
      <c r="M420" s="16">
        <v>11131.55</v>
      </c>
      <c r="N420" s="16">
        <v>8657.8700000000008</v>
      </c>
      <c r="O420" s="16">
        <v>6184.2</v>
      </c>
      <c r="P420" s="16">
        <v>3710.52</v>
      </c>
      <c r="Q420" s="16">
        <v>488.77</v>
      </c>
      <c r="R420" s="16">
        <v>2100</v>
      </c>
      <c r="S420" s="16">
        <v>200</v>
      </c>
      <c r="T420" s="20">
        <v>93</v>
      </c>
      <c r="U420" s="35">
        <f t="shared" si="59"/>
        <v>0</v>
      </c>
      <c r="V420" s="15">
        <f t="shared" si="60"/>
        <v>0</v>
      </c>
      <c r="W420" s="15">
        <f t="shared" si="55"/>
        <v>0</v>
      </c>
      <c r="X420" s="15">
        <f t="shared" si="57"/>
        <v>0</v>
      </c>
      <c r="Y420" s="15">
        <f t="shared" si="58"/>
        <v>0</v>
      </c>
      <c r="Z420" s="33">
        <f t="shared" si="56"/>
        <v>0</v>
      </c>
    </row>
    <row r="421" spans="1:26" x14ac:dyDescent="0.25">
      <c r="A421" s="1">
        <v>42</v>
      </c>
      <c r="B421" s="5" t="s">
        <v>192</v>
      </c>
      <c r="C421" s="5" t="s">
        <v>130</v>
      </c>
      <c r="D421" s="1">
        <v>2028</v>
      </c>
      <c r="E421" s="2">
        <v>0</v>
      </c>
      <c r="F421" s="2">
        <v>0</v>
      </c>
      <c r="G421" s="2">
        <v>0</v>
      </c>
      <c r="H421" s="2">
        <v>0</v>
      </c>
      <c r="I421" s="2">
        <v>0</v>
      </c>
      <c r="J421" s="1">
        <v>0</v>
      </c>
      <c r="K421" s="16">
        <f t="shared" si="54"/>
        <v>0</v>
      </c>
      <c r="L421" s="16">
        <v>12368.39</v>
      </c>
      <c r="M421" s="16">
        <v>11131.55</v>
      </c>
      <c r="N421" s="16">
        <v>8657.8700000000008</v>
      </c>
      <c r="O421" s="16">
        <v>6184.2</v>
      </c>
      <c r="P421" s="16">
        <v>3710.52</v>
      </c>
      <c r="Q421" s="16">
        <v>488.77</v>
      </c>
      <c r="R421" s="16">
        <v>2100</v>
      </c>
      <c r="S421" s="16">
        <v>200</v>
      </c>
      <c r="T421" s="20">
        <v>91</v>
      </c>
      <c r="U421" s="35">
        <f t="shared" si="59"/>
        <v>0</v>
      </c>
      <c r="V421" s="15">
        <f t="shared" si="60"/>
        <v>0</v>
      </c>
      <c r="W421" s="15">
        <f t="shared" si="55"/>
        <v>0</v>
      </c>
      <c r="X421" s="15">
        <f t="shared" si="57"/>
        <v>0</v>
      </c>
      <c r="Y421" s="15">
        <f t="shared" si="58"/>
        <v>0</v>
      </c>
      <c r="Z421" s="33">
        <f t="shared" si="56"/>
        <v>0</v>
      </c>
    </row>
    <row r="422" spans="1:26" x14ac:dyDescent="0.25">
      <c r="A422" s="1">
        <v>43</v>
      </c>
      <c r="B422" s="5" t="s">
        <v>192</v>
      </c>
      <c r="C422" s="5" t="s">
        <v>133</v>
      </c>
      <c r="D422" s="1">
        <v>2028</v>
      </c>
      <c r="E422" s="2">
        <v>0</v>
      </c>
      <c r="F422" s="2">
        <v>0</v>
      </c>
      <c r="G422" s="2">
        <v>0</v>
      </c>
      <c r="H422" s="2">
        <v>0</v>
      </c>
      <c r="I422" s="2">
        <v>0</v>
      </c>
      <c r="J422" s="1">
        <v>0</v>
      </c>
      <c r="K422" s="16">
        <f t="shared" si="54"/>
        <v>0</v>
      </c>
      <c r="L422" s="16">
        <v>12368.39</v>
      </c>
      <c r="M422" s="16">
        <v>11131.55</v>
      </c>
      <c r="N422" s="16">
        <v>8657.8700000000008</v>
      </c>
      <c r="O422" s="16">
        <v>6184.2</v>
      </c>
      <c r="P422" s="16">
        <v>3710.52</v>
      </c>
      <c r="Q422" s="16">
        <v>488.77</v>
      </c>
      <c r="R422" s="16">
        <v>2100</v>
      </c>
      <c r="S422" s="16">
        <v>200</v>
      </c>
      <c r="T422" s="20">
        <v>92</v>
      </c>
      <c r="U422" s="35">
        <f t="shared" si="59"/>
        <v>0</v>
      </c>
      <c r="V422" s="15">
        <f t="shared" si="60"/>
        <v>0</v>
      </c>
      <c r="W422" s="15">
        <f t="shared" si="55"/>
        <v>0</v>
      </c>
      <c r="X422" s="15">
        <f t="shared" si="57"/>
        <v>0</v>
      </c>
      <c r="Y422" s="15">
        <f t="shared" si="58"/>
        <v>0</v>
      </c>
      <c r="Z422" s="33">
        <f t="shared" si="56"/>
        <v>0</v>
      </c>
    </row>
    <row r="423" spans="1:26" x14ac:dyDescent="0.25">
      <c r="A423" s="1">
        <v>44</v>
      </c>
      <c r="B423" s="5" t="s">
        <v>192</v>
      </c>
      <c r="C423" s="5" t="s">
        <v>107</v>
      </c>
      <c r="D423" s="1">
        <v>2028</v>
      </c>
      <c r="E423" s="2">
        <v>0</v>
      </c>
      <c r="F423" s="2">
        <v>0</v>
      </c>
      <c r="G423" s="2">
        <v>0</v>
      </c>
      <c r="H423" s="2">
        <v>0</v>
      </c>
      <c r="I423" s="2">
        <v>0</v>
      </c>
      <c r="J423" s="1">
        <v>0</v>
      </c>
      <c r="K423" s="16">
        <f t="shared" si="54"/>
        <v>0</v>
      </c>
      <c r="L423" s="16">
        <v>12368.39</v>
      </c>
      <c r="M423" s="16">
        <v>11131.55</v>
      </c>
      <c r="N423" s="16">
        <v>8657.8700000000008</v>
      </c>
      <c r="O423" s="16">
        <v>6184.2</v>
      </c>
      <c r="P423" s="16">
        <v>3710.52</v>
      </c>
      <c r="Q423" s="16">
        <v>488.77</v>
      </c>
      <c r="R423" s="16">
        <v>2100</v>
      </c>
      <c r="S423" s="16">
        <v>200</v>
      </c>
      <c r="T423" s="20">
        <v>71</v>
      </c>
      <c r="U423" s="35">
        <f t="shared" si="59"/>
        <v>0</v>
      </c>
      <c r="V423" s="15">
        <f t="shared" si="60"/>
        <v>0</v>
      </c>
      <c r="W423" s="15">
        <f t="shared" si="55"/>
        <v>0</v>
      </c>
      <c r="X423" s="15">
        <f t="shared" si="57"/>
        <v>0</v>
      </c>
      <c r="Y423" s="15">
        <f t="shared" si="58"/>
        <v>0</v>
      </c>
      <c r="Z423" s="33">
        <f t="shared" si="56"/>
        <v>0</v>
      </c>
    </row>
    <row r="424" spans="1:26" x14ac:dyDescent="0.25">
      <c r="A424" s="1">
        <v>45</v>
      </c>
      <c r="B424" s="5" t="s">
        <v>192</v>
      </c>
      <c r="C424" s="5" t="s">
        <v>131</v>
      </c>
      <c r="D424" s="1">
        <v>2028</v>
      </c>
      <c r="E424" s="2">
        <v>0</v>
      </c>
      <c r="F424" s="2">
        <v>0</v>
      </c>
      <c r="G424" s="2">
        <v>0</v>
      </c>
      <c r="H424" s="2">
        <v>0</v>
      </c>
      <c r="I424" s="2">
        <v>0</v>
      </c>
      <c r="J424" s="1">
        <v>0</v>
      </c>
      <c r="K424" s="16">
        <f t="shared" si="54"/>
        <v>0</v>
      </c>
      <c r="L424" s="16">
        <v>12368.39</v>
      </c>
      <c r="M424" s="16">
        <v>11131.55</v>
      </c>
      <c r="N424" s="16">
        <v>8657.8700000000008</v>
      </c>
      <c r="O424" s="16">
        <v>6184.2</v>
      </c>
      <c r="P424" s="16">
        <v>3710.52</v>
      </c>
      <c r="Q424" s="16">
        <v>488.77</v>
      </c>
      <c r="R424" s="16">
        <v>2100</v>
      </c>
      <c r="S424" s="16">
        <v>200</v>
      </c>
      <c r="T424" s="20">
        <v>93</v>
      </c>
      <c r="U424" s="35">
        <f t="shared" si="59"/>
        <v>0</v>
      </c>
      <c r="V424" s="15">
        <f t="shared" si="60"/>
        <v>0</v>
      </c>
      <c r="W424" s="15">
        <f t="shared" si="55"/>
        <v>0</v>
      </c>
      <c r="X424" s="15">
        <f t="shared" si="57"/>
        <v>0</v>
      </c>
      <c r="Y424" s="15">
        <f t="shared" si="58"/>
        <v>0</v>
      </c>
      <c r="Z424" s="33">
        <f t="shared" si="56"/>
        <v>0</v>
      </c>
    </row>
    <row r="425" spans="1:26" x14ac:dyDescent="0.25">
      <c r="A425" s="1">
        <v>46</v>
      </c>
      <c r="B425" s="5" t="s">
        <v>192</v>
      </c>
      <c r="C425" s="5" t="s">
        <v>68</v>
      </c>
      <c r="D425" s="1">
        <v>2028</v>
      </c>
      <c r="E425" s="2">
        <v>0</v>
      </c>
      <c r="F425" s="2">
        <v>0</v>
      </c>
      <c r="G425" s="2">
        <v>0</v>
      </c>
      <c r="H425" s="2">
        <v>0</v>
      </c>
      <c r="I425" s="2">
        <v>0</v>
      </c>
      <c r="J425" s="1">
        <v>0</v>
      </c>
      <c r="K425" s="16">
        <f t="shared" si="54"/>
        <v>0</v>
      </c>
      <c r="L425" s="16">
        <v>12368.39</v>
      </c>
      <c r="M425" s="16">
        <v>11131.55</v>
      </c>
      <c r="N425" s="16">
        <v>8657.8700000000008</v>
      </c>
      <c r="O425" s="16">
        <v>6184.2</v>
      </c>
      <c r="P425" s="16">
        <v>3710.52</v>
      </c>
      <c r="Q425" s="16">
        <v>488.77</v>
      </c>
      <c r="R425" s="16">
        <v>2100</v>
      </c>
      <c r="S425" s="16">
        <v>200</v>
      </c>
      <c r="T425" s="20">
        <v>79</v>
      </c>
      <c r="U425" s="35">
        <f t="shared" si="59"/>
        <v>0</v>
      </c>
      <c r="V425" s="15">
        <f t="shared" si="60"/>
        <v>0</v>
      </c>
      <c r="W425" s="15">
        <f t="shared" si="55"/>
        <v>0</v>
      </c>
      <c r="X425" s="15">
        <f t="shared" si="57"/>
        <v>0</v>
      </c>
      <c r="Y425" s="15">
        <f t="shared" si="58"/>
        <v>0</v>
      </c>
      <c r="Z425" s="33">
        <f t="shared" si="56"/>
        <v>0</v>
      </c>
    </row>
    <row r="426" spans="1:26" x14ac:dyDescent="0.25">
      <c r="A426" s="1">
        <v>47</v>
      </c>
      <c r="B426" s="5" t="s">
        <v>192</v>
      </c>
      <c r="C426" s="5" t="s">
        <v>25</v>
      </c>
      <c r="D426" s="1">
        <v>2028</v>
      </c>
      <c r="E426" s="2">
        <v>0</v>
      </c>
      <c r="F426" s="2">
        <v>0</v>
      </c>
      <c r="G426" s="2">
        <v>0</v>
      </c>
      <c r="H426" s="2">
        <v>0</v>
      </c>
      <c r="I426" s="2">
        <v>0</v>
      </c>
      <c r="J426" s="1">
        <v>0</v>
      </c>
      <c r="K426" s="16">
        <f t="shared" si="54"/>
        <v>0</v>
      </c>
      <c r="L426" s="16">
        <v>12368.39</v>
      </c>
      <c r="M426" s="16">
        <v>11131.55</v>
      </c>
      <c r="N426" s="16">
        <v>8657.8700000000008</v>
      </c>
      <c r="O426" s="16">
        <v>6184.2</v>
      </c>
      <c r="P426" s="16">
        <v>3710.52</v>
      </c>
      <c r="Q426" s="16">
        <v>488.77</v>
      </c>
      <c r="R426" s="16">
        <v>2100</v>
      </c>
      <c r="S426" s="16">
        <v>200</v>
      </c>
      <c r="T426" s="20">
        <v>93</v>
      </c>
      <c r="U426" s="35">
        <f t="shared" si="59"/>
        <v>0</v>
      </c>
      <c r="V426" s="15">
        <f t="shared" si="60"/>
        <v>0</v>
      </c>
      <c r="W426" s="15">
        <f t="shared" si="55"/>
        <v>0</v>
      </c>
      <c r="X426" s="15">
        <f t="shared" si="57"/>
        <v>0</v>
      </c>
      <c r="Y426" s="15">
        <f t="shared" si="58"/>
        <v>0</v>
      </c>
      <c r="Z426" s="33">
        <f t="shared" si="56"/>
        <v>0</v>
      </c>
    </row>
    <row r="427" spans="1:26" x14ac:dyDescent="0.25">
      <c r="A427" s="1">
        <v>48</v>
      </c>
      <c r="B427" s="5" t="s">
        <v>192</v>
      </c>
      <c r="C427" s="5" t="s">
        <v>134</v>
      </c>
      <c r="D427" s="1">
        <v>2028</v>
      </c>
      <c r="E427" s="2">
        <v>0</v>
      </c>
      <c r="F427" s="2">
        <v>0</v>
      </c>
      <c r="G427" s="2">
        <v>0</v>
      </c>
      <c r="H427" s="2">
        <v>0</v>
      </c>
      <c r="I427" s="2">
        <v>0</v>
      </c>
      <c r="J427" s="1">
        <v>0</v>
      </c>
      <c r="K427" s="16">
        <f t="shared" si="54"/>
        <v>0</v>
      </c>
      <c r="L427" s="16">
        <v>12368.39</v>
      </c>
      <c r="M427" s="16">
        <v>11131.55</v>
      </c>
      <c r="N427" s="16">
        <v>8657.8700000000008</v>
      </c>
      <c r="O427" s="16">
        <v>6184.2</v>
      </c>
      <c r="P427" s="16">
        <v>3710.52</v>
      </c>
      <c r="Q427" s="16">
        <v>488.77</v>
      </c>
      <c r="R427" s="16">
        <v>2100</v>
      </c>
      <c r="S427" s="16">
        <v>200</v>
      </c>
      <c r="T427" s="20">
        <v>89</v>
      </c>
      <c r="U427" s="35">
        <f t="shared" si="59"/>
        <v>0</v>
      </c>
      <c r="V427" s="15">
        <f t="shared" si="60"/>
        <v>0</v>
      </c>
      <c r="W427" s="15">
        <f t="shared" si="55"/>
        <v>0</v>
      </c>
      <c r="X427" s="15">
        <f t="shared" si="57"/>
        <v>0</v>
      </c>
      <c r="Y427" s="15">
        <f t="shared" si="58"/>
        <v>0</v>
      </c>
      <c r="Z427" s="33">
        <f t="shared" si="56"/>
        <v>0</v>
      </c>
    </row>
    <row r="428" spans="1:26" x14ac:dyDescent="0.25">
      <c r="A428" s="1">
        <v>49</v>
      </c>
      <c r="B428" s="5" t="s">
        <v>194</v>
      </c>
      <c r="C428" s="5" t="s">
        <v>135</v>
      </c>
      <c r="D428" s="1">
        <v>2028</v>
      </c>
      <c r="E428" s="2">
        <v>0</v>
      </c>
      <c r="F428" s="2">
        <v>0</v>
      </c>
      <c r="G428" s="2">
        <v>0</v>
      </c>
      <c r="H428" s="2">
        <v>0</v>
      </c>
      <c r="I428" s="2">
        <v>0</v>
      </c>
      <c r="J428" s="1">
        <v>0</v>
      </c>
      <c r="K428" s="16">
        <f t="shared" si="54"/>
        <v>0</v>
      </c>
      <c r="L428" s="16">
        <v>12368.39</v>
      </c>
      <c r="M428" s="16">
        <v>11131.55</v>
      </c>
      <c r="N428" s="16">
        <v>8657.8700000000008</v>
      </c>
      <c r="O428" s="16">
        <v>6184.2</v>
      </c>
      <c r="P428" s="16">
        <v>3710.52</v>
      </c>
      <c r="Q428" s="16">
        <v>488.77</v>
      </c>
      <c r="R428" s="16">
        <v>2100</v>
      </c>
      <c r="S428" s="16">
        <v>200</v>
      </c>
      <c r="T428" s="21">
        <v>89</v>
      </c>
      <c r="U428" s="35">
        <f t="shared" si="59"/>
        <v>0</v>
      </c>
      <c r="V428" s="15">
        <f t="shared" si="60"/>
        <v>0</v>
      </c>
      <c r="W428" s="15">
        <f t="shared" si="55"/>
        <v>0</v>
      </c>
      <c r="X428" s="15">
        <f t="shared" si="57"/>
        <v>0</v>
      </c>
      <c r="Y428" s="15">
        <f t="shared" si="58"/>
        <v>0</v>
      </c>
      <c r="Z428" s="33">
        <f t="shared" si="56"/>
        <v>0</v>
      </c>
    </row>
    <row r="429" spans="1:26" x14ac:dyDescent="0.25">
      <c r="A429" s="1">
        <v>50</v>
      </c>
      <c r="B429" s="5" t="s">
        <v>194</v>
      </c>
      <c r="C429" s="5" t="s">
        <v>136</v>
      </c>
      <c r="D429" s="1">
        <v>2028</v>
      </c>
      <c r="E429" s="2">
        <v>0</v>
      </c>
      <c r="F429" s="2">
        <v>0</v>
      </c>
      <c r="G429" s="2">
        <v>0</v>
      </c>
      <c r="H429" s="2">
        <v>0</v>
      </c>
      <c r="I429" s="2">
        <v>0</v>
      </c>
      <c r="J429" s="1">
        <v>0</v>
      </c>
      <c r="K429" s="16">
        <f t="shared" si="54"/>
        <v>0</v>
      </c>
      <c r="L429" s="16">
        <v>12368.39</v>
      </c>
      <c r="M429" s="16">
        <v>11131.55</v>
      </c>
      <c r="N429" s="16">
        <v>8657.8700000000008</v>
      </c>
      <c r="O429" s="16">
        <v>6184.2</v>
      </c>
      <c r="P429" s="16">
        <v>3710.52</v>
      </c>
      <c r="Q429" s="16">
        <v>488.77</v>
      </c>
      <c r="R429" s="16">
        <v>2100</v>
      </c>
      <c r="S429" s="16">
        <v>200</v>
      </c>
      <c r="T429" s="21">
        <v>71</v>
      </c>
      <c r="U429" s="35">
        <f t="shared" si="59"/>
        <v>0</v>
      </c>
      <c r="V429" s="15">
        <f t="shared" ref="V429:V456" si="61">ROUND(((E429*L429+F429*M429+G429*N429+H429*O429+I429*P429)+Q429*J429+R429*J429+S429*(E429+F429+G429+H429+I429)),2)</f>
        <v>0</v>
      </c>
      <c r="W429" s="15">
        <f t="shared" si="55"/>
        <v>0</v>
      </c>
      <c r="X429" s="15">
        <f t="shared" si="57"/>
        <v>0</v>
      </c>
      <c r="Y429" s="15">
        <f t="shared" si="58"/>
        <v>0</v>
      </c>
      <c r="Z429" s="33">
        <f t="shared" si="56"/>
        <v>0</v>
      </c>
    </row>
    <row r="430" spans="1:26" x14ac:dyDescent="0.25">
      <c r="A430" s="1">
        <v>51</v>
      </c>
      <c r="B430" s="5" t="s">
        <v>194</v>
      </c>
      <c r="C430" s="5" t="s">
        <v>24</v>
      </c>
      <c r="D430" s="1">
        <v>2028</v>
      </c>
      <c r="E430" s="2">
        <v>0</v>
      </c>
      <c r="F430" s="2">
        <v>0</v>
      </c>
      <c r="G430" s="2">
        <v>0</v>
      </c>
      <c r="H430" s="2">
        <v>0</v>
      </c>
      <c r="I430" s="2">
        <v>0</v>
      </c>
      <c r="J430" s="1">
        <v>0</v>
      </c>
      <c r="K430" s="16">
        <f t="shared" si="54"/>
        <v>0</v>
      </c>
      <c r="L430" s="16">
        <v>12368.39</v>
      </c>
      <c r="M430" s="16">
        <v>11131.55</v>
      </c>
      <c r="N430" s="16">
        <v>8657.8700000000008</v>
      </c>
      <c r="O430" s="16">
        <v>6184.2</v>
      </c>
      <c r="P430" s="16">
        <v>3710.52</v>
      </c>
      <c r="Q430" s="16">
        <v>488.77</v>
      </c>
      <c r="R430" s="16">
        <v>2100</v>
      </c>
      <c r="S430" s="16">
        <v>200</v>
      </c>
      <c r="T430" s="21">
        <v>93</v>
      </c>
      <c r="U430" s="35">
        <f t="shared" si="59"/>
        <v>0</v>
      </c>
      <c r="V430" s="15">
        <f t="shared" si="61"/>
        <v>0</v>
      </c>
      <c r="W430" s="15">
        <f t="shared" si="55"/>
        <v>0</v>
      </c>
      <c r="X430" s="15">
        <f t="shared" si="57"/>
        <v>0</v>
      </c>
      <c r="Y430" s="15">
        <f t="shared" si="58"/>
        <v>0</v>
      </c>
      <c r="Z430" s="33">
        <f t="shared" si="56"/>
        <v>0</v>
      </c>
    </row>
    <row r="431" spans="1:26" x14ac:dyDescent="0.25">
      <c r="A431" s="1">
        <v>52</v>
      </c>
      <c r="B431" s="5" t="s">
        <v>194</v>
      </c>
      <c r="C431" s="5" t="s">
        <v>72</v>
      </c>
      <c r="D431" s="1">
        <v>2028</v>
      </c>
      <c r="E431" s="2">
        <v>0</v>
      </c>
      <c r="F431" s="2">
        <v>0</v>
      </c>
      <c r="G431" s="2">
        <v>0</v>
      </c>
      <c r="H431" s="2">
        <v>0</v>
      </c>
      <c r="I431" s="2">
        <v>0</v>
      </c>
      <c r="J431" s="1">
        <v>0</v>
      </c>
      <c r="K431" s="16">
        <f t="shared" si="54"/>
        <v>0</v>
      </c>
      <c r="L431" s="16">
        <v>12368.39</v>
      </c>
      <c r="M431" s="16">
        <v>11131.55</v>
      </c>
      <c r="N431" s="16">
        <v>8657.8700000000008</v>
      </c>
      <c r="O431" s="16">
        <v>6184.2</v>
      </c>
      <c r="P431" s="16">
        <v>3710.52</v>
      </c>
      <c r="Q431" s="16">
        <v>488.77</v>
      </c>
      <c r="R431" s="16">
        <v>2100</v>
      </c>
      <c r="S431" s="16">
        <v>200</v>
      </c>
      <c r="T431" s="21">
        <v>90</v>
      </c>
      <c r="U431" s="35">
        <f t="shared" si="59"/>
        <v>0</v>
      </c>
      <c r="V431" s="15">
        <f t="shared" si="61"/>
        <v>0</v>
      </c>
      <c r="W431" s="15">
        <f t="shared" si="55"/>
        <v>0</v>
      </c>
      <c r="X431" s="15">
        <f t="shared" si="57"/>
        <v>0</v>
      </c>
      <c r="Y431" s="15">
        <f t="shared" si="58"/>
        <v>0</v>
      </c>
      <c r="Z431" s="33">
        <f t="shared" si="56"/>
        <v>0</v>
      </c>
    </row>
    <row r="432" spans="1:26" x14ac:dyDescent="0.25">
      <c r="A432" s="1">
        <v>53</v>
      </c>
      <c r="B432" s="5" t="s">
        <v>194</v>
      </c>
      <c r="C432" s="5" t="s">
        <v>42</v>
      </c>
      <c r="D432" s="1">
        <v>2028</v>
      </c>
      <c r="E432" s="2">
        <v>0</v>
      </c>
      <c r="F432" s="2">
        <v>0</v>
      </c>
      <c r="G432" s="2">
        <v>0</v>
      </c>
      <c r="H432" s="2">
        <v>0</v>
      </c>
      <c r="I432" s="2">
        <v>0</v>
      </c>
      <c r="J432" s="1">
        <v>0</v>
      </c>
      <c r="K432" s="16">
        <f t="shared" si="54"/>
        <v>0</v>
      </c>
      <c r="L432" s="16">
        <v>12368.39</v>
      </c>
      <c r="M432" s="16">
        <v>11131.55</v>
      </c>
      <c r="N432" s="16">
        <v>8657.8700000000008</v>
      </c>
      <c r="O432" s="16">
        <v>6184.2</v>
      </c>
      <c r="P432" s="16">
        <v>3710.52</v>
      </c>
      <c r="Q432" s="16">
        <v>488.77</v>
      </c>
      <c r="R432" s="16">
        <v>2100</v>
      </c>
      <c r="S432" s="16">
        <v>200</v>
      </c>
      <c r="T432" s="21">
        <v>93</v>
      </c>
      <c r="U432" s="35">
        <f t="shared" si="59"/>
        <v>0</v>
      </c>
      <c r="V432" s="15">
        <f t="shared" si="61"/>
        <v>0</v>
      </c>
      <c r="W432" s="15">
        <f t="shared" si="55"/>
        <v>0</v>
      </c>
      <c r="X432" s="15">
        <f t="shared" si="57"/>
        <v>0</v>
      </c>
      <c r="Y432" s="15">
        <f t="shared" si="58"/>
        <v>0</v>
      </c>
      <c r="Z432" s="33">
        <f t="shared" si="56"/>
        <v>0</v>
      </c>
    </row>
    <row r="433" spans="1:26" x14ac:dyDescent="0.25">
      <c r="A433" s="1">
        <v>54</v>
      </c>
      <c r="B433" s="5" t="s">
        <v>194</v>
      </c>
      <c r="C433" s="5" t="s">
        <v>36</v>
      </c>
      <c r="D433" s="1">
        <v>2028</v>
      </c>
      <c r="E433" s="2">
        <v>4</v>
      </c>
      <c r="F433" s="2">
        <v>3.9</v>
      </c>
      <c r="G433" s="2">
        <v>36.1</v>
      </c>
      <c r="H433" s="2">
        <v>2</v>
      </c>
      <c r="I433" s="2">
        <v>0</v>
      </c>
      <c r="J433" s="1">
        <v>10</v>
      </c>
      <c r="K433" s="16">
        <f t="shared" si="54"/>
        <v>46</v>
      </c>
      <c r="L433" s="16">
        <v>12368.39</v>
      </c>
      <c r="M433" s="16">
        <v>11131.55</v>
      </c>
      <c r="N433" s="16">
        <v>8657.8700000000008</v>
      </c>
      <c r="O433" s="16">
        <v>6184.2</v>
      </c>
      <c r="P433" s="16">
        <v>3710.52</v>
      </c>
      <c r="Q433" s="16">
        <v>488.77</v>
      </c>
      <c r="R433" s="16">
        <v>2100</v>
      </c>
      <c r="S433" s="16">
        <v>200</v>
      </c>
      <c r="T433" s="21">
        <v>86</v>
      </c>
      <c r="U433" s="35">
        <f t="shared" si="59"/>
        <v>85.999998542698307</v>
      </c>
      <c r="V433" s="15">
        <f t="shared" si="61"/>
        <v>452891.81</v>
      </c>
      <c r="W433" s="15">
        <f t="shared" si="55"/>
        <v>389486.95</v>
      </c>
      <c r="X433" s="15">
        <f t="shared" si="57"/>
        <v>63404.859999999986</v>
      </c>
      <c r="Y433" s="15">
        <f t="shared" si="58"/>
        <v>389486.96</v>
      </c>
      <c r="Z433" s="33">
        <f t="shared" si="56"/>
        <v>86.000000750731175</v>
      </c>
    </row>
    <row r="434" spans="1:26" x14ac:dyDescent="0.25">
      <c r="A434" s="1">
        <v>55</v>
      </c>
      <c r="B434" s="5" t="s">
        <v>194</v>
      </c>
      <c r="C434" s="5" t="s">
        <v>39</v>
      </c>
      <c r="D434" s="1">
        <v>2028</v>
      </c>
      <c r="E434" s="2">
        <v>0</v>
      </c>
      <c r="F434" s="2">
        <v>0</v>
      </c>
      <c r="G434" s="2">
        <v>0</v>
      </c>
      <c r="H434" s="2">
        <v>0</v>
      </c>
      <c r="I434" s="2">
        <v>0</v>
      </c>
      <c r="J434" s="1">
        <v>0</v>
      </c>
      <c r="K434" s="16">
        <f t="shared" si="54"/>
        <v>0</v>
      </c>
      <c r="L434" s="16">
        <v>12368.39</v>
      </c>
      <c r="M434" s="16">
        <v>11131.55</v>
      </c>
      <c r="N434" s="16">
        <v>8657.8700000000008</v>
      </c>
      <c r="O434" s="16">
        <v>6184.2</v>
      </c>
      <c r="P434" s="16">
        <v>3710.52</v>
      </c>
      <c r="Q434" s="16">
        <v>488.77</v>
      </c>
      <c r="R434" s="16">
        <v>2100</v>
      </c>
      <c r="S434" s="16">
        <v>200</v>
      </c>
      <c r="T434" s="21">
        <v>89</v>
      </c>
      <c r="U434" s="35">
        <f t="shared" si="59"/>
        <v>0</v>
      </c>
      <c r="V434" s="15">
        <f t="shared" si="61"/>
        <v>0</v>
      </c>
      <c r="W434" s="15">
        <f t="shared" si="55"/>
        <v>0</v>
      </c>
      <c r="X434" s="15">
        <f t="shared" si="57"/>
        <v>0</v>
      </c>
      <c r="Y434" s="15">
        <f t="shared" si="58"/>
        <v>0</v>
      </c>
      <c r="Z434" s="33">
        <f t="shared" si="56"/>
        <v>0</v>
      </c>
    </row>
    <row r="435" spans="1:26" x14ac:dyDescent="0.25">
      <c r="A435" s="1">
        <v>56</v>
      </c>
      <c r="B435" s="5" t="s">
        <v>194</v>
      </c>
      <c r="C435" s="5" t="s">
        <v>52</v>
      </c>
      <c r="D435" s="1">
        <v>2028</v>
      </c>
      <c r="E435" s="2">
        <v>66.5</v>
      </c>
      <c r="F435" s="2">
        <v>0</v>
      </c>
      <c r="G435" s="2">
        <v>0</v>
      </c>
      <c r="H435" s="2">
        <v>0</v>
      </c>
      <c r="I435" s="2">
        <v>0</v>
      </c>
      <c r="J435" s="1">
        <v>10</v>
      </c>
      <c r="K435" s="16">
        <f t="shared" si="54"/>
        <v>66.5</v>
      </c>
      <c r="L435" s="16">
        <v>12368.39</v>
      </c>
      <c r="M435" s="16">
        <v>11131.55</v>
      </c>
      <c r="N435" s="16">
        <v>8657.8700000000008</v>
      </c>
      <c r="O435" s="16">
        <v>6184.2</v>
      </c>
      <c r="P435" s="16">
        <v>3710.52</v>
      </c>
      <c r="Q435" s="16">
        <v>488.77</v>
      </c>
      <c r="R435" s="16">
        <v>2100</v>
      </c>
      <c r="S435" s="16">
        <v>200</v>
      </c>
      <c r="T435" s="21">
        <v>86</v>
      </c>
      <c r="U435" s="35">
        <f t="shared" si="59"/>
        <v>85.999999953579362</v>
      </c>
      <c r="V435" s="15">
        <f t="shared" si="61"/>
        <v>861685.64</v>
      </c>
      <c r="W435" s="15">
        <f t="shared" si="55"/>
        <v>741049.65</v>
      </c>
      <c r="X435" s="15">
        <f t="shared" si="57"/>
        <v>120635.98999999999</v>
      </c>
      <c r="Y435" s="15">
        <f t="shared" si="58"/>
        <v>741049.65</v>
      </c>
      <c r="Z435" s="33">
        <f t="shared" si="56"/>
        <v>85.999999953579362</v>
      </c>
    </row>
    <row r="436" spans="1:26" x14ac:dyDescent="0.25">
      <c r="A436" s="1">
        <v>57</v>
      </c>
      <c r="B436" s="5" t="s">
        <v>194</v>
      </c>
      <c r="C436" s="5" t="s">
        <v>70</v>
      </c>
      <c r="D436" s="1">
        <v>2028</v>
      </c>
      <c r="E436" s="2">
        <v>0</v>
      </c>
      <c r="F436" s="2">
        <v>0</v>
      </c>
      <c r="G436" s="2">
        <v>2.7</v>
      </c>
      <c r="H436" s="2">
        <v>5.62</v>
      </c>
      <c r="I436" s="2">
        <v>0</v>
      </c>
      <c r="J436" s="1">
        <v>5</v>
      </c>
      <c r="K436" s="16">
        <f t="shared" si="54"/>
        <v>8.32</v>
      </c>
      <c r="L436" s="16">
        <v>12368.39</v>
      </c>
      <c r="M436" s="16">
        <v>11131.55</v>
      </c>
      <c r="N436" s="16">
        <v>8657.8700000000008</v>
      </c>
      <c r="O436" s="16">
        <v>6184.2</v>
      </c>
      <c r="P436" s="16">
        <v>3710.52</v>
      </c>
      <c r="Q436" s="16">
        <v>488.77</v>
      </c>
      <c r="R436" s="16">
        <v>2100</v>
      </c>
      <c r="S436" s="16">
        <v>200</v>
      </c>
      <c r="T436" s="21">
        <v>91</v>
      </c>
      <c r="U436" s="35">
        <f t="shared" si="59"/>
        <v>90.999995875682046</v>
      </c>
      <c r="V436" s="15">
        <f t="shared" si="61"/>
        <v>72739.3</v>
      </c>
      <c r="W436" s="15">
        <f t="shared" si="55"/>
        <v>66192.759999999995</v>
      </c>
      <c r="X436" s="15">
        <f t="shared" si="57"/>
        <v>6546.5400000000081</v>
      </c>
      <c r="Y436" s="15">
        <f t="shared" si="58"/>
        <v>66192.759999999995</v>
      </c>
      <c r="Z436" s="33">
        <f t="shared" si="56"/>
        <v>90.999995875682046</v>
      </c>
    </row>
    <row r="437" spans="1:26" x14ac:dyDescent="0.25">
      <c r="A437" s="1">
        <v>58</v>
      </c>
      <c r="B437" s="5" t="s">
        <v>194</v>
      </c>
      <c r="C437" s="5" t="s">
        <v>117</v>
      </c>
      <c r="D437" s="1">
        <v>2028</v>
      </c>
      <c r="E437" s="2">
        <v>0</v>
      </c>
      <c r="F437" s="2">
        <v>0</v>
      </c>
      <c r="G437" s="2">
        <v>0</v>
      </c>
      <c r="H437" s="2">
        <v>0</v>
      </c>
      <c r="I437" s="2">
        <v>0</v>
      </c>
      <c r="J437" s="1">
        <v>0</v>
      </c>
      <c r="K437" s="16">
        <f t="shared" si="54"/>
        <v>0</v>
      </c>
      <c r="L437" s="16">
        <v>12368.39</v>
      </c>
      <c r="M437" s="16">
        <v>11131.55</v>
      </c>
      <c r="N437" s="16">
        <v>8657.8700000000008</v>
      </c>
      <c r="O437" s="16">
        <v>6184.2</v>
      </c>
      <c r="P437" s="16">
        <v>3710.52</v>
      </c>
      <c r="Q437" s="16">
        <v>488.77</v>
      </c>
      <c r="R437" s="16">
        <v>2100</v>
      </c>
      <c r="S437" s="16">
        <v>200</v>
      </c>
      <c r="T437" s="21">
        <v>89</v>
      </c>
      <c r="U437" s="35">
        <f t="shared" si="59"/>
        <v>0</v>
      </c>
      <c r="V437" s="15">
        <f t="shared" si="61"/>
        <v>0</v>
      </c>
      <c r="W437" s="15">
        <f t="shared" si="55"/>
        <v>0</v>
      </c>
      <c r="X437" s="15">
        <f t="shared" si="57"/>
        <v>0</v>
      </c>
      <c r="Y437" s="15">
        <f t="shared" si="58"/>
        <v>0</v>
      </c>
      <c r="Z437" s="33">
        <f t="shared" si="56"/>
        <v>0</v>
      </c>
    </row>
    <row r="438" spans="1:26" x14ac:dyDescent="0.25">
      <c r="A438" s="1">
        <v>59</v>
      </c>
      <c r="B438" s="5" t="s">
        <v>194</v>
      </c>
      <c r="C438" s="5" t="s">
        <v>137</v>
      </c>
      <c r="D438" s="1">
        <v>2028</v>
      </c>
      <c r="E438" s="2">
        <v>0</v>
      </c>
      <c r="F438" s="2">
        <v>0</v>
      </c>
      <c r="G438" s="2">
        <v>0</v>
      </c>
      <c r="H438" s="2">
        <v>0</v>
      </c>
      <c r="I438" s="2">
        <v>0</v>
      </c>
      <c r="J438" s="1">
        <v>0</v>
      </c>
      <c r="K438" s="16">
        <f t="shared" si="54"/>
        <v>0</v>
      </c>
      <c r="L438" s="16">
        <v>12368.39</v>
      </c>
      <c r="M438" s="16">
        <v>11131.55</v>
      </c>
      <c r="N438" s="16">
        <v>8657.8700000000008</v>
      </c>
      <c r="O438" s="16">
        <v>6184.2</v>
      </c>
      <c r="P438" s="16">
        <v>3710.52</v>
      </c>
      <c r="Q438" s="16">
        <v>488.77</v>
      </c>
      <c r="R438" s="16">
        <v>2100</v>
      </c>
      <c r="S438" s="16">
        <v>200</v>
      </c>
      <c r="T438" s="21">
        <v>93</v>
      </c>
      <c r="U438" s="35">
        <f t="shared" si="59"/>
        <v>0</v>
      </c>
      <c r="V438" s="15">
        <f t="shared" si="61"/>
        <v>0</v>
      </c>
      <c r="W438" s="15">
        <f t="shared" si="55"/>
        <v>0</v>
      </c>
      <c r="X438" s="15">
        <f t="shared" si="57"/>
        <v>0</v>
      </c>
      <c r="Y438" s="15">
        <f t="shared" si="58"/>
        <v>0</v>
      </c>
      <c r="Z438" s="33">
        <f t="shared" si="56"/>
        <v>0</v>
      </c>
    </row>
    <row r="439" spans="1:26" x14ac:dyDescent="0.25">
      <c r="A439" s="1">
        <v>60</v>
      </c>
      <c r="B439" s="5" t="s">
        <v>194</v>
      </c>
      <c r="C439" s="5" t="s">
        <v>57</v>
      </c>
      <c r="D439" s="1">
        <v>2028</v>
      </c>
      <c r="E439" s="2">
        <v>0</v>
      </c>
      <c r="F439" s="2">
        <v>0</v>
      </c>
      <c r="G439" s="2">
        <v>0</v>
      </c>
      <c r="H439" s="2">
        <v>0</v>
      </c>
      <c r="I439" s="2">
        <v>0</v>
      </c>
      <c r="J439" s="1">
        <v>0</v>
      </c>
      <c r="K439" s="16">
        <f t="shared" si="54"/>
        <v>0</v>
      </c>
      <c r="L439" s="16">
        <v>12368.39</v>
      </c>
      <c r="M439" s="16">
        <v>11131.55</v>
      </c>
      <c r="N439" s="16">
        <v>8657.8700000000008</v>
      </c>
      <c r="O439" s="16">
        <v>6184.2</v>
      </c>
      <c r="P439" s="16">
        <v>3710.52</v>
      </c>
      <c r="Q439" s="16">
        <v>488.77</v>
      </c>
      <c r="R439" s="16">
        <v>2100</v>
      </c>
      <c r="S439" s="16">
        <v>200</v>
      </c>
      <c r="T439" s="21">
        <v>91</v>
      </c>
      <c r="U439" s="35">
        <f t="shared" si="59"/>
        <v>0</v>
      </c>
      <c r="V439" s="15">
        <f t="shared" si="61"/>
        <v>0</v>
      </c>
      <c r="W439" s="15">
        <f t="shared" si="55"/>
        <v>0</v>
      </c>
      <c r="X439" s="15">
        <f t="shared" si="57"/>
        <v>0</v>
      </c>
      <c r="Y439" s="15">
        <f t="shared" si="58"/>
        <v>0</v>
      </c>
      <c r="Z439" s="33">
        <f t="shared" si="56"/>
        <v>0</v>
      </c>
    </row>
    <row r="440" spans="1:26" x14ac:dyDescent="0.25">
      <c r="A440" s="39" t="s">
        <v>231</v>
      </c>
      <c r="B440" s="5" t="s">
        <v>195</v>
      </c>
      <c r="C440" s="5" t="s">
        <v>22</v>
      </c>
      <c r="D440" s="1">
        <v>2028</v>
      </c>
      <c r="E440" s="2">
        <v>44.4</v>
      </c>
      <c r="F440" s="2">
        <v>18.809999999999999</v>
      </c>
      <c r="G440" s="2">
        <v>20.399999999999999</v>
      </c>
      <c r="H440" s="2">
        <v>9.44</v>
      </c>
      <c r="I440" s="2">
        <v>7.45</v>
      </c>
      <c r="J440" s="1">
        <v>13</v>
      </c>
      <c r="K440" s="16">
        <f t="shared" si="54"/>
        <v>100.49999999999999</v>
      </c>
      <c r="L440" s="16">
        <v>12368.39</v>
      </c>
      <c r="M440" s="16">
        <v>11131.55</v>
      </c>
      <c r="N440" s="16">
        <v>8657.8700000000008</v>
      </c>
      <c r="O440" s="16">
        <v>6184.2</v>
      </c>
      <c r="P440" s="16">
        <v>3710.52</v>
      </c>
      <c r="Q440" s="16">
        <v>488.77</v>
      </c>
      <c r="R440" s="16">
        <v>2100</v>
      </c>
      <c r="S440" s="16">
        <v>200</v>
      </c>
      <c r="T440" s="22">
        <v>75</v>
      </c>
      <c r="U440" s="35">
        <f t="shared" si="59"/>
        <v>74.999999767428392</v>
      </c>
      <c r="V440" s="15">
        <f t="shared" si="61"/>
        <v>1074937.75</v>
      </c>
      <c r="W440" s="15">
        <f t="shared" si="55"/>
        <v>806203.31</v>
      </c>
      <c r="X440" s="15">
        <f t="shared" si="57"/>
        <v>268734.43999999994</v>
      </c>
      <c r="Y440" s="15">
        <f t="shared" si="58"/>
        <v>806203.31</v>
      </c>
      <c r="Z440" s="33">
        <f t="shared" si="56"/>
        <v>74.999999767428392</v>
      </c>
    </row>
    <row r="441" spans="1:26" x14ac:dyDescent="0.25">
      <c r="A441" s="39" t="s">
        <v>232</v>
      </c>
      <c r="B441" s="5" t="s">
        <v>195</v>
      </c>
      <c r="C441" s="5" t="s">
        <v>114</v>
      </c>
      <c r="D441" s="1">
        <v>2028</v>
      </c>
      <c r="E441" s="2">
        <v>0</v>
      </c>
      <c r="F441" s="2">
        <v>0</v>
      </c>
      <c r="G441" s="2">
        <v>0</v>
      </c>
      <c r="H441" s="2">
        <v>0</v>
      </c>
      <c r="I441" s="2">
        <v>0</v>
      </c>
      <c r="J441" s="1">
        <v>0</v>
      </c>
      <c r="K441" s="16">
        <f t="shared" si="54"/>
        <v>0</v>
      </c>
      <c r="L441" s="16">
        <v>12368.39</v>
      </c>
      <c r="M441" s="16">
        <v>11131.55</v>
      </c>
      <c r="N441" s="16">
        <v>8657.8700000000008</v>
      </c>
      <c r="O441" s="16">
        <v>6184.2</v>
      </c>
      <c r="P441" s="16">
        <v>3710.52</v>
      </c>
      <c r="Q441" s="16">
        <v>488.77</v>
      </c>
      <c r="R441" s="16">
        <v>2100</v>
      </c>
      <c r="S441" s="16">
        <v>200</v>
      </c>
      <c r="T441" s="22">
        <v>75</v>
      </c>
      <c r="U441" s="35">
        <f t="shared" si="59"/>
        <v>0</v>
      </c>
      <c r="V441" s="15">
        <f t="shared" si="61"/>
        <v>0</v>
      </c>
      <c r="W441" s="15">
        <f t="shared" si="55"/>
        <v>0</v>
      </c>
      <c r="X441" s="15">
        <f t="shared" si="57"/>
        <v>0</v>
      </c>
      <c r="Y441" s="15">
        <f t="shared" si="58"/>
        <v>0</v>
      </c>
      <c r="Z441" s="33">
        <f t="shared" si="56"/>
        <v>0</v>
      </c>
    </row>
    <row r="442" spans="1:26" x14ac:dyDescent="0.25">
      <c r="A442" s="39" t="s">
        <v>233</v>
      </c>
      <c r="B442" s="5" t="s">
        <v>195</v>
      </c>
      <c r="C442" s="5" t="s">
        <v>71</v>
      </c>
      <c r="D442" s="1">
        <v>2028</v>
      </c>
      <c r="E442" s="2">
        <v>18</v>
      </c>
      <c r="F442" s="2">
        <v>10</v>
      </c>
      <c r="G442" s="2">
        <v>37</v>
      </c>
      <c r="H442" s="2">
        <v>75.099999999999994</v>
      </c>
      <c r="I442" s="2">
        <v>9</v>
      </c>
      <c r="J442" s="1">
        <v>5</v>
      </c>
      <c r="K442" s="16">
        <f t="shared" si="54"/>
        <v>149.1</v>
      </c>
      <c r="L442" s="16">
        <v>12368.39</v>
      </c>
      <c r="M442" s="16">
        <v>11131.55</v>
      </c>
      <c r="N442" s="16">
        <v>8657.8700000000008</v>
      </c>
      <c r="O442" s="16">
        <v>6184.2</v>
      </c>
      <c r="P442" s="16">
        <v>3710.52</v>
      </c>
      <c r="Q442" s="16">
        <v>488.77</v>
      </c>
      <c r="R442" s="16">
        <v>2100</v>
      </c>
      <c r="S442" s="16">
        <v>200</v>
      </c>
      <c r="T442" s="22">
        <v>75</v>
      </c>
      <c r="U442" s="35">
        <f t="shared" si="59"/>
        <v>74.999999581547826</v>
      </c>
      <c r="V442" s="15">
        <f t="shared" si="61"/>
        <v>1194879.6599999999</v>
      </c>
      <c r="W442" s="15">
        <f t="shared" si="55"/>
        <v>896159.74</v>
      </c>
      <c r="X442" s="15">
        <f t="shared" si="57"/>
        <v>298719.91999999993</v>
      </c>
      <c r="Y442" s="15">
        <f t="shared" si="58"/>
        <v>896159.75</v>
      </c>
      <c r="Z442" s="33">
        <f t="shared" si="56"/>
        <v>75.000000418452188</v>
      </c>
    </row>
    <row r="443" spans="1:26" x14ac:dyDescent="0.25">
      <c r="A443" s="39" t="s">
        <v>234</v>
      </c>
      <c r="B443" s="5" t="s">
        <v>195</v>
      </c>
      <c r="C443" s="5" t="s">
        <v>56</v>
      </c>
      <c r="D443" s="1">
        <v>2028</v>
      </c>
      <c r="E443" s="2">
        <v>0</v>
      </c>
      <c r="F443" s="2">
        <v>0</v>
      </c>
      <c r="G443" s="2">
        <v>0.03</v>
      </c>
      <c r="H443" s="2">
        <v>0</v>
      </c>
      <c r="I443" s="2">
        <v>1.34</v>
      </c>
      <c r="J443" s="1">
        <v>4</v>
      </c>
      <c r="K443" s="16">
        <f t="shared" si="54"/>
        <v>1.37</v>
      </c>
      <c r="L443" s="16">
        <v>12368.39</v>
      </c>
      <c r="M443" s="16">
        <v>11131.55</v>
      </c>
      <c r="N443" s="16">
        <v>8657.8700000000008</v>
      </c>
      <c r="O443" s="16">
        <v>6184.2</v>
      </c>
      <c r="P443" s="16">
        <v>3710.52</v>
      </c>
      <c r="Q443" s="16">
        <v>488.77</v>
      </c>
      <c r="R443" s="16">
        <v>2100</v>
      </c>
      <c r="S443" s="16">
        <v>200</v>
      </c>
      <c r="T443" s="22">
        <v>75</v>
      </c>
      <c r="U443" s="35">
        <f t="shared" si="59"/>
        <v>74.999984237978779</v>
      </c>
      <c r="V443" s="15">
        <f t="shared" si="61"/>
        <v>15860.91</v>
      </c>
      <c r="W443" s="15">
        <f t="shared" si="55"/>
        <v>11895.68</v>
      </c>
      <c r="X443" s="15">
        <f t="shared" si="57"/>
        <v>3965.2299999999996</v>
      </c>
      <c r="Y443" s="15">
        <f t="shared" si="58"/>
        <v>11895.68</v>
      </c>
      <c r="Z443" s="33">
        <f t="shared" si="56"/>
        <v>74.999984237978779</v>
      </c>
    </row>
    <row r="444" spans="1:26" x14ac:dyDescent="0.25">
      <c r="A444" s="39" t="s">
        <v>235</v>
      </c>
      <c r="B444" s="5" t="s">
        <v>195</v>
      </c>
      <c r="C444" s="5" t="s">
        <v>138</v>
      </c>
      <c r="D444" s="1">
        <v>2028</v>
      </c>
      <c r="E444" s="2">
        <v>0</v>
      </c>
      <c r="F444" s="2">
        <v>0</v>
      </c>
      <c r="G444" s="2">
        <v>0</v>
      </c>
      <c r="H444" s="2">
        <v>0</v>
      </c>
      <c r="I444" s="2">
        <v>0</v>
      </c>
      <c r="J444" s="1">
        <v>0</v>
      </c>
      <c r="K444" s="16">
        <f t="shared" si="54"/>
        <v>0</v>
      </c>
      <c r="L444" s="16">
        <v>12368.39</v>
      </c>
      <c r="M444" s="16">
        <v>11131.55</v>
      </c>
      <c r="N444" s="16">
        <v>8657.8700000000008</v>
      </c>
      <c r="O444" s="16">
        <v>6184.2</v>
      </c>
      <c r="P444" s="16">
        <v>3710.52</v>
      </c>
      <c r="Q444" s="16">
        <v>488.77</v>
      </c>
      <c r="R444" s="16">
        <v>2100</v>
      </c>
      <c r="S444" s="16">
        <v>200</v>
      </c>
      <c r="T444" s="22">
        <v>75</v>
      </c>
      <c r="U444" s="35">
        <f t="shared" si="59"/>
        <v>0</v>
      </c>
      <c r="V444" s="15">
        <f t="shared" si="61"/>
        <v>0</v>
      </c>
      <c r="W444" s="15">
        <f t="shared" si="55"/>
        <v>0</v>
      </c>
      <c r="X444" s="15">
        <f t="shared" si="57"/>
        <v>0</v>
      </c>
      <c r="Y444" s="15">
        <f t="shared" si="58"/>
        <v>0</v>
      </c>
      <c r="Z444" s="33">
        <f t="shared" si="56"/>
        <v>0</v>
      </c>
    </row>
    <row r="445" spans="1:26" x14ac:dyDescent="0.25">
      <c r="A445" s="39" t="s">
        <v>236</v>
      </c>
      <c r="B445" s="5" t="s">
        <v>195</v>
      </c>
      <c r="C445" s="5" t="s">
        <v>139</v>
      </c>
      <c r="D445" s="1">
        <v>2028</v>
      </c>
      <c r="E445" s="2">
        <v>0</v>
      </c>
      <c r="F445" s="2">
        <v>0</v>
      </c>
      <c r="G445" s="2">
        <v>0</v>
      </c>
      <c r="H445" s="2">
        <v>0</v>
      </c>
      <c r="I445" s="2">
        <v>0</v>
      </c>
      <c r="J445" s="1">
        <v>0</v>
      </c>
      <c r="K445" s="16">
        <f t="shared" si="54"/>
        <v>0</v>
      </c>
      <c r="L445" s="16">
        <v>12368.39</v>
      </c>
      <c r="M445" s="16">
        <v>11131.55</v>
      </c>
      <c r="N445" s="16">
        <v>8657.8700000000008</v>
      </c>
      <c r="O445" s="16">
        <v>6184.2</v>
      </c>
      <c r="P445" s="16">
        <v>3710.52</v>
      </c>
      <c r="Q445" s="16">
        <v>488.77</v>
      </c>
      <c r="R445" s="16">
        <v>2100</v>
      </c>
      <c r="S445" s="16">
        <v>200</v>
      </c>
      <c r="T445" s="22">
        <v>75</v>
      </c>
      <c r="U445" s="35">
        <f t="shared" si="59"/>
        <v>0</v>
      </c>
      <c r="V445" s="15">
        <f t="shared" si="61"/>
        <v>0</v>
      </c>
      <c r="W445" s="15">
        <f t="shared" si="55"/>
        <v>0</v>
      </c>
      <c r="X445" s="15">
        <f t="shared" si="57"/>
        <v>0</v>
      </c>
      <c r="Y445" s="15">
        <f t="shared" si="58"/>
        <v>0</v>
      </c>
      <c r="Z445" s="33">
        <f t="shared" si="56"/>
        <v>0</v>
      </c>
    </row>
    <row r="446" spans="1:26" x14ac:dyDescent="0.25">
      <c r="A446" s="39" t="s">
        <v>237</v>
      </c>
      <c r="B446" s="5" t="s">
        <v>195</v>
      </c>
      <c r="C446" s="5" t="s">
        <v>38</v>
      </c>
      <c r="D446" s="1">
        <v>2028</v>
      </c>
      <c r="E446" s="2">
        <v>29.5</v>
      </c>
      <c r="F446" s="2">
        <v>142.5</v>
      </c>
      <c r="G446" s="2">
        <v>0</v>
      </c>
      <c r="H446" s="2">
        <v>0</v>
      </c>
      <c r="I446" s="2">
        <v>0</v>
      </c>
      <c r="J446" s="1">
        <v>16</v>
      </c>
      <c r="K446" s="16">
        <f t="shared" si="54"/>
        <v>172</v>
      </c>
      <c r="L446" s="16">
        <v>12368.39</v>
      </c>
      <c r="M446" s="16">
        <v>11131.55</v>
      </c>
      <c r="N446" s="16">
        <v>8657.8700000000008</v>
      </c>
      <c r="O446" s="16">
        <v>6184.2</v>
      </c>
      <c r="P446" s="16">
        <v>3710.52</v>
      </c>
      <c r="Q446" s="16">
        <v>488.77</v>
      </c>
      <c r="R446" s="16">
        <v>2100</v>
      </c>
      <c r="S446" s="16">
        <v>200</v>
      </c>
      <c r="T446" s="22">
        <v>75</v>
      </c>
      <c r="U446" s="35">
        <f t="shared" si="59"/>
        <v>74.999999753321973</v>
      </c>
      <c r="V446" s="15">
        <f t="shared" si="61"/>
        <v>2026933.7</v>
      </c>
      <c r="W446" s="15">
        <f t="shared" si="55"/>
        <v>1520200.27</v>
      </c>
      <c r="X446" s="15">
        <f t="shared" si="57"/>
        <v>506733.42999999993</v>
      </c>
      <c r="Y446" s="15">
        <f t="shared" si="58"/>
        <v>1520200.28</v>
      </c>
      <c r="Z446" s="33">
        <f t="shared" si="56"/>
        <v>75.000000246678027</v>
      </c>
    </row>
    <row r="447" spans="1:26" x14ac:dyDescent="0.25">
      <c r="A447" s="39" t="s">
        <v>238</v>
      </c>
      <c r="B447" s="5" t="s">
        <v>195</v>
      </c>
      <c r="C447" s="5" t="s">
        <v>46</v>
      </c>
      <c r="D447" s="1">
        <v>2028</v>
      </c>
      <c r="E447" s="2">
        <v>2</v>
      </c>
      <c r="F447" s="2">
        <v>2</v>
      </c>
      <c r="G447" s="2">
        <v>2.5</v>
      </c>
      <c r="H447" s="2">
        <v>11.54</v>
      </c>
      <c r="I447" s="2">
        <v>4.8099999999999996</v>
      </c>
      <c r="J447" s="1">
        <v>5</v>
      </c>
      <c r="K447" s="16">
        <f t="shared" si="54"/>
        <v>22.849999999999998</v>
      </c>
      <c r="L447" s="16">
        <v>12368.39</v>
      </c>
      <c r="M447" s="16">
        <v>11131.55</v>
      </c>
      <c r="N447" s="16">
        <v>8657.8700000000008</v>
      </c>
      <c r="O447" s="16">
        <v>6184.2</v>
      </c>
      <c r="P447" s="16">
        <v>3710.52</v>
      </c>
      <c r="Q447" s="16">
        <v>488.77</v>
      </c>
      <c r="R447" s="16">
        <v>2100</v>
      </c>
      <c r="S447" s="16">
        <v>200</v>
      </c>
      <c r="T447" s="22">
        <v>75</v>
      </c>
      <c r="U447" s="35">
        <f t="shared" si="59"/>
        <v>74.999998574456171</v>
      </c>
      <c r="V447" s="15">
        <f t="shared" si="61"/>
        <v>175371.67</v>
      </c>
      <c r="W447" s="15">
        <f t="shared" si="55"/>
        <v>131528.75</v>
      </c>
      <c r="X447" s="15">
        <f t="shared" si="57"/>
        <v>43842.920000000013</v>
      </c>
      <c r="Y447" s="15">
        <f t="shared" si="58"/>
        <v>131528.75</v>
      </c>
      <c r="Z447" s="33">
        <f t="shared" si="56"/>
        <v>74.999998574456171</v>
      </c>
    </row>
    <row r="448" spans="1:26" x14ac:dyDescent="0.25">
      <c r="A448" s="39" t="s">
        <v>239</v>
      </c>
      <c r="B448" s="5" t="s">
        <v>195</v>
      </c>
      <c r="C448" s="5" t="s">
        <v>106</v>
      </c>
      <c r="D448" s="1">
        <v>2028</v>
      </c>
      <c r="E448" s="2">
        <v>50</v>
      </c>
      <c r="F448" s="2">
        <v>15</v>
      </c>
      <c r="G448" s="2">
        <v>25</v>
      </c>
      <c r="H448" s="2">
        <v>0</v>
      </c>
      <c r="I448" s="2">
        <v>30</v>
      </c>
      <c r="J448" s="1">
        <v>1</v>
      </c>
      <c r="K448" s="16">
        <f t="shared" si="54"/>
        <v>120</v>
      </c>
      <c r="L448" s="16">
        <v>12368.39</v>
      </c>
      <c r="M448" s="16">
        <v>11131.55</v>
      </c>
      <c r="N448" s="16">
        <v>8657.8700000000008</v>
      </c>
      <c r="O448" s="16">
        <v>6184.2</v>
      </c>
      <c r="P448" s="16">
        <v>3710.52</v>
      </c>
      <c r="Q448" s="16">
        <v>488.77</v>
      </c>
      <c r="R448" s="16">
        <v>2100</v>
      </c>
      <c r="S448" s="16">
        <v>200</v>
      </c>
      <c r="T448" s="22">
        <v>75</v>
      </c>
      <c r="U448" s="35">
        <f t="shared" si="59"/>
        <v>74.999999780652473</v>
      </c>
      <c r="V448" s="15">
        <f t="shared" si="61"/>
        <v>1139743.8700000001</v>
      </c>
      <c r="W448" s="15">
        <f t="shared" si="55"/>
        <v>854807.9</v>
      </c>
      <c r="X448" s="15">
        <f t="shared" si="57"/>
        <v>284935.97000000009</v>
      </c>
      <c r="Y448" s="15">
        <f t="shared" si="58"/>
        <v>854807.9</v>
      </c>
      <c r="Z448" s="33">
        <f t="shared" si="56"/>
        <v>74.999999780652473</v>
      </c>
    </row>
    <row r="449" spans="1:26" x14ac:dyDescent="0.25">
      <c r="A449" s="39" t="s">
        <v>240</v>
      </c>
      <c r="B449" s="5" t="s">
        <v>195</v>
      </c>
      <c r="C449" s="5" t="s">
        <v>43</v>
      </c>
      <c r="D449" s="1">
        <v>2028</v>
      </c>
      <c r="E449" s="2">
        <v>35</v>
      </c>
      <c r="F449" s="2">
        <v>15</v>
      </c>
      <c r="G449" s="2">
        <v>25</v>
      </c>
      <c r="H449" s="2">
        <v>15</v>
      </c>
      <c r="I449" s="2">
        <v>15</v>
      </c>
      <c r="J449" s="1">
        <v>7</v>
      </c>
      <c r="K449" s="16">
        <f t="shared" si="54"/>
        <v>105</v>
      </c>
      <c r="L449" s="16">
        <v>12368.39</v>
      </c>
      <c r="M449" s="16">
        <v>11131.55</v>
      </c>
      <c r="N449" s="16">
        <v>8657.8700000000008</v>
      </c>
      <c r="O449" s="16">
        <v>6184.2</v>
      </c>
      <c r="P449" s="16">
        <v>3710.52</v>
      </c>
      <c r="Q449" s="16">
        <v>488.77</v>
      </c>
      <c r="R449" s="16">
        <v>2100</v>
      </c>
      <c r="S449" s="16">
        <v>200</v>
      </c>
      <c r="T449" s="22">
        <v>75</v>
      </c>
      <c r="U449" s="35">
        <f t="shared" si="59"/>
        <v>75</v>
      </c>
      <c r="V449" s="15">
        <f t="shared" si="61"/>
        <v>1003855.84</v>
      </c>
      <c r="W449" s="15">
        <f t="shared" si="55"/>
        <v>752891.88</v>
      </c>
      <c r="X449" s="15">
        <f t="shared" si="57"/>
        <v>250963.95999999996</v>
      </c>
      <c r="Y449" s="15">
        <f t="shared" si="58"/>
        <v>752891.88</v>
      </c>
      <c r="Z449" s="33">
        <f t="shared" si="56"/>
        <v>75</v>
      </c>
    </row>
    <row r="450" spans="1:26" x14ac:dyDescent="0.25">
      <c r="A450" s="39" t="s">
        <v>241</v>
      </c>
      <c r="B450" s="5" t="s">
        <v>195</v>
      </c>
      <c r="C450" s="5" t="s">
        <v>4</v>
      </c>
      <c r="D450" s="1">
        <v>2028</v>
      </c>
      <c r="E450" s="2">
        <v>0</v>
      </c>
      <c r="F450" s="2">
        <v>0</v>
      </c>
      <c r="G450" s="2">
        <v>6</v>
      </c>
      <c r="H450" s="2">
        <v>0</v>
      </c>
      <c r="I450" s="2">
        <v>14</v>
      </c>
      <c r="J450" s="1">
        <v>6</v>
      </c>
      <c r="K450" s="16">
        <f t="shared" ref="K450:K456" si="62">E450+F450+G450+H450+I450</f>
        <v>20</v>
      </c>
      <c r="L450" s="16">
        <v>12368.39</v>
      </c>
      <c r="M450" s="16">
        <v>11131.55</v>
      </c>
      <c r="N450" s="16">
        <v>8657.8700000000008</v>
      </c>
      <c r="O450" s="16">
        <v>6184.2</v>
      </c>
      <c r="P450" s="16">
        <v>3710.52</v>
      </c>
      <c r="Q450" s="16">
        <v>488.77</v>
      </c>
      <c r="R450" s="16">
        <v>2100</v>
      </c>
      <c r="S450" s="16">
        <v>200</v>
      </c>
      <c r="T450" s="22">
        <v>75</v>
      </c>
      <c r="U450" s="35">
        <f t="shared" si="59"/>
        <v>75</v>
      </c>
      <c r="V450" s="15">
        <f t="shared" si="61"/>
        <v>123427.12</v>
      </c>
      <c r="W450" s="15">
        <f t="shared" ref="W450:W513" si="63">IF((Z450&gt;T450),Y450-0.01,Y450)</f>
        <v>92570.34</v>
      </c>
      <c r="X450" s="15">
        <f t="shared" si="57"/>
        <v>30856.78</v>
      </c>
      <c r="Y450" s="15">
        <f t="shared" si="58"/>
        <v>92570.34</v>
      </c>
      <c r="Z450" s="33">
        <f t="shared" ref="Z450:Z513" si="64">IF((V450=0),0,Y450/V450*100)</f>
        <v>75</v>
      </c>
    </row>
    <row r="451" spans="1:26" x14ac:dyDescent="0.25">
      <c r="A451" s="39" t="s">
        <v>242</v>
      </c>
      <c r="B451" s="5" t="s">
        <v>195</v>
      </c>
      <c r="C451" s="5" t="s">
        <v>29</v>
      </c>
      <c r="D451" s="1">
        <v>2028</v>
      </c>
      <c r="E451" s="2">
        <v>4</v>
      </c>
      <c r="F451" s="2">
        <v>0</v>
      </c>
      <c r="G451" s="2">
        <v>23</v>
      </c>
      <c r="H451" s="2">
        <v>0</v>
      </c>
      <c r="I451" s="2">
        <v>15</v>
      </c>
      <c r="J451" s="1">
        <v>12</v>
      </c>
      <c r="K451" s="16">
        <f t="shared" si="62"/>
        <v>42</v>
      </c>
      <c r="L451" s="16">
        <v>12368.39</v>
      </c>
      <c r="M451" s="16">
        <v>11131.55</v>
      </c>
      <c r="N451" s="16">
        <v>8657.8700000000008</v>
      </c>
      <c r="O451" s="16">
        <v>6184.2</v>
      </c>
      <c r="P451" s="16">
        <v>3710.52</v>
      </c>
      <c r="Q451" s="16">
        <v>488.77</v>
      </c>
      <c r="R451" s="16">
        <v>2100</v>
      </c>
      <c r="S451" s="16">
        <v>200</v>
      </c>
      <c r="T451" s="22">
        <v>75</v>
      </c>
      <c r="U451" s="35">
        <f t="shared" si="59"/>
        <v>74.999997818039702</v>
      </c>
      <c r="V451" s="15">
        <f t="shared" si="61"/>
        <v>343727.61</v>
      </c>
      <c r="W451" s="15">
        <f t="shared" si="63"/>
        <v>257795.69999999998</v>
      </c>
      <c r="X451" s="15">
        <f t="shared" ref="X451:X514" si="65">V451-W451</f>
        <v>85931.91</v>
      </c>
      <c r="Y451" s="15">
        <f t="shared" ref="Y451:Y514" si="66">ROUND((V451*T451/100),2)</f>
        <v>257795.71</v>
      </c>
      <c r="Z451" s="33">
        <f t="shared" si="64"/>
        <v>75.000000727320099</v>
      </c>
    </row>
    <row r="452" spans="1:26" x14ac:dyDescent="0.25">
      <c r="A452" s="39" t="s">
        <v>243</v>
      </c>
      <c r="B452" s="5" t="s">
        <v>195</v>
      </c>
      <c r="C452" s="5" t="s">
        <v>27</v>
      </c>
      <c r="D452" s="1">
        <v>2028</v>
      </c>
      <c r="E452" s="2">
        <v>0</v>
      </c>
      <c r="F452" s="2">
        <v>0</v>
      </c>
      <c r="G452" s="2">
        <v>0</v>
      </c>
      <c r="H452" s="2">
        <v>0</v>
      </c>
      <c r="I452" s="2">
        <v>0.6</v>
      </c>
      <c r="J452" s="1">
        <v>5</v>
      </c>
      <c r="K452" s="16">
        <f t="shared" si="62"/>
        <v>0.6</v>
      </c>
      <c r="L452" s="16">
        <v>12368.39</v>
      </c>
      <c r="M452" s="16">
        <v>11131.55</v>
      </c>
      <c r="N452" s="16">
        <v>8657.8700000000008</v>
      </c>
      <c r="O452" s="16">
        <v>6184.2</v>
      </c>
      <c r="P452" s="16">
        <v>3710.52</v>
      </c>
      <c r="Q452" s="16">
        <v>488.77</v>
      </c>
      <c r="R452" s="16">
        <v>2100</v>
      </c>
      <c r="S452" s="16">
        <v>200</v>
      </c>
      <c r="T452" s="22">
        <v>75</v>
      </c>
      <c r="U452" s="35">
        <f t="shared" si="59"/>
        <v>75.000000000000014</v>
      </c>
      <c r="V452" s="15">
        <f t="shared" si="61"/>
        <v>15290.16</v>
      </c>
      <c r="W452" s="15">
        <f t="shared" si="63"/>
        <v>11467.62</v>
      </c>
      <c r="X452" s="15">
        <f t="shared" si="65"/>
        <v>3822.5399999999991</v>
      </c>
      <c r="Y452" s="15">
        <f t="shared" si="66"/>
        <v>11467.62</v>
      </c>
      <c r="Z452" s="33">
        <f t="shared" si="64"/>
        <v>75.000000000000014</v>
      </c>
    </row>
    <row r="453" spans="1:26" x14ac:dyDescent="0.25">
      <c r="A453" s="39" t="s">
        <v>244</v>
      </c>
      <c r="B453" s="5" t="s">
        <v>195</v>
      </c>
      <c r="C453" s="5" t="s">
        <v>45</v>
      </c>
      <c r="D453" s="1">
        <v>2028</v>
      </c>
      <c r="E453" s="2">
        <v>0</v>
      </c>
      <c r="F453" s="2">
        <v>50</v>
      </c>
      <c r="G453" s="2">
        <v>0</v>
      </c>
      <c r="H453" s="2">
        <v>0</v>
      </c>
      <c r="I453" s="2">
        <v>0</v>
      </c>
      <c r="J453" s="1">
        <v>8</v>
      </c>
      <c r="K453" s="16">
        <f t="shared" si="62"/>
        <v>50</v>
      </c>
      <c r="L453" s="16">
        <v>12368.39</v>
      </c>
      <c r="M453" s="16">
        <v>11131.55</v>
      </c>
      <c r="N453" s="16">
        <v>8657.8700000000008</v>
      </c>
      <c r="O453" s="16">
        <v>6184.2</v>
      </c>
      <c r="P453" s="16">
        <v>3710.52</v>
      </c>
      <c r="Q453" s="16">
        <v>488.77</v>
      </c>
      <c r="R453" s="16">
        <v>2100</v>
      </c>
      <c r="S453" s="16">
        <v>200</v>
      </c>
      <c r="T453" s="22">
        <v>75</v>
      </c>
      <c r="U453" s="35">
        <f t="shared" si="59"/>
        <v>74.999999148628447</v>
      </c>
      <c r="V453" s="15">
        <f t="shared" si="61"/>
        <v>587287.66</v>
      </c>
      <c r="W453" s="15">
        <f t="shared" si="63"/>
        <v>440465.74</v>
      </c>
      <c r="X453" s="15">
        <f t="shared" si="65"/>
        <v>146821.92000000004</v>
      </c>
      <c r="Y453" s="15">
        <f t="shared" si="66"/>
        <v>440465.75</v>
      </c>
      <c r="Z453" s="33">
        <f t="shared" si="64"/>
        <v>75.000000851371539</v>
      </c>
    </row>
    <row r="454" spans="1:26" x14ac:dyDescent="0.25">
      <c r="A454" s="39" t="s">
        <v>245</v>
      </c>
      <c r="B454" s="5" t="s">
        <v>195</v>
      </c>
      <c r="C454" s="5" t="s">
        <v>28</v>
      </c>
      <c r="D454" s="1">
        <v>2028</v>
      </c>
      <c r="E454" s="2">
        <v>0</v>
      </c>
      <c r="F454" s="2">
        <v>0</v>
      </c>
      <c r="G454" s="2">
        <v>34.340000000000003</v>
      </c>
      <c r="H454" s="2">
        <v>0</v>
      </c>
      <c r="I454" s="2">
        <v>1</v>
      </c>
      <c r="J454" s="1">
        <v>7</v>
      </c>
      <c r="K454" s="16">
        <f t="shared" si="62"/>
        <v>35.340000000000003</v>
      </c>
      <c r="L454" s="16">
        <v>12368.39</v>
      </c>
      <c r="M454" s="16">
        <v>11131.55</v>
      </c>
      <c r="N454" s="16">
        <v>8657.8700000000008</v>
      </c>
      <c r="O454" s="16">
        <v>6184.2</v>
      </c>
      <c r="P454" s="16">
        <v>3710.52</v>
      </c>
      <c r="Q454" s="16">
        <v>488.77</v>
      </c>
      <c r="R454" s="16">
        <v>2100</v>
      </c>
      <c r="S454" s="16">
        <v>200</v>
      </c>
      <c r="T454" s="22">
        <v>75</v>
      </c>
      <c r="U454" s="35">
        <f t="shared" si="59"/>
        <v>74.999997700875781</v>
      </c>
      <c r="V454" s="15">
        <f t="shared" si="61"/>
        <v>326211.17</v>
      </c>
      <c r="W454" s="15">
        <f t="shared" si="63"/>
        <v>244658.37</v>
      </c>
      <c r="X454" s="15">
        <f t="shared" si="65"/>
        <v>81552.799999999988</v>
      </c>
      <c r="Y454" s="15">
        <f t="shared" si="66"/>
        <v>244658.38</v>
      </c>
      <c r="Z454" s="33">
        <f t="shared" si="64"/>
        <v>75.00000076637474</v>
      </c>
    </row>
    <row r="455" spans="1:26" x14ac:dyDescent="0.25">
      <c r="A455" s="39" t="s">
        <v>246</v>
      </c>
      <c r="B455" s="5" t="s">
        <v>195</v>
      </c>
      <c r="C455" s="5" t="s">
        <v>21</v>
      </c>
      <c r="D455" s="1">
        <v>2028</v>
      </c>
      <c r="E455" s="2">
        <v>4</v>
      </c>
      <c r="F455" s="2">
        <v>8.4</v>
      </c>
      <c r="G455" s="2">
        <v>14.1</v>
      </c>
      <c r="H455" s="2">
        <v>2.7</v>
      </c>
      <c r="I455" s="2">
        <v>2.5</v>
      </c>
      <c r="J455" s="1">
        <v>7</v>
      </c>
      <c r="K455" s="16">
        <f t="shared" si="62"/>
        <v>31.7</v>
      </c>
      <c r="L455" s="16">
        <v>12368.39</v>
      </c>
      <c r="M455" s="16">
        <v>11131.55</v>
      </c>
      <c r="N455" s="16">
        <v>8657.8700000000008</v>
      </c>
      <c r="O455" s="16">
        <v>6184.2</v>
      </c>
      <c r="P455" s="16">
        <v>3710.52</v>
      </c>
      <c r="Q455" s="16">
        <v>488.77</v>
      </c>
      <c r="R455" s="16">
        <v>2100</v>
      </c>
      <c r="S455" s="16">
        <v>200</v>
      </c>
      <c r="T455" s="22">
        <v>75</v>
      </c>
      <c r="U455" s="35">
        <f t="shared" si="59"/>
        <v>74.999998415161599</v>
      </c>
      <c r="V455" s="15">
        <f t="shared" si="61"/>
        <v>315489.58</v>
      </c>
      <c r="W455" s="15">
        <f t="shared" si="63"/>
        <v>236617.18</v>
      </c>
      <c r="X455" s="15">
        <f t="shared" si="65"/>
        <v>78872.400000000023</v>
      </c>
      <c r="Y455" s="15">
        <f t="shared" si="66"/>
        <v>236617.19</v>
      </c>
      <c r="Z455" s="33">
        <f t="shared" si="64"/>
        <v>75.000001584838401</v>
      </c>
    </row>
    <row r="456" spans="1:26" x14ac:dyDescent="0.25">
      <c r="A456" s="39" t="s">
        <v>247</v>
      </c>
      <c r="B456" s="5" t="s">
        <v>195</v>
      </c>
      <c r="C456" s="5" t="s">
        <v>140</v>
      </c>
      <c r="D456" s="1">
        <v>2028</v>
      </c>
      <c r="E456" s="2">
        <v>0</v>
      </c>
      <c r="F456" s="2">
        <v>0</v>
      </c>
      <c r="G456" s="2">
        <v>0</v>
      </c>
      <c r="H456" s="2">
        <v>0</v>
      </c>
      <c r="I456" s="2">
        <v>0</v>
      </c>
      <c r="J456" s="1">
        <v>0</v>
      </c>
      <c r="K456" s="16">
        <f t="shared" si="62"/>
        <v>0</v>
      </c>
      <c r="L456" s="16">
        <v>12368.39</v>
      </c>
      <c r="M456" s="16">
        <v>11131.55</v>
      </c>
      <c r="N456" s="16">
        <v>8657.8700000000008</v>
      </c>
      <c r="O456" s="16">
        <v>6184.2</v>
      </c>
      <c r="P456" s="16">
        <v>3710.52</v>
      </c>
      <c r="Q456" s="16">
        <v>488.77</v>
      </c>
      <c r="R456" s="16">
        <v>2100</v>
      </c>
      <c r="S456" s="16">
        <v>200</v>
      </c>
      <c r="T456" s="22">
        <v>75</v>
      </c>
      <c r="U456" s="35">
        <f t="shared" si="59"/>
        <v>0</v>
      </c>
      <c r="V456" s="15">
        <f t="shared" si="61"/>
        <v>0</v>
      </c>
      <c r="W456" s="15">
        <f t="shared" si="63"/>
        <v>0</v>
      </c>
      <c r="X456" s="15">
        <f t="shared" si="65"/>
        <v>0</v>
      </c>
      <c r="Y456" s="15">
        <f t="shared" si="66"/>
        <v>0</v>
      </c>
      <c r="Z456" s="33">
        <f t="shared" si="64"/>
        <v>0</v>
      </c>
    </row>
    <row r="457" spans="1:26" ht="27" customHeight="1" x14ac:dyDescent="0.25">
      <c r="A457" s="43">
        <v>61</v>
      </c>
      <c r="B457" s="38" t="s">
        <v>248</v>
      </c>
      <c r="C457" s="38" t="s">
        <v>248</v>
      </c>
      <c r="D457" s="1">
        <v>2028</v>
      </c>
      <c r="E457" s="2">
        <f t="shared" ref="E457:K457" si="67">SUM(E440:E456)</f>
        <v>186.9</v>
      </c>
      <c r="F457" s="2">
        <f t="shared" si="67"/>
        <v>261.70999999999998</v>
      </c>
      <c r="G457" s="2">
        <f t="shared" si="67"/>
        <v>187.37</v>
      </c>
      <c r="H457" s="2">
        <f t="shared" si="67"/>
        <v>113.77999999999999</v>
      </c>
      <c r="I457" s="2">
        <f t="shared" si="67"/>
        <v>100.69999999999999</v>
      </c>
      <c r="J457" s="1">
        <f t="shared" si="67"/>
        <v>96</v>
      </c>
      <c r="K457" s="16">
        <f t="shared" si="67"/>
        <v>850.46</v>
      </c>
      <c r="L457" s="15">
        <v>12368.39</v>
      </c>
      <c r="M457" s="15">
        <v>11131.55</v>
      </c>
      <c r="N457" s="15">
        <v>8657.8700000000008</v>
      </c>
      <c r="O457" s="15">
        <v>6184.2</v>
      </c>
      <c r="P457" s="15">
        <v>3710.52</v>
      </c>
      <c r="Q457" s="15">
        <v>488.77</v>
      </c>
      <c r="R457" s="15">
        <v>2100</v>
      </c>
      <c r="S457" s="15">
        <v>200</v>
      </c>
      <c r="T457" s="22">
        <v>75</v>
      </c>
      <c r="U457" s="41">
        <f t="shared" ref="U457:U520" si="68">IF((V457=0),0,W457/V457*100)</f>
        <v>74.999999460626753</v>
      </c>
      <c r="V457" s="15">
        <f>SUM(V440:V456)</f>
        <v>8343016.7000000011</v>
      </c>
      <c r="W457" s="15">
        <f t="shared" ref="W457:Y457" si="69">SUM(W440:W456)</f>
        <v>6257262.4800000004</v>
      </c>
      <c r="X457" s="15">
        <f t="shared" si="69"/>
        <v>2085754.2199999997</v>
      </c>
      <c r="Y457" s="15">
        <f t="shared" si="69"/>
        <v>6257262.54</v>
      </c>
      <c r="Z457" s="33">
        <f t="shared" si="64"/>
        <v>75.000000179791073</v>
      </c>
    </row>
    <row r="458" spans="1:26" x14ac:dyDescent="0.25">
      <c r="A458" s="1">
        <v>62</v>
      </c>
      <c r="B458" s="5" t="s">
        <v>196</v>
      </c>
      <c r="C458" s="5" t="s">
        <v>59</v>
      </c>
      <c r="D458" s="1">
        <v>2028</v>
      </c>
      <c r="E458" s="2">
        <v>5</v>
      </c>
      <c r="F458" s="2">
        <v>5</v>
      </c>
      <c r="G458" s="2">
        <v>7.9</v>
      </c>
      <c r="H458" s="2">
        <v>19.100000000000001</v>
      </c>
      <c r="I458" s="2">
        <v>4.0999999999999996</v>
      </c>
      <c r="J458" s="1">
        <v>13</v>
      </c>
      <c r="K458" s="15">
        <f t="shared" ref="K458:K489" si="70">E458+F458+G458+H458+I458</f>
        <v>41.1</v>
      </c>
      <c r="L458" s="16">
        <v>12368.39</v>
      </c>
      <c r="M458" s="16">
        <v>11131.55</v>
      </c>
      <c r="N458" s="16">
        <v>8657.8700000000008</v>
      </c>
      <c r="O458" s="16">
        <v>6184.2</v>
      </c>
      <c r="P458" s="16">
        <v>3710.52</v>
      </c>
      <c r="Q458" s="16">
        <v>488.77</v>
      </c>
      <c r="R458" s="16">
        <v>2100</v>
      </c>
      <c r="S458" s="16">
        <v>200</v>
      </c>
      <c r="T458" s="23">
        <v>82</v>
      </c>
      <c r="U458" s="35">
        <f t="shared" si="68"/>
        <v>81.999998116876824</v>
      </c>
      <c r="V458" s="15">
        <f t="shared" ref="V458:V489" si="71">ROUND(((E458*L458+F458*M458+G458*N458+H458*O458+I458*P458)+Q458*J458+R458*J458+S458*(E458+F458+G458+H458+I458)),2)</f>
        <v>361102.24</v>
      </c>
      <c r="W458" s="15">
        <f t="shared" si="63"/>
        <v>296103.83</v>
      </c>
      <c r="X458" s="15">
        <f t="shared" si="65"/>
        <v>64998.409999999974</v>
      </c>
      <c r="Y458" s="15">
        <f t="shared" si="66"/>
        <v>296103.84000000003</v>
      </c>
      <c r="Z458" s="33">
        <f t="shared" si="64"/>
        <v>82.000000886175627</v>
      </c>
    </row>
    <row r="459" spans="1:26" x14ac:dyDescent="0.25">
      <c r="A459" s="1">
        <v>63</v>
      </c>
      <c r="B459" s="5" t="s">
        <v>196</v>
      </c>
      <c r="C459" s="5" t="s">
        <v>142</v>
      </c>
      <c r="D459" s="1">
        <v>2028</v>
      </c>
      <c r="E459" s="2">
        <v>0</v>
      </c>
      <c r="F459" s="2">
        <v>0</v>
      </c>
      <c r="G459" s="2">
        <v>0</v>
      </c>
      <c r="H459" s="2">
        <v>0</v>
      </c>
      <c r="I459" s="2">
        <v>0</v>
      </c>
      <c r="J459" s="1">
        <v>0</v>
      </c>
      <c r="K459" s="15">
        <f t="shared" si="70"/>
        <v>0</v>
      </c>
      <c r="L459" s="16">
        <v>12368.39</v>
      </c>
      <c r="M459" s="16">
        <v>11131.55</v>
      </c>
      <c r="N459" s="16">
        <v>8657.8700000000008</v>
      </c>
      <c r="O459" s="16">
        <v>6184.2</v>
      </c>
      <c r="P459" s="16">
        <v>3710.52</v>
      </c>
      <c r="Q459" s="16">
        <v>488.77</v>
      </c>
      <c r="R459" s="16">
        <v>2100</v>
      </c>
      <c r="S459" s="16">
        <v>200</v>
      </c>
      <c r="T459" s="23">
        <v>71</v>
      </c>
      <c r="U459" s="35">
        <f t="shared" si="68"/>
        <v>0</v>
      </c>
      <c r="V459" s="15">
        <f t="shared" si="71"/>
        <v>0</v>
      </c>
      <c r="W459" s="15">
        <f t="shared" si="63"/>
        <v>0</v>
      </c>
      <c r="X459" s="15">
        <f t="shared" si="65"/>
        <v>0</v>
      </c>
      <c r="Y459" s="15">
        <f t="shared" si="66"/>
        <v>0</v>
      </c>
      <c r="Z459" s="33">
        <f t="shared" si="64"/>
        <v>0</v>
      </c>
    </row>
    <row r="460" spans="1:26" x14ac:dyDescent="0.25">
      <c r="A460" s="1">
        <v>64</v>
      </c>
      <c r="B460" s="5" t="s">
        <v>196</v>
      </c>
      <c r="C460" s="5" t="s">
        <v>47</v>
      </c>
      <c r="D460" s="1">
        <v>2028</v>
      </c>
      <c r="E460" s="2">
        <v>0</v>
      </c>
      <c r="F460" s="2">
        <v>0</v>
      </c>
      <c r="G460" s="2">
        <v>0</v>
      </c>
      <c r="H460" s="2">
        <v>0</v>
      </c>
      <c r="I460" s="2">
        <v>0</v>
      </c>
      <c r="J460" s="1">
        <v>0</v>
      </c>
      <c r="K460" s="15">
        <f t="shared" si="70"/>
        <v>0</v>
      </c>
      <c r="L460" s="16">
        <v>12368.39</v>
      </c>
      <c r="M460" s="16">
        <v>11131.55</v>
      </c>
      <c r="N460" s="16">
        <v>8657.8700000000008</v>
      </c>
      <c r="O460" s="16">
        <v>6184.2</v>
      </c>
      <c r="P460" s="16">
        <v>3710.52</v>
      </c>
      <c r="Q460" s="16">
        <v>488.77</v>
      </c>
      <c r="R460" s="16">
        <v>2100</v>
      </c>
      <c r="S460" s="16">
        <v>200</v>
      </c>
      <c r="T460" s="23">
        <v>91</v>
      </c>
      <c r="U460" s="35">
        <f t="shared" si="68"/>
        <v>0</v>
      </c>
      <c r="V460" s="15">
        <f t="shared" si="71"/>
        <v>0</v>
      </c>
      <c r="W460" s="15">
        <f t="shared" si="63"/>
        <v>0</v>
      </c>
      <c r="X460" s="15">
        <f t="shared" si="65"/>
        <v>0</v>
      </c>
      <c r="Y460" s="15">
        <f t="shared" si="66"/>
        <v>0</v>
      </c>
      <c r="Z460" s="33">
        <f t="shared" si="64"/>
        <v>0</v>
      </c>
    </row>
    <row r="461" spans="1:26" x14ac:dyDescent="0.25">
      <c r="A461" s="1">
        <v>65</v>
      </c>
      <c r="B461" s="5" t="s">
        <v>196</v>
      </c>
      <c r="C461" s="5" t="s">
        <v>141</v>
      </c>
      <c r="D461" s="1">
        <v>2028</v>
      </c>
      <c r="E461" s="2">
        <v>0</v>
      </c>
      <c r="F461" s="2">
        <v>0</v>
      </c>
      <c r="G461" s="2">
        <v>0</v>
      </c>
      <c r="H461" s="2">
        <v>0</v>
      </c>
      <c r="I461" s="2">
        <v>0</v>
      </c>
      <c r="J461" s="1">
        <v>0</v>
      </c>
      <c r="K461" s="15">
        <f t="shared" si="70"/>
        <v>0</v>
      </c>
      <c r="L461" s="16">
        <v>12368.39</v>
      </c>
      <c r="M461" s="16">
        <v>11131.55</v>
      </c>
      <c r="N461" s="16">
        <v>8657.8700000000008</v>
      </c>
      <c r="O461" s="16">
        <v>6184.2</v>
      </c>
      <c r="P461" s="16">
        <v>3710.52</v>
      </c>
      <c r="Q461" s="16">
        <v>488.77</v>
      </c>
      <c r="R461" s="16">
        <v>2100</v>
      </c>
      <c r="S461" s="16">
        <v>200</v>
      </c>
      <c r="T461" s="23">
        <v>92</v>
      </c>
      <c r="U461" s="35">
        <f t="shared" si="68"/>
        <v>0</v>
      </c>
      <c r="V461" s="15">
        <f t="shared" si="71"/>
        <v>0</v>
      </c>
      <c r="W461" s="15">
        <f t="shared" si="63"/>
        <v>0</v>
      </c>
      <c r="X461" s="15">
        <f t="shared" si="65"/>
        <v>0</v>
      </c>
      <c r="Y461" s="15">
        <f t="shared" si="66"/>
        <v>0</v>
      </c>
      <c r="Z461" s="33">
        <f t="shared" si="64"/>
        <v>0</v>
      </c>
    </row>
    <row r="462" spans="1:26" x14ac:dyDescent="0.25">
      <c r="A462" s="1">
        <v>66</v>
      </c>
      <c r="B462" s="5" t="s">
        <v>196</v>
      </c>
      <c r="C462" s="5" t="s">
        <v>143</v>
      </c>
      <c r="D462" s="1">
        <v>2028</v>
      </c>
      <c r="E462" s="2">
        <v>0</v>
      </c>
      <c r="F462" s="2">
        <v>0</v>
      </c>
      <c r="G462" s="2">
        <v>0</v>
      </c>
      <c r="H462" s="2">
        <v>0</v>
      </c>
      <c r="I462" s="2">
        <v>0</v>
      </c>
      <c r="J462" s="1">
        <v>0</v>
      </c>
      <c r="K462" s="15">
        <f t="shared" si="70"/>
        <v>0</v>
      </c>
      <c r="L462" s="16">
        <v>12368.39</v>
      </c>
      <c r="M462" s="16">
        <v>11131.55</v>
      </c>
      <c r="N462" s="16">
        <v>8657.8700000000008</v>
      </c>
      <c r="O462" s="16">
        <v>6184.2</v>
      </c>
      <c r="P462" s="16">
        <v>3710.52</v>
      </c>
      <c r="Q462" s="16">
        <v>488.77</v>
      </c>
      <c r="R462" s="16">
        <v>2100</v>
      </c>
      <c r="S462" s="16">
        <v>200</v>
      </c>
      <c r="T462" s="23">
        <v>89</v>
      </c>
      <c r="U462" s="35">
        <f t="shared" si="68"/>
        <v>0</v>
      </c>
      <c r="V462" s="15">
        <f t="shared" si="71"/>
        <v>0</v>
      </c>
      <c r="W462" s="15">
        <f t="shared" si="63"/>
        <v>0</v>
      </c>
      <c r="X462" s="15">
        <f t="shared" si="65"/>
        <v>0</v>
      </c>
      <c r="Y462" s="15">
        <f t="shared" si="66"/>
        <v>0</v>
      </c>
      <c r="Z462" s="33">
        <f t="shared" si="64"/>
        <v>0</v>
      </c>
    </row>
    <row r="463" spans="1:26" x14ac:dyDescent="0.25">
      <c r="A463" s="1">
        <v>67</v>
      </c>
      <c r="B463" s="5" t="s">
        <v>196</v>
      </c>
      <c r="C463" s="5" t="s">
        <v>105</v>
      </c>
      <c r="D463" s="1">
        <v>2028</v>
      </c>
      <c r="E463" s="2">
        <v>0</v>
      </c>
      <c r="F463" s="2">
        <v>0</v>
      </c>
      <c r="G463" s="2">
        <v>0</v>
      </c>
      <c r="H463" s="2">
        <v>0</v>
      </c>
      <c r="I463" s="2">
        <v>0</v>
      </c>
      <c r="J463" s="1">
        <v>0</v>
      </c>
      <c r="K463" s="15">
        <f t="shared" si="70"/>
        <v>0</v>
      </c>
      <c r="L463" s="16">
        <v>12368.39</v>
      </c>
      <c r="M463" s="16">
        <v>11131.55</v>
      </c>
      <c r="N463" s="16">
        <v>8657.8700000000008</v>
      </c>
      <c r="O463" s="16">
        <v>6184.2</v>
      </c>
      <c r="P463" s="16">
        <v>3710.52</v>
      </c>
      <c r="Q463" s="16">
        <v>488.77</v>
      </c>
      <c r="R463" s="16">
        <v>2100</v>
      </c>
      <c r="S463" s="16">
        <v>200</v>
      </c>
      <c r="T463" s="23">
        <v>89</v>
      </c>
      <c r="U463" s="35">
        <f t="shared" si="68"/>
        <v>0</v>
      </c>
      <c r="V463" s="15">
        <f t="shared" si="71"/>
        <v>0</v>
      </c>
      <c r="W463" s="15">
        <f t="shared" si="63"/>
        <v>0</v>
      </c>
      <c r="X463" s="15">
        <f t="shared" si="65"/>
        <v>0</v>
      </c>
      <c r="Y463" s="15">
        <f t="shared" si="66"/>
        <v>0</v>
      </c>
      <c r="Z463" s="33">
        <f t="shared" si="64"/>
        <v>0</v>
      </c>
    </row>
    <row r="464" spans="1:26" x14ac:dyDescent="0.25">
      <c r="A464" s="1">
        <v>68</v>
      </c>
      <c r="B464" s="5" t="s">
        <v>196</v>
      </c>
      <c r="C464" s="5" t="s">
        <v>58</v>
      </c>
      <c r="D464" s="1">
        <v>2028</v>
      </c>
      <c r="E464" s="2">
        <v>0</v>
      </c>
      <c r="F464" s="2">
        <v>0</v>
      </c>
      <c r="G464" s="2">
        <v>0</v>
      </c>
      <c r="H464" s="2">
        <v>0</v>
      </c>
      <c r="I464" s="2">
        <v>0</v>
      </c>
      <c r="J464" s="1">
        <v>0</v>
      </c>
      <c r="K464" s="15">
        <f t="shared" si="70"/>
        <v>0</v>
      </c>
      <c r="L464" s="16">
        <v>12368.39</v>
      </c>
      <c r="M464" s="16">
        <v>11131.55</v>
      </c>
      <c r="N464" s="16">
        <v>8657.8700000000008</v>
      </c>
      <c r="O464" s="16">
        <v>6184.2</v>
      </c>
      <c r="P464" s="16">
        <v>3710.52</v>
      </c>
      <c r="Q464" s="16">
        <v>488.77</v>
      </c>
      <c r="R464" s="16">
        <v>2100</v>
      </c>
      <c r="S464" s="16">
        <v>200</v>
      </c>
      <c r="T464" s="23">
        <v>92</v>
      </c>
      <c r="U464" s="35">
        <f t="shared" si="68"/>
        <v>0</v>
      </c>
      <c r="V464" s="15">
        <f t="shared" si="71"/>
        <v>0</v>
      </c>
      <c r="W464" s="15">
        <f t="shared" si="63"/>
        <v>0</v>
      </c>
      <c r="X464" s="15">
        <f t="shared" si="65"/>
        <v>0</v>
      </c>
      <c r="Y464" s="15">
        <f t="shared" si="66"/>
        <v>0</v>
      </c>
      <c r="Z464" s="33">
        <f t="shared" si="64"/>
        <v>0</v>
      </c>
    </row>
    <row r="465" spans="1:26" x14ac:dyDescent="0.25">
      <c r="A465" s="1">
        <v>69</v>
      </c>
      <c r="B465" s="5" t="s">
        <v>196</v>
      </c>
      <c r="C465" s="5" t="s">
        <v>94</v>
      </c>
      <c r="D465" s="1">
        <v>2028</v>
      </c>
      <c r="E465" s="2">
        <v>0</v>
      </c>
      <c r="F465" s="2">
        <v>0</v>
      </c>
      <c r="G465" s="2">
        <v>28.7</v>
      </c>
      <c r="H465" s="2">
        <v>0</v>
      </c>
      <c r="I465" s="2">
        <v>0</v>
      </c>
      <c r="J465" s="1">
        <v>8</v>
      </c>
      <c r="K465" s="15">
        <f t="shared" si="70"/>
        <v>28.7</v>
      </c>
      <c r="L465" s="16">
        <v>12368.39</v>
      </c>
      <c r="M465" s="16">
        <v>11131.55</v>
      </c>
      <c r="N465" s="16">
        <v>8657.8700000000008</v>
      </c>
      <c r="O465" s="16">
        <v>6184.2</v>
      </c>
      <c r="P465" s="16">
        <v>3710.52</v>
      </c>
      <c r="Q465" s="16">
        <v>488.77</v>
      </c>
      <c r="R465" s="16">
        <v>2100</v>
      </c>
      <c r="S465" s="16">
        <v>200</v>
      </c>
      <c r="T465" s="23">
        <v>93</v>
      </c>
      <c r="U465" s="35">
        <f t="shared" si="68"/>
        <v>92.999997126552046</v>
      </c>
      <c r="V465" s="15">
        <f t="shared" si="71"/>
        <v>274931.03000000003</v>
      </c>
      <c r="W465" s="15">
        <f t="shared" si="63"/>
        <v>255685.84999999998</v>
      </c>
      <c r="X465" s="15">
        <f t="shared" si="65"/>
        <v>19245.180000000051</v>
      </c>
      <c r="Y465" s="15">
        <f t="shared" si="66"/>
        <v>255685.86</v>
      </c>
      <c r="Z465" s="33">
        <f t="shared" si="64"/>
        <v>93.000000763827913</v>
      </c>
    </row>
    <row r="466" spans="1:26" x14ac:dyDescent="0.25">
      <c r="A466" s="1">
        <v>70</v>
      </c>
      <c r="B466" s="5" t="s">
        <v>196</v>
      </c>
      <c r="C466" s="5" t="s">
        <v>2</v>
      </c>
      <c r="D466" s="1">
        <v>2028</v>
      </c>
      <c r="E466" s="2">
        <v>0</v>
      </c>
      <c r="F466" s="2">
        <v>0</v>
      </c>
      <c r="G466" s="2">
        <v>0</v>
      </c>
      <c r="H466" s="2">
        <v>0</v>
      </c>
      <c r="I466" s="2">
        <v>0</v>
      </c>
      <c r="J466" s="1">
        <v>0</v>
      </c>
      <c r="K466" s="15">
        <f t="shared" si="70"/>
        <v>0</v>
      </c>
      <c r="L466" s="16">
        <v>12368.39</v>
      </c>
      <c r="M466" s="16">
        <v>11131.55</v>
      </c>
      <c r="N466" s="16">
        <v>8657.8700000000008</v>
      </c>
      <c r="O466" s="16">
        <v>6184.2</v>
      </c>
      <c r="P466" s="16">
        <v>3710.52</v>
      </c>
      <c r="Q466" s="16">
        <v>488.77</v>
      </c>
      <c r="R466" s="16">
        <v>2100</v>
      </c>
      <c r="S466" s="16">
        <v>200</v>
      </c>
      <c r="T466" s="23">
        <v>94</v>
      </c>
      <c r="U466" s="35">
        <f t="shared" si="68"/>
        <v>0</v>
      </c>
      <c r="V466" s="15">
        <f t="shared" si="71"/>
        <v>0</v>
      </c>
      <c r="W466" s="15">
        <f t="shared" si="63"/>
        <v>0</v>
      </c>
      <c r="X466" s="15">
        <f t="shared" si="65"/>
        <v>0</v>
      </c>
      <c r="Y466" s="15">
        <f t="shared" si="66"/>
        <v>0</v>
      </c>
      <c r="Z466" s="33">
        <f t="shared" si="64"/>
        <v>0</v>
      </c>
    </row>
    <row r="467" spans="1:26" x14ac:dyDescent="0.25">
      <c r="A467" s="1">
        <v>71</v>
      </c>
      <c r="B467" s="5" t="s">
        <v>196</v>
      </c>
      <c r="C467" s="5" t="s">
        <v>144</v>
      </c>
      <c r="D467" s="1">
        <v>2028</v>
      </c>
      <c r="E467" s="2">
        <v>0</v>
      </c>
      <c r="F467" s="2">
        <v>0</v>
      </c>
      <c r="G467" s="2">
        <v>0</v>
      </c>
      <c r="H467" s="2">
        <v>0</v>
      </c>
      <c r="I467" s="2">
        <v>0</v>
      </c>
      <c r="J467" s="1">
        <v>0</v>
      </c>
      <c r="K467" s="15">
        <f t="shared" si="70"/>
        <v>0</v>
      </c>
      <c r="L467" s="16">
        <v>12368.39</v>
      </c>
      <c r="M467" s="16">
        <v>11131.55</v>
      </c>
      <c r="N467" s="16">
        <v>8657.8700000000008</v>
      </c>
      <c r="O467" s="16">
        <v>6184.2</v>
      </c>
      <c r="P467" s="16">
        <v>3710.52</v>
      </c>
      <c r="Q467" s="16">
        <v>488.77</v>
      </c>
      <c r="R467" s="16">
        <v>2100</v>
      </c>
      <c r="S467" s="16">
        <v>200</v>
      </c>
      <c r="T467" s="23">
        <v>71</v>
      </c>
      <c r="U467" s="35">
        <f t="shared" si="68"/>
        <v>0</v>
      </c>
      <c r="V467" s="15">
        <f t="shared" si="71"/>
        <v>0</v>
      </c>
      <c r="W467" s="15">
        <f t="shared" si="63"/>
        <v>0</v>
      </c>
      <c r="X467" s="15">
        <f t="shared" si="65"/>
        <v>0</v>
      </c>
      <c r="Y467" s="15">
        <f t="shared" si="66"/>
        <v>0</v>
      </c>
      <c r="Z467" s="33">
        <f t="shared" si="64"/>
        <v>0</v>
      </c>
    </row>
    <row r="468" spans="1:26" x14ac:dyDescent="0.25">
      <c r="A468" s="1">
        <v>72</v>
      </c>
      <c r="B468" s="5" t="s">
        <v>196</v>
      </c>
      <c r="C468" s="5" t="s">
        <v>5</v>
      </c>
      <c r="D468" s="1">
        <v>2028</v>
      </c>
      <c r="E468" s="2">
        <v>0</v>
      </c>
      <c r="F468" s="2">
        <v>0</v>
      </c>
      <c r="G468" s="2">
        <v>46.23</v>
      </c>
      <c r="H468" s="2">
        <v>0</v>
      </c>
      <c r="I468" s="2">
        <v>0</v>
      </c>
      <c r="J468" s="1">
        <v>6</v>
      </c>
      <c r="K468" s="15">
        <f t="shared" si="70"/>
        <v>46.23</v>
      </c>
      <c r="L468" s="16">
        <v>12368.39</v>
      </c>
      <c r="M468" s="16">
        <v>11131.55</v>
      </c>
      <c r="N468" s="16">
        <v>8657.8700000000008</v>
      </c>
      <c r="O468" s="16">
        <v>6184.2</v>
      </c>
      <c r="P468" s="16">
        <v>3710.52</v>
      </c>
      <c r="Q468" s="16">
        <v>488.77</v>
      </c>
      <c r="R468" s="16">
        <v>2100</v>
      </c>
      <c r="S468" s="16">
        <v>200</v>
      </c>
      <c r="T468" s="23">
        <v>92</v>
      </c>
      <c r="U468" s="35">
        <f t="shared" si="68"/>
        <v>91.999999058894275</v>
      </c>
      <c r="V468" s="15">
        <f t="shared" si="71"/>
        <v>425031.95</v>
      </c>
      <c r="W468" s="15">
        <f t="shared" si="63"/>
        <v>391029.39</v>
      </c>
      <c r="X468" s="15">
        <f t="shared" si="65"/>
        <v>34002.559999999998</v>
      </c>
      <c r="Y468" s="15">
        <f t="shared" si="66"/>
        <v>391029.39</v>
      </c>
      <c r="Z468" s="33">
        <f t="shared" si="64"/>
        <v>91.999999058894275</v>
      </c>
    </row>
    <row r="469" spans="1:26" x14ac:dyDescent="0.25">
      <c r="A469" s="1">
        <v>73</v>
      </c>
      <c r="B469" s="5" t="s">
        <v>197</v>
      </c>
      <c r="C469" s="5" t="s">
        <v>75</v>
      </c>
      <c r="D469" s="1">
        <v>2028</v>
      </c>
      <c r="E469" s="2">
        <v>0</v>
      </c>
      <c r="F469" s="2">
        <v>0</v>
      </c>
      <c r="G469" s="2">
        <v>0</v>
      </c>
      <c r="H469" s="2">
        <v>0</v>
      </c>
      <c r="I469" s="2">
        <v>0</v>
      </c>
      <c r="J469" s="13">
        <v>0</v>
      </c>
      <c r="K469" s="15">
        <f t="shared" si="70"/>
        <v>0</v>
      </c>
      <c r="L469" s="16">
        <v>12368.39</v>
      </c>
      <c r="M469" s="16">
        <v>11131.55</v>
      </c>
      <c r="N469" s="16">
        <v>8657.8700000000008</v>
      </c>
      <c r="O469" s="16">
        <v>6184.2</v>
      </c>
      <c r="P469" s="16">
        <v>3710.52</v>
      </c>
      <c r="Q469" s="16">
        <v>488.77</v>
      </c>
      <c r="R469" s="16">
        <v>2100</v>
      </c>
      <c r="S469" s="16">
        <v>200</v>
      </c>
      <c r="T469" s="24">
        <v>85</v>
      </c>
      <c r="U469" s="35">
        <f t="shared" si="68"/>
        <v>0</v>
      </c>
      <c r="V469" s="15">
        <f t="shared" si="71"/>
        <v>0</v>
      </c>
      <c r="W469" s="15">
        <f t="shared" si="63"/>
        <v>0</v>
      </c>
      <c r="X469" s="15">
        <f t="shared" si="65"/>
        <v>0</v>
      </c>
      <c r="Y469" s="15">
        <f t="shared" si="66"/>
        <v>0</v>
      </c>
      <c r="Z469" s="33">
        <f t="shared" si="64"/>
        <v>0</v>
      </c>
    </row>
    <row r="470" spans="1:26" x14ac:dyDescent="0.25">
      <c r="A470" s="1">
        <v>74</v>
      </c>
      <c r="B470" s="5" t="s">
        <v>197</v>
      </c>
      <c r="C470" s="5" t="s">
        <v>55</v>
      </c>
      <c r="D470" s="1">
        <v>2028</v>
      </c>
      <c r="E470" s="2">
        <v>0</v>
      </c>
      <c r="F470" s="2">
        <v>0</v>
      </c>
      <c r="G470" s="2">
        <v>0</v>
      </c>
      <c r="H470" s="2">
        <v>0</v>
      </c>
      <c r="I470" s="2">
        <v>0</v>
      </c>
      <c r="J470" s="13">
        <v>0</v>
      </c>
      <c r="K470" s="15">
        <f t="shared" si="70"/>
        <v>0</v>
      </c>
      <c r="L470" s="16">
        <v>12368.39</v>
      </c>
      <c r="M470" s="16">
        <v>11131.55</v>
      </c>
      <c r="N470" s="16">
        <v>8657.8700000000008</v>
      </c>
      <c r="O470" s="16">
        <v>6184.2</v>
      </c>
      <c r="P470" s="16">
        <v>3710.52</v>
      </c>
      <c r="Q470" s="16">
        <v>488.77</v>
      </c>
      <c r="R470" s="16">
        <v>2100</v>
      </c>
      <c r="S470" s="16">
        <v>200</v>
      </c>
      <c r="T470" s="24">
        <v>89</v>
      </c>
      <c r="U470" s="35">
        <f t="shared" si="68"/>
        <v>0</v>
      </c>
      <c r="V470" s="15">
        <f t="shared" si="71"/>
        <v>0</v>
      </c>
      <c r="W470" s="15">
        <f t="shared" si="63"/>
        <v>0</v>
      </c>
      <c r="X470" s="15">
        <f t="shared" si="65"/>
        <v>0</v>
      </c>
      <c r="Y470" s="15">
        <f t="shared" si="66"/>
        <v>0</v>
      </c>
      <c r="Z470" s="33">
        <f t="shared" si="64"/>
        <v>0</v>
      </c>
    </row>
    <row r="471" spans="1:26" x14ac:dyDescent="0.25">
      <c r="A471" s="1">
        <v>75</v>
      </c>
      <c r="B471" s="5" t="s">
        <v>197</v>
      </c>
      <c r="C471" s="5" t="s">
        <v>145</v>
      </c>
      <c r="D471" s="1">
        <v>2028</v>
      </c>
      <c r="E471" s="2">
        <v>0</v>
      </c>
      <c r="F471" s="2">
        <v>0</v>
      </c>
      <c r="G471" s="2">
        <v>0</v>
      </c>
      <c r="H471" s="2">
        <v>0</v>
      </c>
      <c r="I471" s="2">
        <v>0</v>
      </c>
      <c r="J471" s="13">
        <v>0</v>
      </c>
      <c r="K471" s="15">
        <f t="shared" si="70"/>
        <v>0</v>
      </c>
      <c r="L471" s="16">
        <v>12368.39</v>
      </c>
      <c r="M471" s="16">
        <v>11131.55</v>
      </c>
      <c r="N471" s="16">
        <v>8657.8700000000008</v>
      </c>
      <c r="O471" s="16">
        <v>6184.2</v>
      </c>
      <c r="P471" s="16">
        <v>3710.52</v>
      </c>
      <c r="Q471" s="16">
        <v>488.77</v>
      </c>
      <c r="R471" s="16">
        <v>2100</v>
      </c>
      <c r="S471" s="16">
        <v>200</v>
      </c>
      <c r="T471" s="24">
        <v>85</v>
      </c>
      <c r="U471" s="35">
        <f t="shared" si="68"/>
        <v>0</v>
      </c>
      <c r="V471" s="15">
        <f t="shared" si="71"/>
        <v>0</v>
      </c>
      <c r="W471" s="15">
        <f t="shared" si="63"/>
        <v>0</v>
      </c>
      <c r="X471" s="15">
        <f t="shared" si="65"/>
        <v>0</v>
      </c>
      <c r="Y471" s="15">
        <f t="shared" si="66"/>
        <v>0</v>
      </c>
      <c r="Z471" s="33">
        <f t="shared" si="64"/>
        <v>0</v>
      </c>
    </row>
    <row r="472" spans="1:26" x14ac:dyDescent="0.25">
      <c r="A472" s="1">
        <v>76</v>
      </c>
      <c r="B472" s="5" t="s">
        <v>197</v>
      </c>
      <c r="C472" s="5" t="s">
        <v>37</v>
      </c>
      <c r="D472" s="1">
        <v>2028</v>
      </c>
      <c r="E472" s="2">
        <v>0</v>
      </c>
      <c r="F472" s="2">
        <v>0</v>
      </c>
      <c r="G472" s="2">
        <v>2.1</v>
      </c>
      <c r="H472" s="2">
        <v>0</v>
      </c>
      <c r="I472" s="2">
        <v>0</v>
      </c>
      <c r="J472" s="13">
        <v>2</v>
      </c>
      <c r="K472" s="15">
        <f t="shared" si="70"/>
        <v>2.1</v>
      </c>
      <c r="L472" s="16">
        <v>12368.39</v>
      </c>
      <c r="M472" s="16">
        <v>11131.55</v>
      </c>
      <c r="N472" s="16">
        <v>8657.8700000000008</v>
      </c>
      <c r="O472" s="16">
        <v>6184.2</v>
      </c>
      <c r="P472" s="16">
        <v>3710.52</v>
      </c>
      <c r="Q472" s="16">
        <v>488.77</v>
      </c>
      <c r="R472" s="16">
        <v>2100</v>
      </c>
      <c r="S472" s="16">
        <v>200</v>
      </c>
      <c r="T472" s="24">
        <v>88</v>
      </c>
      <c r="U472" s="35">
        <f t="shared" si="68"/>
        <v>87.99999327139372</v>
      </c>
      <c r="V472" s="15">
        <f t="shared" si="71"/>
        <v>23779.07</v>
      </c>
      <c r="W472" s="15">
        <f t="shared" si="63"/>
        <v>20925.580000000002</v>
      </c>
      <c r="X472" s="15">
        <f t="shared" si="65"/>
        <v>2853.489999999998</v>
      </c>
      <c r="Y472" s="15">
        <f t="shared" si="66"/>
        <v>20925.580000000002</v>
      </c>
      <c r="Z472" s="33">
        <f t="shared" si="64"/>
        <v>87.99999327139372</v>
      </c>
    </row>
    <row r="473" spans="1:26" x14ac:dyDescent="0.25">
      <c r="A473" s="1">
        <v>77</v>
      </c>
      <c r="B473" s="5" t="s">
        <v>197</v>
      </c>
      <c r="C473" s="5" t="s">
        <v>146</v>
      </c>
      <c r="D473" s="1">
        <v>2028</v>
      </c>
      <c r="E473" s="2">
        <v>0</v>
      </c>
      <c r="F473" s="2">
        <v>0</v>
      </c>
      <c r="G473" s="2">
        <v>0</v>
      </c>
      <c r="H473" s="2">
        <v>2.15</v>
      </c>
      <c r="I473" s="2">
        <v>3.7</v>
      </c>
      <c r="J473" s="13">
        <v>3</v>
      </c>
      <c r="K473" s="15">
        <f t="shared" si="70"/>
        <v>5.85</v>
      </c>
      <c r="L473" s="16">
        <v>12368.39</v>
      </c>
      <c r="M473" s="16">
        <v>11131.55</v>
      </c>
      <c r="N473" s="16">
        <v>8657.8700000000008</v>
      </c>
      <c r="O473" s="16">
        <v>6184.2</v>
      </c>
      <c r="P473" s="16">
        <v>3710.52</v>
      </c>
      <c r="Q473" s="16">
        <v>488.77</v>
      </c>
      <c r="R473" s="16">
        <v>2100</v>
      </c>
      <c r="S473" s="16">
        <v>200</v>
      </c>
      <c r="T473" s="24">
        <v>89</v>
      </c>
      <c r="U473" s="35">
        <f t="shared" si="68"/>
        <v>88.999996106921714</v>
      </c>
      <c r="V473" s="15">
        <f t="shared" si="71"/>
        <v>35961.26</v>
      </c>
      <c r="W473" s="15">
        <f t="shared" si="63"/>
        <v>32005.52</v>
      </c>
      <c r="X473" s="15">
        <f t="shared" si="65"/>
        <v>3955.7400000000016</v>
      </c>
      <c r="Y473" s="15">
        <f t="shared" si="66"/>
        <v>32005.52</v>
      </c>
      <c r="Z473" s="33">
        <f t="shared" si="64"/>
        <v>88.999996106921714</v>
      </c>
    </row>
    <row r="474" spans="1:26" x14ac:dyDescent="0.25">
      <c r="A474" s="1">
        <v>78</v>
      </c>
      <c r="B474" s="5" t="s">
        <v>197</v>
      </c>
      <c r="C474" s="5" t="s">
        <v>26</v>
      </c>
      <c r="D474" s="1">
        <v>2028</v>
      </c>
      <c r="E474" s="2">
        <v>0</v>
      </c>
      <c r="F474" s="2">
        <v>13.5</v>
      </c>
      <c r="G474" s="2">
        <v>5</v>
      </c>
      <c r="H474" s="2">
        <v>14.45</v>
      </c>
      <c r="I474" s="2">
        <v>5</v>
      </c>
      <c r="J474" s="13">
        <v>3</v>
      </c>
      <c r="K474" s="15">
        <f t="shared" si="70"/>
        <v>37.950000000000003</v>
      </c>
      <c r="L474" s="16">
        <v>12368.39</v>
      </c>
      <c r="M474" s="16">
        <v>11131.55</v>
      </c>
      <c r="N474" s="16">
        <v>8657.8700000000008</v>
      </c>
      <c r="O474" s="16">
        <v>6184.2</v>
      </c>
      <c r="P474" s="16">
        <v>3710.52</v>
      </c>
      <c r="Q474" s="16">
        <v>488.77</v>
      </c>
      <c r="R474" s="16">
        <v>2100</v>
      </c>
      <c r="S474" s="16">
        <v>200</v>
      </c>
      <c r="T474" s="24">
        <v>89</v>
      </c>
      <c r="U474" s="35">
        <f t="shared" si="68"/>
        <v>88.999998990013367</v>
      </c>
      <c r="V474" s="15">
        <f t="shared" si="71"/>
        <v>316835.88</v>
      </c>
      <c r="W474" s="15">
        <f t="shared" si="63"/>
        <v>281983.93</v>
      </c>
      <c r="X474" s="15">
        <f t="shared" si="65"/>
        <v>34851.950000000012</v>
      </c>
      <c r="Y474" s="15">
        <f t="shared" si="66"/>
        <v>281983.93</v>
      </c>
      <c r="Z474" s="33">
        <f t="shared" si="64"/>
        <v>88.999998990013367</v>
      </c>
    </row>
    <row r="475" spans="1:26" x14ac:dyDescent="0.25">
      <c r="A475" s="1">
        <v>79</v>
      </c>
      <c r="B475" s="5" t="s">
        <v>198</v>
      </c>
      <c r="C475" s="5" t="s">
        <v>78</v>
      </c>
      <c r="D475" s="1">
        <v>2028</v>
      </c>
      <c r="E475" s="2">
        <v>0</v>
      </c>
      <c r="F475" s="2">
        <v>0</v>
      </c>
      <c r="G475" s="2">
        <v>0</v>
      </c>
      <c r="H475" s="2">
        <v>0</v>
      </c>
      <c r="I475" s="2">
        <v>0</v>
      </c>
      <c r="J475" s="1">
        <v>0</v>
      </c>
      <c r="K475" s="15">
        <f t="shared" si="70"/>
        <v>0</v>
      </c>
      <c r="L475" s="16">
        <v>12368.39</v>
      </c>
      <c r="M475" s="16">
        <v>11131.55</v>
      </c>
      <c r="N475" s="16">
        <v>8657.8700000000008</v>
      </c>
      <c r="O475" s="16">
        <v>6184.2</v>
      </c>
      <c r="P475" s="16">
        <v>3710.52</v>
      </c>
      <c r="Q475" s="16">
        <v>488.77</v>
      </c>
      <c r="R475" s="16">
        <v>2100</v>
      </c>
      <c r="S475" s="16">
        <v>200</v>
      </c>
      <c r="T475" s="25">
        <v>89</v>
      </c>
      <c r="U475" s="35">
        <f t="shared" si="68"/>
        <v>0</v>
      </c>
      <c r="V475" s="15">
        <f t="shared" si="71"/>
        <v>0</v>
      </c>
      <c r="W475" s="15">
        <f t="shared" si="63"/>
        <v>0</v>
      </c>
      <c r="X475" s="15">
        <f t="shared" si="65"/>
        <v>0</v>
      </c>
      <c r="Y475" s="15">
        <f t="shared" si="66"/>
        <v>0</v>
      </c>
      <c r="Z475" s="33">
        <f t="shared" si="64"/>
        <v>0</v>
      </c>
    </row>
    <row r="476" spans="1:26" x14ac:dyDescent="0.25">
      <c r="A476" s="1">
        <v>80</v>
      </c>
      <c r="B476" s="5" t="s">
        <v>198</v>
      </c>
      <c r="C476" s="5" t="s">
        <v>91</v>
      </c>
      <c r="D476" s="1">
        <v>2028</v>
      </c>
      <c r="E476" s="2">
        <v>0</v>
      </c>
      <c r="F476" s="2">
        <v>0</v>
      </c>
      <c r="G476" s="2">
        <v>0</v>
      </c>
      <c r="H476" s="2">
        <v>0</v>
      </c>
      <c r="I476" s="2">
        <v>0</v>
      </c>
      <c r="J476" s="1">
        <v>0</v>
      </c>
      <c r="K476" s="15">
        <f t="shared" si="70"/>
        <v>0</v>
      </c>
      <c r="L476" s="16">
        <v>12368.39</v>
      </c>
      <c r="M476" s="16">
        <v>11131.55</v>
      </c>
      <c r="N476" s="16">
        <v>8657.8700000000008</v>
      </c>
      <c r="O476" s="16">
        <v>6184.2</v>
      </c>
      <c r="P476" s="16">
        <v>3710.52</v>
      </c>
      <c r="Q476" s="16">
        <v>488.77</v>
      </c>
      <c r="R476" s="16">
        <v>2100</v>
      </c>
      <c r="S476" s="16">
        <v>200</v>
      </c>
      <c r="T476" s="25">
        <v>92</v>
      </c>
      <c r="U476" s="35">
        <f t="shared" si="68"/>
        <v>0</v>
      </c>
      <c r="V476" s="15">
        <f t="shared" si="71"/>
        <v>0</v>
      </c>
      <c r="W476" s="15">
        <f t="shared" si="63"/>
        <v>0</v>
      </c>
      <c r="X476" s="15">
        <f t="shared" si="65"/>
        <v>0</v>
      </c>
      <c r="Y476" s="15">
        <f t="shared" si="66"/>
        <v>0</v>
      </c>
      <c r="Z476" s="33">
        <f t="shared" si="64"/>
        <v>0</v>
      </c>
    </row>
    <row r="477" spans="1:26" x14ac:dyDescent="0.25">
      <c r="A477" s="1">
        <v>81</v>
      </c>
      <c r="B477" s="5" t="s">
        <v>198</v>
      </c>
      <c r="C477" s="5" t="s">
        <v>147</v>
      </c>
      <c r="D477" s="1">
        <v>2028</v>
      </c>
      <c r="E477" s="2">
        <v>0</v>
      </c>
      <c r="F477" s="2">
        <v>0</v>
      </c>
      <c r="G477" s="2">
        <v>0</v>
      </c>
      <c r="H477" s="2">
        <v>0</v>
      </c>
      <c r="I477" s="2">
        <v>0</v>
      </c>
      <c r="J477" s="1">
        <v>0</v>
      </c>
      <c r="K477" s="15">
        <f t="shared" si="70"/>
        <v>0</v>
      </c>
      <c r="L477" s="16">
        <v>12368.39</v>
      </c>
      <c r="M477" s="16">
        <v>11131.55</v>
      </c>
      <c r="N477" s="16">
        <v>8657.8700000000008</v>
      </c>
      <c r="O477" s="16">
        <v>6184.2</v>
      </c>
      <c r="P477" s="16">
        <v>3710.52</v>
      </c>
      <c r="Q477" s="16">
        <v>488.77</v>
      </c>
      <c r="R477" s="16">
        <v>2100</v>
      </c>
      <c r="S477" s="16">
        <v>200</v>
      </c>
      <c r="T477" s="25">
        <v>91</v>
      </c>
      <c r="U477" s="35">
        <f t="shared" si="68"/>
        <v>0</v>
      </c>
      <c r="V477" s="15">
        <f t="shared" si="71"/>
        <v>0</v>
      </c>
      <c r="W477" s="15">
        <f t="shared" si="63"/>
        <v>0</v>
      </c>
      <c r="X477" s="15">
        <f t="shared" si="65"/>
        <v>0</v>
      </c>
      <c r="Y477" s="15">
        <f t="shared" si="66"/>
        <v>0</v>
      </c>
      <c r="Z477" s="33">
        <f t="shared" si="64"/>
        <v>0</v>
      </c>
    </row>
    <row r="478" spans="1:26" x14ac:dyDescent="0.25">
      <c r="A478" s="1">
        <v>82</v>
      </c>
      <c r="B478" s="5" t="s">
        <v>198</v>
      </c>
      <c r="C478" s="5" t="s">
        <v>148</v>
      </c>
      <c r="D478" s="1">
        <v>2028</v>
      </c>
      <c r="E478" s="2">
        <v>0</v>
      </c>
      <c r="F478" s="2">
        <v>0</v>
      </c>
      <c r="G478" s="2">
        <v>0</v>
      </c>
      <c r="H478" s="2">
        <v>0</v>
      </c>
      <c r="I478" s="2">
        <v>0</v>
      </c>
      <c r="J478" s="1">
        <v>0</v>
      </c>
      <c r="K478" s="15">
        <f t="shared" si="70"/>
        <v>0</v>
      </c>
      <c r="L478" s="16">
        <v>12368.39</v>
      </c>
      <c r="M478" s="16">
        <v>11131.55</v>
      </c>
      <c r="N478" s="16">
        <v>8657.8700000000008</v>
      </c>
      <c r="O478" s="16">
        <v>6184.2</v>
      </c>
      <c r="P478" s="16">
        <v>3710.52</v>
      </c>
      <c r="Q478" s="16">
        <v>488.77</v>
      </c>
      <c r="R478" s="16">
        <v>2100</v>
      </c>
      <c r="S478" s="16">
        <v>200</v>
      </c>
      <c r="T478" s="25">
        <v>90</v>
      </c>
      <c r="U478" s="35">
        <f t="shared" si="68"/>
        <v>0</v>
      </c>
      <c r="V478" s="15">
        <f t="shared" si="71"/>
        <v>0</v>
      </c>
      <c r="W478" s="15">
        <f t="shared" si="63"/>
        <v>0</v>
      </c>
      <c r="X478" s="15">
        <f t="shared" si="65"/>
        <v>0</v>
      </c>
      <c r="Y478" s="15">
        <f t="shared" si="66"/>
        <v>0</v>
      </c>
      <c r="Z478" s="33">
        <f t="shared" si="64"/>
        <v>0</v>
      </c>
    </row>
    <row r="479" spans="1:26" x14ac:dyDescent="0.25">
      <c r="A479" s="1">
        <v>83</v>
      </c>
      <c r="B479" s="5" t="s">
        <v>198</v>
      </c>
      <c r="C479" s="5" t="s">
        <v>149</v>
      </c>
      <c r="D479" s="1">
        <v>2028</v>
      </c>
      <c r="E479" s="2">
        <v>0</v>
      </c>
      <c r="F479" s="2">
        <v>0</v>
      </c>
      <c r="G479" s="2">
        <v>0</v>
      </c>
      <c r="H479" s="2">
        <v>0</v>
      </c>
      <c r="I479" s="2">
        <v>0</v>
      </c>
      <c r="J479" s="1">
        <v>0</v>
      </c>
      <c r="K479" s="15">
        <f t="shared" si="70"/>
        <v>0</v>
      </c>
      <c r="L479" s="16">
        <v>12368.39</v>
      </c>
      <c r="M479" s="16">
        <v>11131.55</v>
      </c>
      <c r="N479" s="16">
        <v>8657.8700000000008</v>
      </c>
      <c r="O479" s="16">
        <v>6184.2</v>
      </c>
      <c r="P479" s="16">
        <v>3710.52</v>
      </c>
      <c r="Q479" s="16">
        <v>488.77</v>
      </c>
      <c r="R479" s="16">
        <v>2100</v>
      </c>
      <c r="S479" s="16">
        <v>200</v>
      </c>
      <c r="T479" s="25">
        <v>91</v>
      </c>
      <c r="U479" s="35">
        <f t="shared" si="68"/>
        <v>0</v>
      </c>
      <c r="V479" s="15">
        <f t="shared" si="71"/>
        <v>0</v>
      </c>
      <c r="W479" s="15">
        <f t="shared" si="63"/>
        <v>0</v>
      </c>
      <c r="X479" s="15">
        <f t="shared" si="65"/>
        <v>0</v>
      </c>
      <c r="Y479" s="15">
        <f t="shared" si="66"/>
        <v>0</v>
      </c>
      <c r="Z479" s="33">
        <f t="shared" si="64"/>
        <v>0</v>
      </c>
    </row>
    <row r="480" spans="1:26" x14ac:dyDescent="0.25">
      <c r="A480" s="1">
        <v>84</v>
      </c>
      <c r="B480" s="5" t="s">
        <v>198</v>
      </c>
      <c r="C480" s="5" t="s">
        <v>150</v>
      </c>
      <c r="D480" s="1">
        <v>2028</v>
      </c>
      <c r="E480" s="2">
        <v>0</v>
      </c>
      <c r="F480" s="2">
        <v>0</v>
      </c>
      <c r="G480" s="2">
        <v>0</v>
      </c>
      <c r="H480" s="2">
        <v>0</v>
      </c>
      <c r="I480" s="2">
        <v>0</v>
      </c>
      <c r="J480" s="1">
        <v>0</v>
      </c>
      <c r="K480" s="15">
        <f t="shared" si="70"/>
        <v>0</v>
      </c>
      <c r="L480" s="16">
        <v>12368.39</v>
      </c>
      <c r="M480" s="16">
        <v>11131.55</v>
      </c>
      <c r="N480" s="16">
        <v>8657.8700000000008</v>
      </c>
      <c r="O480" s="16">
        <v>6184.2</v>
      </c>
      <c r="P480" s="16">
        <v>3710.52</v>
      </c>
      <c r="Q480" s="16">
        <v>488.77</v>
      </c>
      <c r="R480" s="16">
        <v>2100</v>
      </c>
      <c r="S480" s="16">
        <v>200</v>
      </c>
      <c r="T480" s="25">
        <v>92</v>
      </c>
      <c r="U480" s="35">
        <f t="shared" si="68"/>
        <v>0</v>
      </c>
      <c r="V480" s="15">
        <f t="shared" si="71"/>
        <v>0</v>
      </c>
      <c r="W480" s="15">
        <f t="shared" si="63"/>
        <v>0</v>
      </c>
      <c r="X480" s="15">
        <f t="shared" si="65"/>
        <v>0</v>
      </c>
      <c r="Y480" s="15">
        <f t="shared" si="66"/>
        <v>0</v>
      </c>
      <c r="Z480" s="33">
        <f t="shared" si="64"/>
        <v>0</v>
      </c>
    </row>
    <row r="481" spans="1:26" x14ac:dyDescent="0.25">
      <c r="A481" s="1">
        <v>85</v>
      </c>
      <c r="B481" s="5" t="s">
        <v>198</v>
      </c>
      <c r="C481" s="5" t="s">
        <v>153</v>
      </c>
      <c r="D481" s="1">
        <v>2028</v>
      </c>
      <c r="E481" s="2">
        <v>0</v>
      </c>
      <c r="F481" s="2">
        <v>0</v>
      </c>
      <c r="G481" s="2">
        <v>0</v>
      </c>
      <c r="H481" s="2">
        <v>0</v>
      </c>
      <c r="I481" s="2">
        <v>0</v>
      </c>
      <c r="J481" s="1">
        <v>0</v>
      </c>
      <c r="K481" s="15">
        <f t="shared" si="70"/>
        <v>0</v>
      </c>
      <c r="L481" s="16">
        <v>12368.39</v>
      </c>
      <c r="M481" s="16">
        <v>11131.55</v>
      </c>
      <c r="N481" s="16">
        <v>8657.8700000000008</v>
      </c>
      <c r="O481" s="16">
        <v>6184.2</v>
      </c>
      <c r="P481" s="16">
        <v>3710.52</v>
      </c>
      <c r="Q481" s="16">
        <v>488.77</v>
      </c>
      <c r="R481" s="16">
        <v>2100</v>
      </c>
      <c r="S481" s="16">
        <v>200</v>
      </c>
      <c r="T481" s="25">
        <v>93</v>
      </c>
      <c r="U481" s="35">
        <f t="shared" si="68"/>
        <v>0</v>
      </c>
      <c r="V481" s="15">
        <f t="shared" si="71"/>
        <v>0</v>
      </c>
      <c r="W481" s="15">
        <f t="shared" si="63"/>
        <v>0</v>
      </c>
      <c r="X481" s="15">
        <f t="shared" si="65"/>
        <v>0</v>
      </c>
      <c r="Y481" s="15">
        <f t="shared" si="66"/>
        <v>0</v>
      </c>
      <c r="Z481" s="33">
        <f t="shared" si="64"/>
        <v>0</v>
      </c>
    </row>
    <row r="482" spans="1:26" x14ac:dyDescent="0.25">
      <c r="A482" s="1">
        <v>86</v>
      </c>
      <c r="B482" s="5" t="s">
        <v>198</v>
      </c>
      <c r="C482" s="5" t="s">
        <v>151</v>
      </c>
      <c r="D482" s="1">
        <v>2028</v>
      </c>
      <c r="E482" s="2">
        <v>0</v>
      </c>
      <c r="F482" s="2">
        <v>0</v>
      </c>
      <c r="G482" s="2">
        <v>0</v>
      </c>
      <c r="H482" s="2">
        <v>0</v>
      </c>
      <c r="I482" s="2">
        <v>0</v>
      </c>
      <c r="J482" s="1">
        <v>0</v>
      </c>
      <c r="K482" s="15">
        <f t="shared" si="70"/>
        <v>0</v>
      </c>
      <c r="L482" s="16">
        <v>12368.39</v>
      </c>
      <c r="M482" s="16">
        <v>11131.55</v>
      </c>
      <c r="N482" s="16">
        <v>8657.8700000000008</v>
      </c>
      <c r="O482" s="16">
        <v>6184.2</v>
      </c>
      <c r="P482" s="16">
        <v>3710.52</v>
      </c>
      <c r="Q482" s="16">
        <v>488.77</v>
      </c>
      <c r="R482" s="16">
        <v>2100</v>
      </c>
      <c r="S482" s="16">
        <v>200</v>
      </c>
      <c r="T482" s="25">
        <v>80</v>
      </c>
      <c r="U482" s="35">
        <f t="shared" si="68"/>
        <v>0</v>
      </c>
      <c r="V482" s="15">
        <f t="shared" si="71"/>
        <v>0</v>
      </c>
      <c r="W482" s="15">
        <f t="shared" si="63"/>
        <v>0</v>
      </c>
      <c r="X482" s="15">
        <f t="shared" si="65"/>
        <v>0</v>
      </c>
      <c r="Y482" s="15">
        <f t="shared" si="66"/>
        <v>0</v>
      </c>
      <c r="Z482" s="33">
        <f t="shared" si="64"/>
        <v>0</v>
      </c>
    </row>
    <row r="483" spans="1:26" x14ac:dyDescent="0.25">
      <c r="A483" s="1">
        <v>87</v>
      </c>
      <c r="B483" s="5" t="s">
        <v>198</v>
      </c>
      <c r="C483" s="5" t="s">
        <v>84</v>
      </c>
      <c r="D483" s="1">
        <v>2028</v>
      </c>
      <c r="E483" s="2">
        <v>0</v>
      </c>
      <c r="F483" s="2">
        <v>0</v>
      </c>
      <c r="G483" s="2">
        <v>0</v>
      </c>
      <c r="H483" s="2">
        <v>0</v>
      </c>
      <c r="I483" s="2">
        <v>0</v>
      </c>
      <c r="J483" s="1">
        <v>0</v>
      </c>
      <c r="K483" s="15">
        <f t="shared" si="70"/>
        <v>0</v>
      </c>
      <c r="L483" s="16">
        <v>12368.39</v>
      </c>
      <c r="M483" s="16">
        <v>11131.55</v>
      </c>
      <c r="N483" s="16">
        <v>8657.8700000000008</v>
      </c>
      <c r="O483" s="16">
        <v>6184.2</v>
      </c>
      <c r="P483" s="16">
        <v>3710.52</v>
      </c>
      <c r="Q483" s="16">
        <v>488.77</v>
      </c>
      <c r="R483" s="16">
        <v>2100</v>
      </c>
      <c r="S483" s="16">
        <v>200</v>
      </c>
      <c r="T483" s="25">
        <v>93</v>
      </c>
      <c r="U483" s="35">
        <f t="shared" si="68"/>
        <v>0</v>
      </c>
      <c r="V483" s="15">
        <f t="shared" si="71"/>
        <v>0</v>
      </c>
      <c r="W483" s="15">
        <f t="shared" si="63"/>
        <v>0</v>
      </c>
      <c r="X483" s="15">
        <f t="shared" si="65"/>
        <v>0</v>
      </c>
      <c r="Y483" s="15">
        <f t="shared" si="66"/>
        <v>0</v>
      </c>
      <c r="Z483" s="33">
        <f t="shared" si="64"/>
        <v>0</v>
      </c>
    </row>
    <row r="484" spans="1:26" x14ac:dyDescent="0.25">
      <c r="A484" s="1">
        <v>88</v>
      </c>
      <c r="B484" s="5" t="s">
        <v>198</v>
      </c>
      <c r="C484" s="5" t="s">
        <v>152</v>
      </c>
      <c r="D484" s="1">
        <v>2028</v>
      </c>
      <c r="E484" s="2">
        <v>0</v>
      </c>
      <c r="F484" s="2">
        <v>0</v>
      </c>
      <c r="G484" s="2">
        <v>0</v>
      </c>
      <c r="H484" s="2">
        <v>0</v>
      </c>
      <c r="I484" s="2">
        <v>0</v>
      </c>
      <c r="J484" s="1">
        <v>0</v>
      </c>
      <c r="K484" s="15">
        <f t="shared" si="70"/>
        <v>0</v>
      </c>
      <c r="L484" s="16">
        <v>12368.39</v>
      </c>
      <c r="M484" s="16">
        <v>11131.55</v>
      </c>
      <c r="N484" s="16">
        <v>8657.8700000000008</v>
      </c>
      <c r="O484" s="16">
        <v>6184.2</v>
      </c>
      <c r="P484" s="16">
        <v>3710.52</v>
      </c>
      <c r="Q484" s="16">
        <v>488.77</v>
      </c>
      <c r="R484" s="16">
        <v>2100</v>
      </c>
      <c r="S484" s="16">
        <v>200</v>
      </c>
      <c r="T484" s="25">
        <v>92</v>
      </c>
      <c r="U484" s="35">
        <f t="shared" si="68"/>
        <v>0</v>
      </c>
      <c r="V484" s="15">
        <f t="shared" si="71"/>
        <v>0</v>
      </c>
      <c r="W484" s="15">
        <f t="shared" si="63"/>
        <v>0</v>
      </c>
      <c r="X484" s="15">
        <f t="shared" si="65"/>
        <v>0</v>
      </c>
      <c r="Y484" s="15">
        <f t="shared" si="66"/>
        <v>0</v>
      </c>
      <c r="Z484" s="33">
        <f t="shared" si="64"/>
        <v>0</v>
      </c>
    </row>
    <row r="485" spans="1:26" x14ac:dyDescent="0.25">
      <c r="A485" s="1">
        <v>89</v>
      </c>
      <c r="B485" s="5" t="s">
        <v>198</v>
      </c>
      <c r="C485" s="5" t="s">
        <v>95</v>
      </c>
      <c r="D485" s="1">
        <v>2028</v>
      </c>
      <c r="E485" s="2">
        <v>0</v>
      </c>
      <c r="F485" s="2">
        <v>0</v>
      </c>
      <c r="G485" s="2">
        <v>0</v>
      </c>
      <c r="H485" s="2">
        <v>0</v>
      </c>
      <c r="I485" s="2">
        <v>0</v>
      </c>
      <c r="J485" s="1">
        <v>0</v>
      </c>
      <c r="K485" s="15">
        <f t="shared" si="70"/>
        <v>0</v>
      </c>
      <c r="L485" s="16">
        <v>12368.39</v>
      </c>
      <c r="M485" s="16">
        <v>11131.55</v>
      </c>
      <c r="N485" s="16">
        <v>8657.8700000000008</v>
      </c>
      <c r="O485" s="16">
        <v>6184.2</v>
      </c>
      <c r="P485" s="16">
        <v>3710.52</v>
      </c>
      <c r="Q485" s="16">
        <v>488.77</v>
      </c>
      <c r="R485" s="16">
        <v>2100</v>
      </c>
      <c r="S485" s="16">
        <v>200</v>
      </c>
      <c r="T485" s="25">
        <v>89</v>
      </c>
      <c r="U485" s="35">
        <f t="shared" si="68"/>
        <v>0</v>
      </c>
      <c r="V485" s="15">
        <f t="shared" si="71"/>
        <v>0</v>
      </c>
      <c r="W485" s="15">
        <f t="shared" si="63"/>
        <v>0</v>
      </c>
      <c r="X485" s="15">
        <f t="shared" si="65"/>
        <v>0</v>
      </c>
      <c r="Y485" s="15">
        <f t="shared" si="66"/>
        <v>0</v>
      </c>
      <c r="Z485" s="33">
        <f t="shared" si="64"/>
        <v>0</v>
      </c>
    </row>
    <row r="486" spans="1:26" x14ac:dyDescent="0.25">
      <c r="A486" s="1">
        <v>90</v>
      </c>
      <c r="B486" s="5" t="s">
        <v>199</v>
      </c>
      <c r="C486" s="5" t="s">
        <v>156</v>
      </c>
      <c r="D486" s="1">
        <v>2028</v>
      </c>
      <c r="E486" s="2">
        <v>0</v>
      </c>
      <c r="F486" s="2">
        <v>0</v>
      </c>
      <c r="G486" s="2">
        <v>54</v>
      </c>
      <c r="H486" s="2">
        <v>60.5</v>
      </c>
      <c r="I486" s="2">
        <v>23.5</v>
      </c>
      <c r="J486" s="13">
        <v>26</v>
      </c>
      <c r="K486" s="15">
        <f t="shared" si="70"/>
        <v>138</v>
      </c>
      <c r="L486" s="16">
        <v>12368.39</v>
      </c>
      <c r="M486" s="16">
        <v>11131.55</v>
      </c>
      <c r="N486" s="16">
        <v>8657.8700000000008</v>
      </c>
      <c r="O486" s="16">
        <v>6184.2</v>
      </c>
      <c r="P486" s="16">
        <v>3710.52</v>
      </c>
      <c r="Q486" s="16">
        <v>488.77</v>
      </c>
      <c r="R486" s="16">
        <v>2100</v>
      </c>
      <c r="S486" s="16">
        <v>200</v>
      </c>
      <c r="T486" s="19">
        <v>88</v>
      </c>
      <c r="U486" s="35">
        <f t="shared" si="68"/>
        <v>87.999999843715557</v>
      </c>
      <c r="V486" s="15">
        <f t="shared" si="71"/>
        <v>1023774.32</v>
      </c>
      <c r="W486" s="15">
        <f t="shared" si="63"/>
        <v>900921.4</v>
      </c>
      <c r="X486" s="15">
        <f t="shared" si="65"/>
        <v>122852.91999999993</v>
      </c>
      <c r="Y486" s="15">
        <f t="shared" si="66"/>
        <v>900921.4</v>
      </c>
      <c r="Z486" s="33">
        <f t="shared" si="64"/>
        <v>87.999999843715557</v>
      </c>
    </row>
    <row r="487" spans="1:26" x14ac:dyDescent="0.25">
      <c r="A487" s="1">
        <v>91</v>
      </c>
      <c r="B487" s="5" t="s">
        <v>199</v>
      </c>
      <c r="C487" s="5" t="s">
        <v>19</v>
      </c>
      <c r="D487" s="1">
        <v>2028</v>
      </c>
      <c r="E487" s="2">
        <v>0</v>
      </c>
      <c r="F487" s="2">
        <v>0</v>
      </c>
      <c r="G487" s="2">
        <v>0</v>
      </c>
      <c r="H487" s="2">
        <v>0</v>
      </c>
      <c r="I487" s="2">
        <v>0</v>
      </c>
      <c r="J487" s="1">
        <v>0</v>
      </c>
      <c r="K487" s="15">
        <f t="shared" si="70"/>
        <v>0</v>
      </c>
      <c r="L487" s="16">
        <v>12368.39</v>
      </c>
      <c r="M487" s="16">
        <v>11131.55</v>
      </c>
      <c r="N487" s="16">
        <v>8657.8700000000008</v>
      </c>
      <c r="O487" s="16">
        <v>6184.2</v>
      </c>
      <c r="P487" s="16">
        <v>3710.52</v>
      </c>
      <c r="Q487" s="16">
        <v>488.77</v>
      </c>
      <c r="R487" s="16">
        <v>2100</v>
      </c>
      <c r="S487" s="16">
        <v>200</v>
      </c>
      <c r="T487" s="19">
        <v>90</v>
      </c>
      <c r="U487" s="35">
        <f t="shared" si="68"/>
        <v>0</v>
      </c>
      <c r="V487" s="15">
        <f t="shared" si="71"/>
        <v>0</v>
      </c>
      <c r="W487" s="15">
        <f t="shared" si="63"/>
        <v>0</v>
      </c>
      <c r="X487" s="15">
        <f t="shared" si="65"/>
        <v>0</v>
      </c>
      <c r="Y487" s="15">
        <f t="shared" si="66"/>
        <v>0</v>
      </c>
      <c r="Z487" s="33">
        <f t="shared" si="64"/>
        <v>0</v>
      </c>
    </row>
    <row r="488" spans="1:26" x14ac:dyDescent="0.25">
      <c r="A488" s="1">
        <v>92</v>
      </c>
      <c r="B488" s="5" t="s">
        <v>199</v>
      </c>
      <c r="C488" s="5" t="s">
        <v>154</v>
      </c>
      <c r="D488" s="1">
        <v>2028</v>
      </c>
      <c r="E488" s="2">
        <v>0</v>
      </c>
      <c r="F488" s="2">
        <v>0</v>
      </c>
      <c r="G488" s="2">
        <v>0</v>
      </c>
      <c r="H488" s="2">
        <v>0</v>
      </c>
      <c r="I488" s="2">
        <v>0</v>
      </c>
      <c r="J488" s="1">
        <v>0</v>
      </c>
      <c r="K488" s="15">
        <f t="shared" si="70"/>
        <v>0</v>
      </c>
      <c r="L488" s="16">
        <v>12368.39</v>
      </c>
      <c r="M488" s="16">
        <v>11131.55</v>
      </c>
      <c r="N488" s="16">
        <v>8657.8700000000008</v>
      </c>
      <c r="O488" s="16">
        <v>6184.2</v>
      </c>
      <c r="P488" s="16">
        <v>3710.52</v>
      </c>
      <c r="Q488" s="16">
        <v>488.77</v>
      </c>
      <c r="R488" s="16">
        <v>2100</v>
      </c>
      <c r="S488" s="16">
        <v>200</v>
      </c>
      <c r="T488" s="19">
        <v>89</v>
      </c>
      <c r="U488" s="35">
        <f t="shared" si="68"/>
        <v>0</v>
      </c>
      <c r="V488" s="15">
        <f t="shared" si="71"/>
        <v>0</v>
      </c>
      <c r="W488" s="15">
        <f t="shared" si="63"/>
        <v>0</v>
      </c>
      <c r="X488" s="15">
        <f t="shared" si="65"/>
        <v>0</v>
      </c>
      <c r="Y488" s="15">
        <f t="shared" si="66"/>
        <v>0</v>
      </c>
      <c r="Z488" s="33">
        <f t="shared" si="64"/>
        <v>0</v>
      </c>
    </row>
    <row r="489" spans="1:26" x14ac:dyDescent="0.25">
      <c r="A489" s="1">
        <v>93</v>
      </c>
      <c r="B489" s="5" t="s">
        <v>199</v>
      </c>
      <c r="C489" s="5" t="s">
        <v>155</v>
      </c>
      <c r="D489" s="1">
        <v>2028</v>
      </c>
      <c r="E489" s="2">
        <v>0</v>
      </c>
      <c r="F489" s="2">
        <v>0</v>
      </c>
      <c r="G489" s="2">
        <v>0</v>
      </c>
      <c r="H489" s="2">
        <v>0</v>
      </c>
      <c r="I489" s="2">
        <v>0</v>
      </c>
      <c r="J489" s="1">
        <v>0</v>
      </c>
      <c r="K489" s="15">
        <f t="shared" si="70"/>
        <v>0</v>
      </c>
      <c r="L489" s="16">
        <v>12368.39</v>
      </c>
      <c r="M489" s="16">
        <v>11131.55</v>
      </c>
      <c r="N489" s="16">
        <v>8657.8700000000008</v>
      </c>
      <c r="O489" s="16">
        <v>6184.2</v>
      </c>
      <c r="P489" s="16">
        <v>3710.52</v>
      </c>
      <c r="Q489" s="16">
        <v>488.77</v>
      </c>
      <c r="R489" s="16">
        <v>2100</v>
      </c>
      <c r="S489" s="16">
        <v>200</v>
      </c>
      <c r="T489" s="19">
        <v>91</v>
      </c>
      <c r="U489" s="35">
        <f t="shared" si="68"/>
        <v>0</v>
      </c>
      <c r="V489" s="15">
        <f t="shared" si="71"/>
        <v>0</v>
      </c>
      <c r="W489" s="15">
        <f t="shared" si="63"/>
        <v>0</v>
      </c>
      <c r="X489" s="15">
        <f t="shared" si="65"/>
        <v>0</v>
      </c>
      <c r="Y489" s="15">
        <f t="shared" si="66"/>
        <v>0</v>
      </c>
      <c r="Z489" s="33">
        <f t="shared" si="64"/>
        <v>0</v>
      </c>
    </row>
    <row r="490" spans="1:26" x14ac:dyDescent="0.25">
      <c r="A490" s="1">
        <v>94</v>
      </c>
      <c r="B490" s="5" t="s">
        <v>199</v>
      </c>
      <c r="C490" s="5" t="s">
        <v>88</v>
      </c>
      <c r="D490" s="1">
        <v>2028</v>
      </c>
      <c r="E490" s="2">
        <v>10.8</v>
      </c>
      <c r="F490" s="2">
        <v>10</v>
      </c>
      <c r="G490" s="2">
        <v>2</v>
      </c>
      <c r="H490" s="2">
        <v>10</v>
      </c>
      <c r="I490" s="2">
        <v>20.5</v>
      </c>
      <c r="J490" s="13">
        <v>2</v>
      </c>
      <c r="K490" s="15">
        <f t="shared" ref="K490:K521" si="72">E490+F490+G490+H490+I490</f>
        <v>53.3</v>
      </c>
      <c r="L490" s="16">
        <v>12368.39</v>
      </c>
      <c r="M490" s="16">
        <v>11131.55</v>
      </c>
      <c r="N490" s="16">
        <v>8657.8700000000008</v>
      </c>
      <c r="O490" s="16">
        <v>6184.2</v>
      </c>
      <c r="P490" s="16">
        <v>3710.52</v>
      </c>
      <c r="Q490" s="16">
        <v>488.77</v>
      </c>
      <c r="R490" s="16">
        <v>2100</v>
      </c>
      <c r="S490" s="16">
        <v>200</v>
      </c>
      <c r="T490" s="19">
        <v>87</v>
      </c>
      <c r="U490" s="35">
        <f t="shared" si="68"/>
        <v>86.999999158562929</v>
      </c>
      <c r="V490" s="15">
        <f t="shared" ref="V490:V521" si="73">ROUND(((E490*L490+F490*M490+G490*N490+H490*O490+I490*P490)+Q490*J490+R490*J490+S490*(E490+F490+G490+H490+I490)),2)</f>
        <v>415955.05</v>
      </c>
      <c r="W490" s="15">
        <f t="shared" si="63"/>
        <v>361880.89</v>
      </c>
      <c r="X490" s="15">
        <f t="shared" si="65"/>
        <v>54074.159999999974</v>
      </c>
      <c r="Y490" s="15">
        <f t="shared" si="66"/>
        <v>361880.89</v>
      </c>
      <c r="Z490" s="33">
        <f t="shared" si="64"/>
        <v>86.999999158562929</v>
      </c>
    </row>
    <row r="491" spans="1:26" x14ac:dyDescent="0.25">
      <c r="A491" s="1">
        <v>95</v>
      </c>
      <c r="B491" s="5" t="s">
        <v>200</v>
      </c>
      <c r="C491" s="5" t="s">
        <v>157</v>
      </c>
      <c r="D491" s="1">
        <v>2028</v>
      </c>
      <c r="E491" s="2">
        <v>0</v>
      </c>
      <c r="F491" s="2">
        <v>0</v>
      </c>
      <c r="G491" s="2">
        <v>0</v>
      </c>
      <c r="H491" s="2">
        <v>0</v>
      </c>
      <c r="I491" s="2">
        <v>0</v>
      </c>
      <c r="J491" s="13">
        <v>0</v>
      </c>
      <c r="K491" s="15">
        <f t="shared" si="72"/>
        <v>0</v>
      </c>
      <c r="L491" s="16">
        <v>12368.39</v>
      </c>
      <c r="M491" s="16">
        <v>11131.55</v>
      </c>
      <c r="N491" s="16">
        <v>8657.8700000000008</v>
      </c>
      <c r="O491" s="16">
        <v>6184.2</v>
      </c>
      <c r="P491" s="16">
        <v>3710.52</v>
      </c>
      <c r="Q491" s="16">
        <v>488.77</v>
      </c>
      <c r="R491" s="16">
        <v>2100</v>
      </c>
      <c r="S491" s="16">
        <v>200</v>
      </c>
      <c r="T491" s="26">
        <v>89</v>
      </c>
      <c r="U491" s="35">
        <f t="shared" si="68"/>
        <v>0</v>
      </c>
      <c r="V491" s="15">
        <f t="shared" si="73"/>
        <v>0</v>
      </c>
      <c r="W491" s="15">
        <f t="shared" si="63"/>
        <v>0</v>
      </c>
      <c r="X491" s="15">
        <f t="shared" si="65"/>
        <v>0</v>
      </c>
      <c r="Y491" s="15">
        <f t="shared" si="66"/>
        <v>0</v>
      </c>
      <c r="Z491" s="33">
        <f t="shared" si="64"/>
        <v>0</v>
      </c>
    </row>
    <row r="492" spans="1:26" x14ac:dyDescent="0.25">
      <c r="A492" s="1">
        <v>96</v>
      </c>
      <c r="B492" s="5" t="s">
        <v>200</v>
      </c>
      <c r="C492" s="5" t="s">
        <v>158</v>
      </c>
      <c r="D492" s="1">
        <v>2028</v>
      </c>
      <c r="E492" s="2">
        <v>0</v>
      </c>
      <c r="F492" s="2">
        <v>0</v>
      </c>
      <c r="G492" s="2">
        <v>0</v>
      </c>
      <c r="H492" s="2">
        <v>0</v>
      </c>
      <c r="I492" s="2">
        <v>0</v>
      </c>
      <c r="J492" s="13">
        <v>0</v>
      </c>
      <c r="K492" s="15">
        <f t="shared" si="72"/>
        <v>0</v>
      </c>
      <c r="L492" s="16">
        <v>12368.39</v>
      </c>
      <c r="M492" s="16">
        <v>11131.55</v>
      </c>
      <c r="N492" s="16">
        <v>8657.8700000000008</v>
      </c>
      <c r="O492" s="16">
        <v>6184.2</v>
      </c>
      <c r="P492" s="16">
        <v>3710.52</v>
      </c>
      <c r="Q492" s="16">
        <v>488.77</v>
      </c>
      <c r="R492" s="16">
        <v>2100</v>
      </c>
      <c r="S492" s="16">
        <v>200</v>
      </c>
      <c r="T492" s="26">
        <v>88</v>
      </c>
      <c r="U492" s="35">
        <f t="shared" si="68"/>
        <v>0</v>
      </c>
      <c r="V492" s="15">
        <f t="shared" si="73"/>
        <v>0</v>
      </c>
      <c r="W492" s="15">
        <f t="shared" si="63"/>
        <v>0</v>
      </c>
      <c r="X492" s="15">
        <f t="shared" si="65"/>
        <v>0</v>
      </c>
      <c r="Y492" s="15">
        <f t="shared" si="66"/>
        <v>0</v>
      </c>
      <c r="Z492" s="33">
        <f t="shared" si="64"/>
        <v>0</v>
      </c>
    </row>
    <row r="493" spans="1:26" x14ac:dyDescent="0.25">
      <c r="A493" s="1">
        <v>97</v>
      </c>
      <c r="B493" s="5" t="s">
        <v>200</v>
      </c>
      <c r="C493" s="5" t="s">
        <v>7</v>
      </c>
      <c r="D493" s="1">
        <v>2028</v>
      </c>
      <c r="E493" s="2">
        <v>0</v>
      </c>
      <c r="F493" s="2">
        <v>0</v>
      </c>
      <c r="G493" s="2">
        <v>0.9</v>
      </c>
      <c r="H493" s="2">
        <v>0</v>
      </c>
      <c r="I493" s="2">
        <v>2</v>
      </c>
      <c r="J493" s="13">
        <v>4</v>
      </c>
      <c r="K493" s="15">
        <f t="shared" si="72"/>
        <v>2.9</v>
      </c>
      <c r="L493" s="16">
        <v>12368.39</v>
      </c>
      <c r="M493" s="16">
        <v>11131.55</v>
      </c>
      <c r="N493" s="16">
        <v>8657.8700000000008</v>
      </c>
      <c r="O493" s="16">
        <v>6184.2</v>
      </c>
      <c r="P493" s="16">
        <v>3710.52</v>
      </c>
      <c r="Q493" s="16">
        <v>488.77</v>
      </c>
      <c r="R493" s="16">
        <v>2100</v>
      </c>
      <c r="S493" s="16">
        <v>200</v>
      </c>
      <c r="T493" s="26">
        <v>71</v>
      </c>
      <c r="U493" s="35">
        <f t="shared" si="68"/>
        <v>70.999992351289947</v>
      </c>
      <c r="V493" s="15">
        <f t="shared" si="73"/>
        <v>26148.2</v>
      </c>
      <c r="W493" s="15">
        <f t="shared" si="63"/>
        <v>18565.22</v>
      </c>
      <c r="X493" s="15">
        <f t="shared" si="65"/>
        <v>7582.98</v>
      </c>
      <c r="Y493" s="15">
        <f t="shared" si="66"/>
        <v>18565.22</v>
      </c>
      <c r="Z493" s="33">
        <f t="shared" si="64"/>
        <v>70.999992351289947</v>
      </c>
    </row>
    <row r="494" spans="1:26" x14ac:dyDescent="0.25">
      <c r="A494" s="1">
        <v>98</v>
      </c>
      <c r="B494" s="5" t="s">
        <v>200</v>
      </c>
      <c r="C494" s="5" t="s">
        <v>104</v>
      </c>
      <c r="D494" s="1">
        <v>2028</v>
      </c>
      <c r="E494" s="2">
        <v>0</v>
      </c>
      <c r="F494" s="2">
        <v>0</v>
      </c>
      <c r="G494" s="2">
        <v>0</v>
      </c>
      <c r="H494" s="2">
        <v>0</v>
      </c>
      <c r="I494" s="2">
        <v>0</v>
      </c>
      <c r="J494" s="13">
        <v>0</v>
      </c>
      <c r="K494" s="15">
        <f t="shared" si="72"/>
        <v>0</v>
      </c>
      <c r="L494" s="16">
        <v>12368.39</v>
      </c>
      <c r="M494" s="16">
        <v>11131.55</v>
      </c>
      <c r="N494" s="16">
        <v>8657.8700000000008</v>
      </c>
      <c r="O494" s="16">
        <v>6184.2</v>
      </c>
      <c r="P494" s="16">
        <v>3710.52</v>
      </c>
      <c r="Q494" s="16">
        <v>488.77</v>
      </c>
      <c r="R494" s="16">
        <v>2100</v>
      </c>
      <c r="S494" s="16">
        <v>200</v>
      </c>
      <c r="T494" s="26">
        <v>90</v>
      </c>
      <c r="U494" s="35">
        <f t="shared" si="68"/>
        <v>0</v>
      </c>
      <c r="V494" s="15">
        <f t="shared" si="73"/>
        <v>0</v>
      </c>
      <c r="W494" s="15">
        <f t="shared" si="63"/>
        <v>0</v>
      </c>
      <c r="X494" s="15">
        <f t="shared" si="65"/>
        <v>0</v>
      </c>
      <c r="Y494" s="15">
        <f t="shared" si="66"/>
        <v>0</v>
      </c>
      <c r="Z494" s="33">
        <f t="shared" si="64"/>
        <v>0</v>
      </c>
    </row>
    <row r="495" spans="1:26" x14ac:dyDescent="0.25">
      <c r="A495" s="1">
        <v>99</v>
      </c>
      <c r="B495" s="5" t="s">
        <v>200</v>
      </c>
      <c r="C495" s="5" t="s">
        <v>53</v>
      </c>
      <c r="D495" s="1">
        <v>2028</v>
      </c>
      <c r="E495" s="2">
        <v>11.2</v>
      </c>
      <c r="F495" s="2">
        <v>19.100000000000001</v>
      </c>
      <c r="G495" s="2">
        <v>11.7</v>
      </c>
      <c r="H495" s="2">
        <v>4.3</v>
      </c>
      <c r="I495" s="2">
        <v>0</v>
      </c>
      <c r="J495" s="13">
        <v>4</v>
      </c>
      <c r="K495" s="15">
        <f t="shared" si="72"/>
        <v>46.3</v>
      </c>
      <c r="L495" s="16">
        <v>12368.39</v>
      </c>
      <c r="M495" s="16">
        <v>11131.55</v>
      </c>
      <c r="N495" s="16">
        <v>8657.8700000000008</v>
      </c>
      <c r="O495" s="16">
        <v>6184.2</v>
      </c>
      <c r="P495" s="16">
        <v>3710.52</v>
      </c>
      <c r="Q495" s="16">
        <v>488.77</v>
      </c>
      <c r="R495" s="16">
        <v>2100</v>
      </c>
      <c r="S495" s="16">
        <v>200</v>
      </c>
      <c r="T495" s="26">
        <v>92</v>
      </c>
      <c r="U495" s="35">
        <f t="shared" si="68"/>
        <v>91.999998636298344</v>
      </c>
      <c r="V495" s="15">
        <f t="shared" si="73"/>
        <v>498642.79</v>
      </c>
      <c r="W495" s="15">
        <f t="shared" si="63"/>
        <v>458751.36</v>
      </c>
      <c r="X495" s="15">
        <f t="shared" si="65"/>
        <v>39891.429999999993</v>
      </c>
      <c r="Y495" s="15">
        <f t="shared" si="66"/>
        <v>458751.37</v>
      </c>
      <c r="Z495" s="33">
        <f t="shared" si="64"/>
        <v>92.000000641741963</v>
      </c>
    </row>
    <row r="496" spans="1:26" x14ac:dyDescent="0.25">
      <c r="A496" s="1">
        <v>100</v>
      </c>
      <c r="B496" s="5" t="s">
        <v>200</v>
      </c>
      <c r="C496" s="5" t="s">
        <v>23</v>
      </c>
      <c r="D496" s="1">
        <v>2028</v>
      </c>
      <c r="E496" s="2">
        <v>0</v>
      </c>
      <c r="F496" s="2">
        <v>0</v>
      </c>
      <c r="G496" s="2">
        <v>0</v>
      </c>
      <c r="H496" s="2">
        <v>0</v>
      </c>
      <c r="I496" s="2">
        <v>0</v>
      </c>
      <c r="J496" s="1">
        <v>0</v>
      </c>
      <c r="K496" s="15">
        <f t="shared" si="72"/>
        <v>0</v>
      </c>
      <c r="L496" s="16">
        <v>12368.39</v>
      </c>
      <c r="M496" s="16">
        <v>11131.55</v>
      </c>
      <c r="N496" s="16">
        <v>8657.8700000000008</v>
      </c>
      <c r="O496" s="16">
        <v>6184.2</v>
      </c>
      <c r="P496" s="16">
        <v>3710.52</v>
      </c>
      <c r="Q496" s="16">
        <v>488.77</v>
      </c>
      <c r="R496" s="16">
        <v>2100</v>
      </c>
      <c r="S496" s="16">
        <v>200</v>
      </c>
      <c r="T496" s="26">
        <v>93</v>
      </c>
      <c r="U496" s="35">
        <f t="shared" si="68"/>
        <v>0</v>
      </c>
      <c r="V496" s="15">
        <f t="shared" si="73"/>
        <v>0</v>
      </c>
      <c r="W496" s="15">
        <f t="shared" si="63"/>
        <v>0</v>
      </c>
      <c r="X496" s="15">
        <f t="shared" si="65"/>
        <v>0</v>
      </c>
      <c r="Y496" s="15">
        <f t="shared" si="66"/>
        <v>0</v>
      </c>
      <c r="Z496" s="33">
        <f t="shared" si="64"/>
        <v>0</v>
      </c>
    </row>
    <row r="497" spans="1:26" x14ac:dyDescent="0.25">
      <c r="A497" s="1">
        <v>101</v>
      </c>
      <c r="B497" s="5" t="s">
        <v>200</v>
      </c>
      <c r="C497" s="5" t="s">
        <v>17</v>
      </c>
      <c r="D497" s="1">
        <v>2028</v>
      </c>
      <c r="E497" s="2">
        <v>0</v>
      </c>
      <c r="F497" s="2">
        <v>0</v>
      </c>
      <c r="G497" s="2">
        <v>0</v>
      </c>
      <c r="H497" s="2">
        <v>0</v>
      </c>
      <c r="I497" s="2">
        <v>0</v>
      </c>
      <c r="J497" s="1">
        <v>0</v>
      </c>
      <c r="K497" s="15">
        <f t="shared" si="72"/>
        <v>0</v>
      </c>
      <c r="L497" s="16">
        <v>12368.39</v>
      </c>
      <c r="M497" s="16">
        <v>11131.55</v>
      </c>
      <c r="N497" s="16">
        <v>8657.8700000000008</v>
      </c>
      <c r="O497" s="16">
        <v>6184.2</v>
      </c>
      <c r="P497" s="16">
        <v>3710.52</v>
      </c>
      <c r="Q497" s="16">
        <v>488.77</v>
      </c>
      <c r="R497" s="16">
        <v>2100</v>
      </c>
      <c r="S497" s="16">
        <v>200</v>
      </c>
      <c r="T497" s="26">
        <v>92</v>
      </c>
      <c r="U497" s="35">
        <f t="shared" si="68"/>
        <v>0</v>
      </c>
      <c r="V497" s="15">
        <f t="shared" si="73"/>
        <v>0</v>
      </c>
      <c r="W497" s="15">
        <f t="shared" si="63"/>
        <v>0</v>
      </c>
      <c r="X497" s="15">
        <f t="shared" si="65"/>
        <v>0</v>
      </c>
      <c r="Y497" s="15">
        <f t="shared" si="66"/>
        <v>0</v>
      </c>
      <c r="Z497" s="33">
        <f t="shared" si="64"/>
        <v>0</v>
      </c>
    </row>
    <row r="498" spans="1:26" x14ac:dyDescent="0.25">
      <c r="A498" s="1">
        <v>102</v>
      </c>
      <c r="B498" s="5" t="s">
        <v>200</v>
      </c>
      <c r="C498" s="5" t="s">
        <v>110</v>
      </c>
      <c r="D498" s="1">
        <v>2028</v>
      </c>
      <c r="E498" s="2">
        <v>0</v>
      </c>
      <c r="F498" s="2">
        <v>0</v>
      </c>
      <c r="G498" s="2">
        <v>0</v>
      </c>
      <c r="H498" s="2">
        <v>0</v>
      </c>
      <c r="I498" s="2">
        <v>0</v>
      </c>
      <c r="J498" s="1">
        <v>0</v>
      </c>
      <c r="K498" s="15">
        <f t="shared" si="72"/>
        <v>0</v>
      </c>
      <c r="L498" s="16">
        <v>12368.39</v>
      </c>
      <c r="M498" s="16">
        <v>11131.55</v>
      </c>
      <c r="N498" s="16">
        <v>8657.8700000000008</v>
      </c>
      <c r="O498" s="16">
        <v>6184.2</v>
      </c>
      <c r="P498" s="16">
        <v>3710.52</v>
      </c>
      <c r="Q498" s="16">
        <v>488.77</v>
      </c>
      <c r="R498" s="16">
        <v>2100</v>
      </c>
      <c r="S498" s="16">
        <v>200</v>
      </c>
      <c r="T498" s="26">
        <v>84</v>
      </c>
      <c r="U498" s="35">
        <f t="shared" si="68"/>
        <v>0</v>
      </c>
      <c r="V498" s="15">
        <f t="shared" si="73"/>
        <v>0</v>
      </c>
      <c r="W498" s="15">
        <f t="shared" si="63"/>
        <v>0</v>
      </c>
      <c r="X498" s="15">
        <f t="shared" si="65"/>
        <v>0</v>
      </c>
      <c r="Y498" s="15">
        <f t="shared" si="66"/>
        <v>0</v>
      </c>
      <c r="Z498" s="33">
        <f t="shared" si="64"/>
        <v>0</v>
      </c>
    </row>
    <row r="499" spans="1:26" x14ac:dyDescent="0.25">
      <c r="A499" s="1">
        <v>103</v>
      </c>
      <c r="B499" s="5" t="s">
        <v>200</v>
      </c>
      <c r="C499" s="5" t="s">
        <v>103</v>
      </c>
      <c r="D499" s="1">
        <v>2028</v>
      </c>
      <c r="E499" s="2">
        <v>0</v>
      </c>
      <c r="F499" s="2">
        <v>0</v>
      </c>
      <c r="G499" s="2">
        <v>0</v>
      </c>
      <c r="H499" s="2">
        <v>2.4</v>
      </c>
      <c r="I499" s="2">
        <v>0</v>
      </c>
      <c r="J499" s="13">
        <v>5</v>
      </c>
      <c r="K499" s="15">
        <f t="shared" si="72"/>
        <v>2.4</v>
      </c>
      <c r="L499" s="16">
        <v>12368.39</v>
      </c>
      <c r="M499" s="16">
        <v>11131.55</v>
      </c>
      <c r="N499" s="16">
        <v>8657.8700000000008</v>
      </c>
      <c r="O499" s="16">
        <v>6184.2</v>
      </c>
      <c r="P499" s="16">
        <v>3710.52</v>
      </c>
      <c r="Q499" s="16">
        <v>488.77</v>
      </c>
      <c r="R499" s="16">
        <v>2100</v>
      </c>
      <c r="S499" s="16">
        <v>200</v>
      </c>
      <c r="T499" s="26">
        <v>88</v>
      </c>
      <c r="U499" s="35">
        <f t="shared" si="68"/>
        <v>87.999970282244391</v>
      </c>
      <c r="V499" s="15">
        <f t="shared" si="73"/>
        <v>28265.93</v>
      </c>
      <c r="W499" s="15">
        <f t="shared" si="63"/>
        <v>24874.010000000002</v>
      </c>
      <c r="X499" s="15">
        <f t="shared" si="65"/>
        <v>3391.9199999999983</v>
      </c>
      <c r="Y499" s="15">
        <f t="shared" si="66"/>
        <v>24874.02</v>
      </c>
      <c r="Z499" s="33">
        <f t="shared" si="64"/>
        <v>88.000005660524877</v>
      </c>
    </row>
    <row r="500" spans="1:26" x14ac:dyDescent="0.25">
      <c r="A500" s="1">
        <v>104</v>
      </c>
      <c r="B500" s="5" t="s">
        <v>200</v>
      </c>
      <c r="C500" s="5" t="s">
        <v>109</v>
      </c>
      <c r="D500" s="1">
        <v>2028</v>
      </c>
      <c r="E500" s="2">
        <v>0</v>
      </c>
      <c r="F500" s="2">
        <v>0</v>
      </c>
      <c r="G500" s="2">
        <v>0</v>
      </c>
      <c r="H500" s="2">
        <v>0</v>
      </c>
      <c r="I500" s="2">
        <v>0</v>
      </c>
      <c r="J500" s="1">
        <v>0</v>
      </c>
      <c r="K500" s="15">
        <f t="shared" si="72"/>
        <v>0</v>
      </c>
      <c r="L500" s="16">
        <v>12368.39</v>
      </c>
      <c r="M500" s="16">
        <v>11131.55</v>
      </c>
      <c r="N500" s="16">
        <v>8657.8700000000008</v>
      </c>
      <c r="O500" s="16">
        <v>6184.2</v>
      </c>
      <c r="P500" s="16">
        <v>3710.52</v>
      </c>
      <c r="Q500" s="16">
        <v>488.77</v>
      </c>
      <c r="R500" s="16">
        <v>2100</v>
      </c>
      <c r="S500" s="16">
        <v>200</v>
      </c>
      <c r="T500" s="26">
        <v>87</v>
      </c>
      <c r="U500" s="35">
        <f t="shared" si="68"/>
        <v>0</v>
      </c>
      <c r="V500" s="15">
        <f t="shared" si="73"/>
        <v>0</v>
      </c>
      <c r="W500" s="15">
        <f t="shared" si="63"/>
        <v>0</v>
      </c>
      <c r="X500" s="15">
        <f t="shared" si="65"/>
        <v>0</v>
      </c>
      <c r="Y500" s="15">
        <f t="shared" si="66"/>
        <v>0</v>
      </c>
      <c r="Z500" s="33">
        <f t="shared" si="64"/>
        <v>0</v>
      </c>
    </row>
    <row r="501" spans="1:26" x14ac:dyDescent="0.25">
      <c r="A501" s="1">
        <v>105</v>
      </c>
      <c r="B501" s="5" t="s">
        <v>200</v>
      </c>
      <c r="C501" s="5" t="s">
        <v>159</v>
      </c>
      <c r="D501" s="1">
        <v>2028</v>
      </c>
      <c r="E501" s="2">
        <v>0</v>
      </c>
      <c r="F501" s="2">
        <v>0</v>
      </c>
      <c r="G501" s="2">
        <v>0</v>
      </c>
      <c r="H501" s="2">
        <v>0</v>
      </c>
      <c r="I501" s="2">
        <v>0</v>
      </c>
      <c r="J501" s="1">
        <v>0</v>
      </c>
      <c r="K501" s="15">
        <f t="shared" si="72"/>
        <v>0</v>
      </c>
      <c r="L501" s="16">
        <v>12368.39</v>
      </c>
      <c r="M501" s="16">
        <v>11131.55</v>
      </c>
      <c r="N501" s="16">
        <v>8657.8700000000008</v>
      </c>
      <c r="O501" s="16">
        <v>6184.2</v>
      </c>
      <c r="P501" s="16">
        <v>3710.52</v>
      </c>
      <c r="Q501" s="16">
        <v>488.77</v>
      </c>
      <c r="R501" s="16">
        <v>2100</v>
      </c>
      <c r="S501" s="16">
        <v>200</v>
      </c>
      <c r="T501" s="26">
        <v>80</v>
      </c>
      <c r="U501" s="35">
        <f t="shared" si="68"/>
        <v>0</v>
      </c>
      <c r="V501" s="15">
        <f t="shared" si="73"/>
        <v>0</v>
      </c>
      <c r="W501" s="15">
        <f t="shared" si="63"/>
        <v>0</v>
      </c>
      <c r="X501" s="15">
        <f t="shared" si="65"/>
        <v>0</v>
      </c>
      <c r="Y501" s="15">
        <f t="shared" si="66"/>
        <v>0</v>
      </c>
      <c r="Z501" s="33">
        <f t="shared" si="64"/>
        <v>0</v>
      </c>
    </row>
    <row r="502" spans="1:26" x14ac:dyDescent="0.25">
      <c r="A502" s="1">
        <v>106</v>
      </c>
      <c r="B502" s="5" t="s">
        <v>200</v>
      </c>
      <c r="C502" s="5" t="s">
        <v>112</v>
      </c>
      <c r="D502" s="1">
        <v>2028</v>
      </c>
      <c r="E502" s="2">
        <v>0</v>
      </c>
      <c r="F502" s="2">
        <v>0</v>
      </c>
      <c r="G502" s="2">
        <v>0</v>
      </c>
      <c r="H502" s="2">
        <v>0</v>
      </c>
      <c r="I502" s="2">
        <v>0</v>
      </c>
      <c r="J502" s="1">
        <v>0</v>
      </c>
      <c r="K502" s="15">
        <f t="shared" si="72"/>
        <v>0</v>
      </c>
      <c r="L502" s="16">
        <v>12368.39</v>
      </c>
      <c r="M502" s="16">
        <v>11131.55</v>
      </c>
      <c r="N502" s="16">
        <v>8657.8700000000008</v>
      </c>
      <c r="O502" s="16">
        <v>6184.2</v>
      </c>
      <c r="P502" s="16">
        <v>3710.52</v>
      </c>
      <c r="Q502" s="16">
        <v>488.77</v>
      </c>
      <c r="R502" s="16">
        <v>2100</v>
      </c>
      <c r="S502" s="16">
        <v>200</v>
      </c>
      <c r="T502" s="26">
        <v>91</v>
      </c>
      <c r="U502" s="35">
        <f t="shared" si="68"/>
        <v>0</v>
      </c>
      <c r="V502" s="15">
        <f t="shared" si="73"/>
        <v>0</v>
      </c>
      <c r="W502" s="15">
        <f t="shared" si="63"/>
        <v>0</v>
      </c>
      <c r="X502" s="15">
        <f t="shared" si="65"/>
        <v>0</v>
      </c>
      <c r="Y502" s="15">
        <f t="shared" si="66"/>
        <v>0</v>
      </c>
      <c r="Z502" s="33">
        <f t="shared" si="64"/>
        <v>0</v>
      </c>
    </row>
    <row r="503" spans="1:26" x14ac:dyDescent="0.25">
      <c r="A503" s="1">
        <v>107</v>
      </c>
      <c r="B503" s="5" t="s">
        <v>200</v>
      </c>
      <c r="C503" s="5" t="s">
        <v>160</v>
      </c>
      <c r="D503" s="1">
        <v>2028</v>
      </c>
      <c r="E503" s="2">
        <v>0</v>
      </c>
      <c r="F503" s="2">
        <v>0</v>
      </c>
      <c r="G503" s="2">
        <v>0</v>
      </c>
      <c r="H503" s="2">
        <v>0</v>
      </c>
      <c r="I503" s="2">
        <v>0</v>
      </c>
      <c r="J503" s="1">
        <v>0</v>
      </c>
      <c r="K503" s="15">
        <f t="shared" si="72"/>
        <v>0</v>
      </c>
      <c r="L503" s="16">
        <v>12368.39</v>
      </c>
      <c r="M503" s="16">
        <v>11131.55</v>
      </c>
      <c r="N503" s="16">
        <v>8657.8700000000008</v>
      </c>
      <c r="O503" s="16">
        <v>6184.2</v>
      </c>
      <c r="P503" s="16">
        <v>3710.52</v>
      </c>
      <c r="Q503" s="16">
        <v>488.77</v>
      </c>
      <c r="R503" s="16">
        <v>2100</v>
      </c>
      <c r="S503" s="16">
        <v>200</v>
      </c>
      <c r="T503" s="26">
        <v>87</v>
      </c>
      <c r="U503" s="35">
        <f t="shared" si="68"/>
        <v>0</v>
      </c>
      <c r="V503" s="15">
        <f t="shared" si="73"/>
        <v>0</v>
      </c>
      <c r="W503" s="15">
        <f t="shared" si="63"/>
        <v>0</v>
      </c>
      <c r="X503" s="15">
        <f t="shared" si="65"/>
        <v>0</v>
      </c>
      <c r="Y503" s="15">
        <f t="shared" si="66"/>
        <v>0</v>
      </c>
      <c r="Z503" s="33">
        <f t="shared" si="64"/>
        <v>0</v>
      </c>
    </row>
    <row r="504" spans="1:26" x14ac:dyDescent="0.25">
      <c r="A504" s="1">
        <v>108</v>
      </c>
      <c r="B504" s="5" t="s">
        <v>200</v>
      </c>
      <c r="C504" s="5" t="s">
        <v>8</v>
      </c>
      <c r="D504" s="1">
        <v>2028</v>
      </c>
      <c r="E504" s="2">
        <v>0</v>
      </c>
      <c r="F504" s="2">
        <v>0</v>
      </c>
      <c r="G504" s="2">
        <v>0</v>
      </c>
      <c r="H504" s="2">
        <v>0</v>
      </c>
      <c r="I504" s="2">
        <v>0</v>
      </c>
      <c r="J504" s="1">
        <v>0</v>
      </c>
      <c r="K504" s="15">
        <f t="shared" si="72"/>
        <v>0</v>
      </c>
      <c r="L504" s="16">
        <v>12368.39</v>
      </c>
      <c r="M504" s="16">
        <v>11131.55</v>
      </c>
      <c r="N504" s="16">
        <v>8657.8700000000008</v>
      </c>
      <c r="O504" s="16">
        <v>6184.2</v>
      </c>
      <c r="P504" s="16">
        <v>3710.52</v>
      </c>
      <c r="Q504" s="16">
        <v>488.77</v>
      </c>
      <c r="R504" s="16">
        <v>2100</v>
      </c>
      <c r="S504" s="16">
        <v>200</v>
      </c>
      <c r="T504" s="26">
        <v>88</v>
      </c>
      <c r="U504" s="35">
        <f t="shared" si="68"/>
        <v>0</v>
      </c>
      <c r="V504" s="15">
        <f t="shared" si="73"/>
        <v>0</v>
      </c>
      <c r="W504" s="15">
        <f t="shared" si="63"/>
        <v>0</v>
      </c>
      <c r="X504" s="15">
        <f t="shared" si="65"/>
        <v>0</v>
      </c>
      <c r="Y504" s="15">
        <f t="shared" si="66"/>
        <v>0</v>
      </c>
      <c r="Z504" s="33">
        <f t="shared" si="64"/>
        <v>0</v>
      </c>
    </row>
    <row r="505" spans="1:26" x14ac:dyDescent="0.25">
      <c r="A505" s="1">
        <v>109</v>
      </c>
      <c r="B505" s="5" t="s">
        <v>200</v>
      </c>
      <c r="C505" s="5" t="s">
        <v>96</v>
      </c>
      <c r="D505" s="1">
        <v>2028</v>
      </c>
      <c r="E505" s="2">
        <v>0</v>
      </c>
      <c r="F505" s="2">
        <v>0</v>
      </c>
      <c r="G505" s="2">
        <v>0</v>
      </c>
      <c r="H505" s="2">
        <v>1.8</v>
      </c>
      <c r="I505" s="2">
        <v>7.2</v>
      </c>
      <c r="J505" s="13">
        <v>1</v>
      </c>
      <c r="K505" s="15">
        <f t="shared" si="72"/>
        <v>9</v>
      </c>
      <c r="L505" s="16">
        <v>12368.39</v>
      </c>
      <c r="M505" s="16">
        <v>11131.55</v>
      </c>
      <c r="N505" s="16">
        <v>8657.8700000000008</v>
      </c>
      <c r="O505" s="16">
        <v>6184.2</v>
      </c>
      <c r="P505" s="16">
        <v>3710.52</v>
      </c>
      <c r="Q505" s="16">
        <v>488.77</v>
      </c>
      <c r="R505" s="16">
        <v>2100</v>
      </c>
      <c r="S505" s="16">
        <v>200</v>
      </c>
      <c r="T505" s="26">
        <v>93</v>
      </c>
      <c r="U505" s="35">
        <f t="shared" si="68"/>
        <v>92.999987925012917</v>
      </c>
      <c r="V505" s="15">
        <f t="shared" si="73"/>
        <v>42236.07</v>
      </c>
      <c r="W505" s="15">
        <f t="shared" si="63"/>
        <v>39279.54</v>
      </c>
      <c r="X505" s="15">
        <f t="shared" si="65"/>
        <v>2956.5299999999988</v>
      </c>
      <c r="Y505" s="15">
        <f t="shared" si="66"/>
        <v>39279.550000000003</v>
      </c>
      <c r="Z505" s="33">
        <f t="shared" si="64"/>
        <v>93.000011601458183</v>
      </c>
    </row>
    <row r="506" spans="1:26" x14ac:dyDescent="0.25">
      <c r="A506" s="1">
        <v>110</v>
      </c>
      <c r="B506" s="5" t="s">
        <v>201</v>
      </c>
      <c r="C506" s="5" t="s">
        <v>76</v>
      </c>
      <c r="D506" s="1">
        <v>2028</v>
      </c>
      <c r="E506" s="2">
        <v>0</v>
      </c>
      <c r="F506" s="2">
        <v>0</v>
      </c>
      <c r="G506" s="2">
        <v>0</v>
      </c>
      <c r="H506" s="2">
        <v>5</v>
      </c>
      <c r="I506" s="2">
        <v>5</v>
      </c>
      <c r="J506" s="13">
        <v>6</v>
      </c>
      <c r="K506" s="15">
        <f t="shared" si="72"/>
        <v>10</v>
      </c>
      <c r="L506" s="16">
        <v>12368.39</v>
      </c>
      <c r="M506" s="16">
        <v>11131.55</v>
      </c>
      <c r="N506" s="16">
        <v>8657.8700000000008</v>
      </c>
      <c r="O506" s="16">
        <v>6184.2</v>
      </c>
      <c r="P506" s="16">
        <v>3710.52</v>
      </c>
      <c r="Q506" s="16">
        <v>488.77</v>
      </c>
      <c r="R506" s="16">
        <v>2100</v>
      </c>
      <c r="S506" s="16">
        <v>200</v>
      </c>
      <c r="T506" s="27">
        <v>93</v>
      </c>
      <c r="U506" s="35">
        <f t="shared" si="68"/>
        <v>92.999993134965678</v>
      </c>
      <c r="V506" s="15">
        <f t="shared" si="73"/>
        <v>67006.22</v>
      </c>
      <c r="W506" s="15">
        <f t="shared" si="63"/>
        <v>62315.78</v>
      </c>
      <c r="X506" s="15">
        <f t="shared" si="65"/>
        <v>4690.4400000000023</v>
      </c>
      <c r="Y506" s="15">
        <f t="shared" si="66"/>
        <v>62315.78</v>
      </c>
      <c r="Z506" s="33">
        <f t="shared" si="64"/>
        <v>92.999993134965678</v>
      </c>
    </row>
    <row r="507" spans="1:26" x14ac:dyDescent="0.25">
      <c r="A507" s="1">
        <v>111</v>
      </c>
      <c r="B507" s="5" t="s">
        <v>201</v>
      </c>
      <c r="C507" s="5" t="s">
        <v>48</v>
      </c>
      <c r="D507" s="1">
        <v>2028</v>
      </c>
      <c r="E507" s="2">
        <v>0</v>
      </c>
      <c r="F507" s="2">
        <v>0</v>
      </c>
      <c r="G507" s="2">
        <v>0</v>
      </c>
      <c r="H507" s="2">
        <v>0</v>
      </c>
      <c r="I507" s="2">
        <v>0</v>
      </c>
      <c r="J507" s="13">
        <v>0</v>
      </c>
      <c r="K507" s="15">
        <f t="shared" si="72"/>
        <v>0</v>
      </c>
      <c r="L507" s="16">
        <v>12368.39</v>
      </c>
      <c r="M507" s="16">
        <v>11131.55</v>
      </c>
      <c r="N507" s="16">
        <v>8657.8700000000008</v>
      </c>
      <c r="O507" s="16">
        <v>6184.2</v>
      </c>
      <c r="P507" s="16">
        <v>3710.52</v>
      </c>
      <c r="Q507" s="16">
        <v>488.77</v>
      </c>
      <c r="R507" s="16">
        <v>2100</v>
      </c>
      <c r="S507" s="16">
        <v>200</v>
      </c>
      <c r="T507" s="27">
        <v>92</v>
      </c>
      <c r="U507" s="35">
        <f t="shared" si="68"/>
        <v>0</v>
      </c>
      <c r="V507" s="15">
        <f t="shared" si="73"/>
        <v>0</v>
      </c>
      <c r="W507" s="15">
        <f t="shared" si="63"/>
        <v>0</v>
      </c>
      <c r="X507" s="15">
        <f t="shared" si="65"/>
        <v>0</v>
      </c>
      <c r="Y507" s="15">
        <f t="shared" si="66"/>
        <v>0</v>
      </c>
      <c r="Z507" s="33">
        <f t="shared" si="64"/>
        <v>0</v>
      </c>
    </row>
    <row r="508" spans="1:26" x14ac:dyDescent="0.25">
      <c r="A508" s="1">
        <v>112</v>
      </c>
      <c r="B508" s="5" t="s">
        <v>201</v>
      </c>
      <c r="C508" s="5" t="s">
        <v>51</v>
      </c>
      <c r="D508" s="1">
        <v>2028</v>
      </c>
      <c r="E508" s="2">
        <v>0</v>
      </c>
      <c r="F508" s="2">
        <v>18.7</v>
      </c>
      <c r="G508" s="2">
        <v>36.75</v>
      </c>
      <c r="H508" s="2">
        <v>9.6</v>
      </c>
      <c r="I508" s="2">
        <v>5.3</v>
      </c>
      <c r="J508" s="13">
        <v>14</v>
      </c>
      <c r="K508" s="15">
        <f t="shared" si="72"/>
        <v>70.349999999999994</v>
      </c>
      <c r="L508" s="16">
        <v>12368.39</v>
      </c>
      <c r="M508" s="16">
        <v>11131.55</v>
      </c>
      <c r="N508" s="16">
        <v>8657.8700000000008</v>
      </c>
      <c r="O508" s="16">
        <v>6184.2</v>
      </c>
      <c r="P508" s="16">
        <v>3710.52</v>
      </c>
      <c r="Q508" s="16">
        <v>488.77</v>
      </c>
      <c r="R508" s="16">
        <v>2100</v>
      </c>
      <c r="S508" s="16">
        <v>200</v>
      </c>
      <c r="T508" s="27">
        <v>92</v>
      </c>
      <c r="U508" s="35">
        <f t="shared" si="68"/>
        <v>91.999999206934504</v>
      </c>
      <c r="V508" s="15">
        <f t="shared" si="73"/>
        <v>655683.56000000006</v>
      </c>
      <c r="W508" s="15">
        <f t="shared" si="63"/>
        <v>603228.87</v>
      </c>
      <c r="X508" s="15">
        <f t="shared" si="65"/>
        <v>52454.690000000061</v>
      </c>
      <c r="Y508" s="15">
        <f t="shared" si="66"/>
        <v>603228.88</v>
      </c>
      <c r="Z508" s="33">
        <f t="shared" si="64"/>
        <v>92.000000732060442</v>
      </c>
    </row>
    <row r="509" spans="1:26" x14ac:dyDescent="0.25">
      <c r="A509" s="1">
        <v>113</v>
      </c>
      <c r="B509" s="5" t="s">
        <v>201</v>
      </c>
      <c r="C509" s="5" t="s">
        <v>64</v>
      </c>
      <c r="D509" s="1">
        <v>2028</v>
      </c>
      <c r="E509" s="2">
        <v>0</v>
      </c>
      <c r="F509" s="2">
        <v>0</v>
      </c>
      <c r="G509" s="2">
        <v>8.9</v>
      </c>
      <c r="H509" s="2">
        <v>3.8</v>
      </c>
      <c r="I509" s="2">
        <v>9.5</v>
      </c>
      <c r="J509" s="13">
        <v>21</v>
      </c>
      <c r="K509" s="15">
        <f t="shared" si="72"/>
        <v>22.2</v>
      </c>
      <c r="L509" s="16">
        <v>12368.39</v>
      </c>
      <c r="M509" s="16">
        <v>11131.55</v>
      </c>
      <c r="N509" s="16">
        <v>8657.8700000000008</v>
      </c>
      <c r="O509" s="16">
        <v>6184.2</v>
      </c>
      <c r="P509" s="16">
        <v>3710.52</v>
      </c>
      <c r="Q509" s="16">
        <v>488.77</v>
      </c>
      <c r="R509" s="16">
        <v>2100</v>
      </c>
      <c r="S509" s="16">
        <v>200</v>
      </c>
      <c r="T509" s="27">
        <v>93</v>
      </c>
      <c r="U509" s="35">
        <f t="shared" si="68"/>
        <v>92.999998818143723</v>
      </c>
      <c r="V509" s="15">
        <f t="shared" si="73"/>
        <v>194609.11</v>
      </c>
      <c r="W509" s="15">
        <f t="shared" si="63"/>
        <v>180986.47</v>
      </c>
      <c r="X509" s="15">
        <f t="shared" si="65"/>
        <v>13622.639999999985</v>
      </c>
      <c r="Y509" s="15">
        <f t="shared" si="66"/>
        <v>180986.47</v>
      </c>
      <c r="Z509" s="33">
        <f t="shared" si="64"/>
        <v>92.999998818143723</v>
      </c>
    </row>
    <row r="510" spans="1:26" x14ac:dyDescent="0.25">
      <c r="A510" s="1">
        <v>114</v>
      </c>
      <c r="B510" s="5" t="s">
        <v>201</v>
      </c>
      <c r="C510" s="5" t="s">
        <v>116</v>
      </c>
      <c r="D510" s="1">
        <v>2028</v>
      </c>
      <c r="E510" s="2">
        <v>0</v>
      </c>
      <c r="F510" s="2">
        <v>0</v>
      </c>
      <c r="G510" s="2">
        <v>21.5</v>
      </c>
      <c r="H510" s="2">
        <v>1</v>
      </c>
      <c r="I510" s="2">
        <v>2</v>
      </c>
      <c r="J510" s="13">
        <v>1</v>
      </c>
      <c r="K510" s="15">
        <f t="shared" si="72"/>
        <v>24.5</v>
      </c>
      <c r="L510" s="16">
        <v>12368.39</v>
      </c>
      <c r="M510" s="16">
        <v>11131.55</v>
      </c>
      <c r="N510" s="16">
        <v>8657.8700000000008</v>
      </c>
      <c r="O510" s="16">
        <v>6184.2</v>
      </c>
      <c r="P510" s="16">
        <v>3710.52</v>
      </c>
      <c r="Q510" s="16">
        <v>488.77</v>
      </c>
      <c r="R510" s="16">
        <v>2100</v>
      </c>
      <c r="S510" s="16">
        <v>200</v>
      </c>
      <c r="T510" s="27">
        <v>89</v>
      </c>
      <c r="U510" s="35">
        <f t="shared" si="68"/>
        <v>88.999997201288437</v>
      </c>
      <c r="V510" s="15">
        <f t="shared" si="73"/>
        <v>207238.22</v>
      </c>
      <c r="W510" s="15">
        <f t="shared" si="63"/>
        <v>184442.00999999998</v>
      </c>
      <c r="X510" s="15">
        <f t="shared" si="65"/>
        <v>22796.210000000021</v>
      </c>
      <c r="Y510" s="15">
        <f t="shared" si="66"/>
        <v>184442.02</v>
      </c>
      <c r="Z510" s="33">
        <f t="shared" si="64"/>
        <v>89.000002026653192</v>
      </c>
    </row>
    <row r="511" spans="1:26" x14ac:dyDescent="0.25">
      <c r="A511" s="1">
        <v>115</v>
      </c>
      <c r="B511" s="5" t="s">
        <v>201</v>
      </c>
      <c r="C511" s="5" t="s">
        <v>50</v>
      </c>
      <c r="D511" s="1">
        <v>2028</v>
      </c>
      <c r="E511" s="2">
        <v>0</v>
      </c>
      <c r="F511" s="2">
        <v>10</v>
      </c>
      <c r="G511" s="2">
        <v>10</v>
      </c>
      <c r="H511" s="2">
        <v>5</v>
      </c>
      <c r="I511" s="2">
        <v>10</v>
      </c>
      <c r="J511" s="13">
        <v>6</v>
      </c>
      <c r="K511" s="15">
        <f t="shared" si="72"/>
        <v>35</v>
      </c>
      <c r="L511" s="16">
        <v>12368.39</v>
      </c>
      <c r="M511" s="16">
        <v>11131.55</v>
      </c>
      <c r="N511" s="16">
        <v>8657.8700000000008</v>
      </c>
      <c r="O511" s="16">
        <v>6184.2</v>
      </c>
      <c r="P511" s="16">
        <v>3710.52</v>
      </c>
      <c r="Q511" s="16">
        <v>488.77</v>
      </c>
      <c r="R511" s="16">
        <v>2100</v>
      </c>
      <c r="S511" s="16">
        <v>200</v>
      </c>
      <c r="T511" s="27">
        <v>93</v>
      </c>
      <c r="U511" s="35">
        <f t="shared" si="68"/>
        <v>92.999997018578611</v>
      </c>
      <c r="V511" s="15">
        <f t="shared" si="73"/>
        <v>288453.02</v>
      </c>
      <c r="W511" s="15">
        <f t="shared" si="63"/>
        <v>268261.3</v>
      </c>
      <c r="X511" s="15">
        <f t="shared" si="65"/>
        <v>20191.72000000003</v>
      </c>
      <c r="Y511" s="15">
        <f t="shared" si="66"/>
        <v>268261.31</v>
      </c>
      <c r="Z511" s="33">
        <f t="shared" si="64"/>
        <v>93.000000485347655</v>
      </c>
    </row>
    <row r="512" spans="1:26" x14ac:dyDescent="0.25">
      <c r="A512" s="1">
        <v>116</v>
      </c>
      <c r="B512" s="5" t="s">
        <v>201</v>
      </c>
      <c r="C512" s="5" t="s">
        <v>61</v>
      </c>
      <c r="D512" s="1">
        <v>2028</v>
      </c>
      <c r="E512" s="2">
        <v>34</v>
      </c>
      <c r="F512" s="2">
        <v>93.2</v>
      </c>
      <c r="G512" s="2">
        <v>108.9</v>
      </c>
      <c r="H512" s="2">
        <v>54.4</v>
      </c>
      <c r="I512" s="2">
        <v>8.9</v>
      </c>
      <c r="J512" s="13">
        <v>20</v>
      </c>
      <c r="K512" s="15">
        <f t="shared" si="72"/>
        <v>299.39999999999998</v>
      </c>
      <c r="L512" s="16">
        <v>12368.39</v>
      </c>
      <c r="M512" s="16">
        <v>11131.55</v>
      </c>
      <c r="N512" s="16">
        <v>8657.8700000000008</v>
      </c>
      <c r="O512" s="16">
        <v>6184.2</v>
      </c>
      <c r="P512" s="16">
        <v>3710.52</v>
      </c>
      <c r="Q512" s="16">
        <v>488.77</v>
      </c>
      <c r="R512" s="16">
        <v>2100</v>
      </c>
      <c r="S512" s="16">
        <v>200</v>
      </c>
      <c r="T512" s="27">
        <v>93</v>
      </c>
      <c r="U512" s="35">
        <f t="shared" si="68"/>
        <v>92.999999961831094</v>
      </c>
      <c r="V512" s="15">
        <f t="shared" si="73"/>
        <v>2881927.27</v>
      </c>
      <c r="W512" s="15">
        <f t="shared" si="63"/>
        <v>2680192.36</v>
      </c>
      <c r="X512" s="15">
        <f t="shared" si="65"/>
        <v>201734.91000000015</v>
      </c>
      <c r="Y512" s="15">
        <f t="shared" si="66"/>
        <v>2680192.36</v>
      </c>
      <c r="Z512" s="33">
        <f t="shared" si="64"/>
        <v>92.999999961831094</v>
      </c>
    </row>
    <row r="513" spans="1:26" x14ac:dyDescent="0.25">
      <c r="A513" s="1">
        <v>117</v>
      </c>
      <c r="B513" s="5" t="s">
        <v>201</v>
      </c>
      <c r="C513" s="5" t="s">
        <v>40</v>
      </c>
      <c r="D513" s="1">
        <v>2028</v>
      </c>
      <c r="E513" s="2">
        <v>0</v>
      </c>
      <c r="F513" s="2">
        <v>0</v>
      </c>
      <c r="G513" s="2">
        <v>18.55</v>
      </c>
      <c r="H513" s="2">
        <v>18.600000000000001</v>
      </c>
      <c r="I513" s="2">
        <v>5</v>
      </c>
      <c r="J513" s="13">
        <v>8</v>
      </c>
      <c r="K513" s="15">
        <f t="shared" si="72"/>
        <v>42.150000000000006</v>
      </c>
      <c r="L513" s="16">
        <v>12368.39</v>
      </c>
      <c r="M513" s="16">
        <v>11131.55</v>
      </c>
      <c r="N513" s="16">
        <v>8657.8700000000008</v>
      </c>
      <c r="O513" s="16">
        <v>6184.2</v>
      </c>
      <c r="P513" s="16">
        <v>3710.52</v>
      </c>
      <c r="Q513" s="16">
        <v>488.77</v>
      </c>
      <c r="R513" s="16">
        <v>2100</v>
      </c>
      <c r="S513" s="16">
        <v>200</v>
      </c>
      <c r="T513" s="27">
        <v>90</v>
      </c>
      <c r="U513" s="35">
        <f t="shared" si="68"/>
        <v>89.999999072133491</v>
      </c>
      <c r="V513" s="15">
        <f t="shared" si="73"/>
        <v>323322.37</v>
      </c>
      <c r="W513" s="15">
        <f t="shared" si="63"/>
        <v>290990.13</v>
      </c>
      <c r="X513" s="15">
        <f t="shared" si="65"/>
        <v>32332.239999999991</v>
      </c>
      <c r="Y513" s="15">
        <f t="shared" si="66"/>
        <v>290990.13</v>
      </c>
      <c r="Z513" s="33">
        <f t="shared" si="64"/>
        <v>89.999999072133491</v>
      </c>
    </row>
    <row r="514" spans="1:26" x14ac:dyDescent="0.25">
      <c r="A514" s="1">
        <v>118</v>
      </c>
      <c r="B514" s="5" t="s">
        <v>201</v>
      </c>
      <c r="C514" s="5" t="s">
        <v>18</v>
      </c>
      <c r="D514" s="1">
        <v>2028</v>
      </c>
      <c r="E514" s="2">
        <v>8</v>
      </c>
      <c r="F514" s="2">
        <v>8</v>
      </c>
      <c r="G514" s="2">
        <v>2</v>
      </c>
      <c r="H514" s="2">
        <v>2</v>
      </c>
      <c r="I514" s="2">
        <v>9.9</v>
      </c>
      <c r="J514" s="13">
        <v>6</v>
      </c>
      <c r="K514" s="15">
        <f t="shared" si="72"/>
        <v>29.9</v>
      </c>
      <c r="L514" s="16">
        <v>12368.39</v>
      </c>
      <c r="M514" s="16">
        <v>11131.55</v>
      </c>
      <c r="N514" s="16">
        <v>8657.8700000000008</v>
      </c>
      <c r="O514" s="16">
        <v>6184.2</v>
      </c>
      <c r="P514" s="16">
        <v>3710.52</v>
      </c>
      <c r="Q514" s="16">
        <v>488.77</v>
      </c>
      <c r="R514" s="16">
        <v>2100</v>
      </c>
      <c r="S514" s="16">
        <v>200</v>
      </c>
      <c r="T514" s="27">
        <v>93</v>
      </c>
      <c r="U514" s="35">
        <f t="shared" si="68"/>
        <v>92.999996412139097</v>
      </c>
      <c r="V514" s="15">
        <f t="shared" si="73"/>
        <v>275930.43</v>
      </c>
      <c r="W514" s="15">
        <f t="shared" ref="W514:W568" si="74">IF((Z514&gt;T514),Y514-0.01,Y514)</f>
        <v>256615.28999999998</v>
      </c>
      <c r="X514" s="15">
        <f t="shared" si="65"/>
        <v>19315.140000000014</v>
      </c>
      <c r="Y514" s="15">
        <f t="shared" si="66"/>
        <v>256615.3</v>
      </c>
      <c r="Z514" s="33">
        <f t="shared" ref="Z514:Z568" si="75">IF((V514=0),0,Y514/V514*100)</f>
        <v>93.000000036241019</v>
      </c>
    </row>
    <row r="515" spans="1:26" x14ac:dyDescent="0.25">
      <c r="A515" s="1">
        <v>119</v>
      </c>
      <c r="B515" s="5" t="s">
        <v>201</v>
      </c>
      <c r="C515" s="5" t="s">
        <v>49</v>
      </c>
      <c r="D515" s="1">
        <v>2028</v>
      </c>
      <c r="E515" s="2">
        <v>25.02</v>
      </c>
      <c r="F515" s="2">
        <v>22.68</v>
      </c>
      <c r="G515" s="2">
        <v>65</v>
      </c>
      <c r="H515" s="2">
        <v>12.5</v>
      </c>
      <c r="I515" s="2">
        <v>32.5</v>
      </c>
      <c r="J515" s="13">
        <v>12</v>
      </c>
      <c r="K515" s="15">
        <f t="shared" si="72"/>
        <v>157.69999999999999</v>
      </c>
      <c r="L515" s="16">
        <v>12368.39</v>
      </c>
      <c r="M515" s="16">
        <v>11131.55</v>
      </c>
      <c r="N515" s="16">
        <v>8657.8700000000008</v>
      </c>
      <c r="O515" s="16">
        <v>6184.2</v>
      </c>
      <c r="P515" s="16">
        <v>3710.52</v>
      </c>
      <c r="Q515" s="16">
        <v>488.77</v>
      </c>
      <c r="R515" s="16">
        <v>2100</v>
      </c>
      <c r="S515" s="16">
        <v>200</v>
      </c>
      <c r="T515" s="27">
        <v>92</v>
      </c>
      <c r="U515" s="35">
        <f t="shared" si="68"/>
        <v>91.999999913368768</v>
      </c>
      <c r="V515" s="15">
        <f t="shared" si="73"/>
        <v>1385181.86</v>
      </c>
      <c r="W515" s="15">
        <f t="shared" si="74"/>
        <v>1274367.31</v>
      </c>
      <c r="X515" s="15">
        <f t="shared" ref="X515:X568" si="76">V515-W515</f>
        <v>110814.55000000005</v>
      </c>
      <c r="Y515" s="15">
        <f t="shared" ref="Y515:Y568" si="77">ROUND((V515*T515/100),2)</f>
        <v>1274367.31</v>
      </c>
      <c r="Z515" s="33">
        <f t="shared" si="75"/>
        <v>91.999999913368768</v>
      </c>
    </row>
    <row r="516" spans="1:26" x14ac:dyDescent="0.25">
      <c r="A516" s="1">
        <v>120</v>
      </c>
      <c r="B516" s="5" t="s">
        <v>201</v>
      </c>
      <c r="C516" s="5" t="s">
        <v>81</v>
      </c>
      <c r="D516" s="1">
        <v>2028</v>
      </c>
      <c r="E516" s="2">
        <v>0</v>
      </c>
      <c r="F516" s="2">
        <v>0</v>
      </c>
      <c r="G516" s="2">
        <v>30</v>
      </c>
      <c r="H516" s="2">
        <v>50</v>
      </c>
      <c r="I516" s="2">
        <v>3</v>
      </c>
      <c r="J516" s="13">
        <v>25</v>
      </c>
      <c r="K516" s="15">
        <f t="shared" si="72"/>
        <v>83</v>
      </c>
      <c r="L516" s="16">
        <v>12368.39</v>
      </c>
      <c r="M516" s="16">
        <v>11131.55</v>
      </c>
      <c r="N516" s="16">
        <v>8657.8700000000008</v>
      </c>
      <c r="O516" s="16">
        <v>6184.2</v>
      </c>
      <c r="P516" s="16">
        <v>3710.52</v>
      </c>
      <c r="Q516" s="16">
        <v>488.77</v>
      </c>
      <c r="R516" s="16">
        <v>2100</v>
      </c>
      <c r="S516" s="16">
        <v>200</v>
      </c>
      <c r="T516" s="27">
        <v>92</v>
      </c>
      <c r="U516" s="35">
        <f t="shared" si="68"/>
        <v>91.999998911394982</v>
      </c>
      <c r="V516" s="15">
        <f t="shared" si="73"/>
        <v>661396.91</v>
      </c>
      <c r="W516" s="15">
        <f t="shared" si="74"/>
        <v>608485.15</v>
      </c>
      <c r="X516" s="15">
        <f t="shared" si="76"/>
        <v>52911.760000000009</v>
      </c>
      <c r="Y516" s="15">
        <f t="shared" si="77"/>
        <v>608485.16</v>
      </c>
      <c r="Z516" s="33">
        <f t="shared" si="75"/>
        <v>92.000000423346393</v>
      </c>
    </row>
    <row r="517" spans="1:26" x14ac:dyDescent="0.25">
      <c r="A517" s="1">
        <v>121</v>
      </c>
      <c r="B517" s="5" t="s">
        <v>201</v>
      </c>
      <c r="C517" s="5" t="s">
        <v>85</v>
      </c>
      <c r="D517" s="1">
        <v>2028</v>
      </c>
      <c r="E517" s="2">
        <v>0</v>
      </c>
      <c r="F517" s="2">
        <v>16.2</v>
      </c>
      <c r="G517" s="2">
        <v>15</v>
      </c>
      <c r="H517" s="2">
        <v>0</v>
      </c>
      <c r="I517" s="2">
        <v>0</v>
      </c>
      <c r="J517" s="13">
        <v>3</v>
      </c>
      <c r="K517" s="15">
        <f t="shared" si="72"/>
        <v>31.2</v>
      </c>
      <c r="L517" s="16">
        <v>12368.39</v>
      </c>
      <c r="M517" s="16">
        <v>11131.55</v>
      </c>
      <c r="N517" s="16">
        <v>8657.8700000000008</v>
      </c>
      <c r="O517" s="16">
        <v>6184.2</v>
      </c>
      <c r="P517" s="16">
        <v>3710.52</v>
      </c>
      <c r="Q517" s="16">
        <v>488.77</v>
      </c>
      <c r="R517" s="16">
        <v>2100</v>
      </c>
      <c r="S517" s="16">
        <v>200</v>
      </c>
      <c r="T517" s="27">
        <v>90</v>
      </c>
      <c r="U517" s="35">
        <f t="shared" si="68"/>
        <v>89.999999074660892</v>
      </c>
      <c r="V517" s="15">
        <f t="shared" si="73"/>
        <v>324205.46999999997</v>
      </c>
      <c r="W517" s="15">
        <f t="shared" si="74"/>
        <v>291784.92</v>
      </c>
      <c r="X517" s="15">
        <f t="shared" si="76"/>
        <v>32420.549999999988</v>
      </c>
      <c r="Y517" s="15">
        <f t="shared" si="77"/>
        <v>291784.92</v>
      </c>
      <c r="Z517" s="33">
        <f t="shared" si="75"/>
        <v>89.999999074660892</v>
      </c>
    </row>
    <row r="518" spans="1:26" x14ac:dyDescent="0.25">
      <c r="A518" s="1">
        <v>122</v>
      </c>
      <c r="B518" s="5" t="s">
        <v>201</v>
      </c>
      <c r="C518" s="5" t="s">
        <v>161</v>
      </c>
      <c r="D518" s="1">
        <v>2028</v>
      </c>
      <c r="E518" s="2">
        <v>0</v>
      </c>
      <c r="F518" s="2">
        <v>0</v>
      </c>
      <c r="G518" s="2">
        <v>0</v>
      </c>
      <c r="H518" s="2">
        <v>0</v>
      </c>
      <c r="I518" s="2">
        <v>0</v>
      </c>
      <c r="J518" s="13">
        <v>0</v>
      </c>
      <c r="K518" s="15">
        <f t="shared" si="72"/>
        <v>0</v>
      </c>
      <c r="L518" s="16">
        <v>12368.39</v>
      </c>
      <c r="M518" s="16">
        <v>11131.55</v>
      </c>
      <c r="N518" s="16">
        <v>8657.8700000000008</v>
      </c>
      <c r="O518" s="16">
        <v>6184.2</v>
      </c>
      <c r="P518" s="16">
        <v>3710.52</v>
      </c>
      <c r="Q518" s="16">
        <v>488.77</v>
      </c>
      <c r="R518" s="16">
        <v>2100</v>
      </c>
      <c r="S518" s="16">
        <v>200</v>
      </c>
      <c r="T518" s="27">
        <v>92</v>
      </c>
      <c r="U518" s="35">
        <f t="shared" si="68"/>
        <v>0</v>
      </c>
      <c r="V518" s="15">
        <f t="shared" si="73"/>
        <v>0</v>
      </c>
      <c r="W518" s="15">
        <f t="shared" si="74"/>
        <v>0</v>
      </c>
      <c r="X518" s="15">
        <f t="shared" si="76"/>
        <v>0</v>
      </c>
      <c r="Y518" s="15">
        <f t="shared" si="77"/>
        <v>0</v>
      </c>
      <c r="Z518" s="33">
        <f t="shared" si="75"/>
        <v>0</v>
      </c>
    </row>
    <row r="519" spans="1:26" x14ac:dyDescent="0.25">
      <c r="A519" s="1">
        <v>123</v>
      </c>
      <c r="B519" s="5" t="s">
        <v>201</v>
      </c>
      <c r="C519" s="5" t="s">
        <v>162</v>
      </c>
      <c r="D519" s="1">
        <v>2028</v>
      </c>
      <c r="E519" s="2">
        <v>0</v>
      </c>
      <c r="F519" s="2">
        <v>0</v>
      </c>
      <c r="G519" s="2">
        <v>80.5</v>
      </c>
      <c r="H519" s="2">
        <v>4.8</v>
      </c>
      <c r="I519" s="2">
        <v>28</v>
      </c>
      <c r="J519" s="13">
        <v>9</v>
      </c>
      <c r="K519" s="15">
        <f t="shared" si="72"/>
        <v>113.3</v>
      </c>
      <c r="L519" s="16">
        <v>12368.39</v>
      </c>
      <c r="M519" s="16">
        <v>11131.55</v>
      </c>
      <c r="N519" s="16">
        <v>8657.8700000000008</v>
      </c>
      <c r="O519" s="16">
        <v>6184.2</v>
      </c>
      <c r="P519" s="16">
        <v>3710.52</v>
      </c>
      <c r="Q519" s="16">
        <v>488.77</v>
      </c>
      <c r="R519" s="16">
        <v>2100</v>
      </c>
      <c r="S519" s="16">
        <v>200</v>
      </c>
      <c r="T519" s="27">
        <v>92</v>
      </c>
      <c r="U519" s="35">
        <f t="shared" si="68"/>
        <v>91.999999452365003</v>
      </c>
      <c r="V519" s="15">
        <f t="shared" si="73"/>
        <v>876496.19</v>
      </c>
      <c r="W519" s="15">
        <f t="shared" si="74"/>
        <v>806376.49</v>
      </c>
      <c r="X519" s="15">
        <f t="shared" si="76"/>
        <v>70119.699999999953</v>
      </c>
      <c r="Y519" s="15">
        <f t="shared" si="77"/>
        <v>806376.49</v>
      </c>
      <c r="Z519" s="33">
        <f t="shared" si="75"/>
        <v>91.999999452365003</v>
      </c>
    </row>
    <row r="520" spans="1:26" x14ac:dyDescent="0.25">
      <c r="A520" s="1">
        <v>124</v>
      </c>
      <c r="B520" s="5" t="s">
        <v>202</v>
      </c>
      <c r="C520" s="5" t="s">
        <v>170</v>
      </c>
      <c r="D520" s="1">
        <v>2028</v>
      </c>
      <c r="E520" s="2">
        <v>0</v>
      </c>
      <c r="F520" s="2">
        <v>0</v>
      </c>
      <c r="G520" s="2">
        <v>0</v>
      </c>
      <c r="H520" s="2">
        <v>0</v>
      </c>
      <c r="I520" s="2">
        <v>6.8</v>
      </c>
      <c r="J520" s="13">
        <v>5</v>
      </c>
      <c r="K520" s="15">
        <f t="shared" si="72"/>
        <v>6.8</v>
      </c>
      <c r="L520" s="16">
        <v>12368.39</v>
      </c>
      <c r="M520" s="16">
        <v>11131.55</v>
      </c>
      <c r="N520" s="16">
        <v>8657.8700000000008</v>
      </c>
      <c r="O520" s="16">
        <v>6184.2</v>
      </c>
      <c r="P520" s="16">
        <v>3710.52</v>
      </c>
      <c r="Q520" s="16">
        <v>488.77</v>
      </c>
      <c r="R520" s="16">
        <v>2100</v>
      </c>
      <c r="S520" s="16">
        <v>200</v>
      </c>
      <c r="T520" s="24">
        <v>88</v>
      </c>
      <c r="U520" s="35">
        <f t="shared" si="68"/>
        <v>87.999991905986008</v>
      </c>
      <c r="V520" s="15">
        <f t="shared" si="73"/>
        <v>39535.39</v>
      </c>
      <c r="W520" s="15">
        <f t="shared" si="74"/>
        <v>34791.14</v>
      </c>
      <c r="X520" s="15">
        <f t="shared" si="76"/>
        <v>4744.25</v>
      </c>
      <c r="Y520" s="15">
        <f t="shared" si="77"/>
        <v>34791.14</v>
      </c>
      <c r="Z520" s="33">
        <f t="shared" si="75"/>
        <v>87.999991905986008</v>
      </c>
    </row>
    <row r="521" spans="1:26" x14ac:dyDescent="0.25">
      <c r="A521" s="1">
        <v>125</v>
      </c>
      <c r="B521" s="5" t="s">
        <v>202</v>
      </c>
      <c r="C521" s="5" t="s">
        <v>173</v>
      </c>
      <c r="D521" s="1">
        <v>2028</v>
      </c>
      <c r="E521" s="2">
        <v>0</v>
      </c>
      <c r="F521" s="2">
        <v>0</v>
      </c>
      <c r="G521" s="2">
        <v>0</v>
      </c>
      <c r="H521" s="2">
        <v>0</v>
      </c>
      <c r="I521" s="2">
        <v>8.3000000000000007</v>
      </c>
      <c r="J521" s="13">
        <v>3</v>
      </c>
      <c r="K521" s="15">
        <f t="shared" si="72"/>
        <v>8.3000000000000007</v>
      </c>
      <c r="L521" s="16">
        <v>12368.39</v>
      </c>
      <c r="M521" s="16">
        <v>11131.55</v>
      </c>
      <c r="N521" s="16">
        <v>8657.8700000000008</v>
      </c>
      <c r="O521" s="16">
        <v>6184.2</v>
      </c>
      <c r="P521" s="16">
        <v>3710.52</v>
      </c>
      <c r="Q521" s="16">
        <v>488.77</v>
      </c>
      <c r="R521" s="16">
        <v>2100</v>
      </c>
      <c r="S521" s="16">
        <v>200</v>
      </c>
      <c r="T521" s="24">
        <v>76</v>
      </c>
      <c r="U521" s="35">
        <f t="shared" ref="U521:U568" si="78">IF((V521=0),0,W521/V521*100)</f>
        <v>75.999978122312683</v>
      </c>
      <c r="V521" s="15">
        <f t="shared" si="73"/>
        <v>40223.629999999997</v>
      </c>
      <c r="W521" s="15">
        <f t="shared" si="74"/>
        <v>30569.95</v>
      </c>
      <c r="X521" s="15">
        <f t="shared" si="76"/>
        <v>9653.6799999999967</v>
      </c>
      <c r="Y521" s="15">
        <f t="shared" si="77"/>
        <v>30569.96</v>
      </c>
      <c r="Z521" s="33">
        <f t="shared" si="75"/>
        <v>76.000002983320996</v>
      </c>
    </row>
    <row r="522" spans="1:26" x14ac:dyDescent="0.25">
      <c r="A522" s="1">
        <v>126</v>
      </c>
      <c r="B522" s="5" t="s">
        <v>202</v>
      </c>
      <c r="C522" s="5" t="s">
        <v>171</v>
      </c>
      <c r="D522" s="1">
        <v>2028</v>
      </c>
      <c r="E522" s="2">
        <v>0</v>
      </c>
      <c r="F522" s="2">
        <v>0</v>
      </c>
      <c r="G522" s="2">
        <v>0</v>
      </c>
      <c r="H522" s="2">
        <v>0</v>
      </c>
      <c r="I522" s="2">
        <v>0</v>
      </c>
      <c r="J522" s="13">
        <v>0</v>
      </c>
      <c r="K522" s="15">
        <f t="shared" ref="K522:K553" si="79">E522+F522+G522+H522+I522</f>
        <v>0</v>
      </c>
      <c r="L522" s="16">
        <v>12368.39</v>
      </c>
      <c r="M522" s="16">
        <v>11131.55</v>
      </c>
      <c r="N522" s="16">
        <v>8657.8700000000008</v>
      </c>
      <c r="O522" s="16">
        <v>6184.2</v>
      </c>
      <c r="P522" s="16">
        <v>3710.52</v>
      </c>
      <c r="Q522" s="16">
        <v>488.77</v>
      </c>
      <c r="R522" s="16">
        <v>2100</v>
      </c>
      <c r="S522" s="16">
        <v>200</v>
      </c>
      <c r="T522" s="24">
        <v>84</v>
      </c>
      <c r="U522" s="35">
        <f t="shared" si="78"/>
        <v>0</v>
      </c>
      <c r="V522" s="15">
        <f t="shared" ref="V522:V553" si="80">ROUND(((E522*L522+F522*M522+G522*N522+H522*O522+I522*P522)+Q522*J522+R522*J522+S522*(E522+F522+G522+H522+I522)),2)</f>
        <v>0</v>
      </c>
      <c r="W522" s="15">
        <f t="shared" si="74"/>
        <v>0</v>
      </c>
      <c r="X522" s="15">
        <f t="shared" si="76"/>
        <v>0</v>
      </c>
      <c r="Y522" s="15">
        <f t="shared" si="77"/>
        <v>0</v>
      </c>
      <c r="Z522" s="33">
        <f t="shared" si="75"/>
        <v>0</v>
      </c>
    </row>
    <row r="523" spans="1:26" x14ac:dyDescent="0.25">
      <c r="A523" s="1">
        <v>127</v>
      </c>
      <c r="B523" s="5" t="s">
        <v>202</v>
      </c>
      <c r="C523" s="5" t="s">
        <v>3</v>
      </c>
      <c r="D523" s="1">
        <v>2028</v>
      </c>
      <c r="E523" s="2">
        <v>0</v>
      </c>
      <c r="F523" s="2">
        <v>0</v>
      </c>
      <c r="G523" s="2">
        <v>0</v>
      </c>
      <c r="H523" s="2">
        <v>0</v>
      </c>
      <c r="I523" s="2">
        <v>0</v>
      </c>
      <c r="J523" s="13">
        <v>0</v>
      </c>
      <c r="K523" s="15">
        <f t="shared" si="79"/>
        <v>0</v>
      </c>
      <c r="L523" s="16">
        <v>12368.39</v>
      </c>
      <c r="M523" s="16">
        <v>11131.55</v>
      </c>
      <c r="N523" s="16">
        <v>8657.8700000000008</v>
      </c>
      <c r="O523" s="16">
        <v>6184.2</v>
      </c>
      <c r="P523" s="16">
        <v>3710.52</v>
      </c>
      <c r="Q523" s="16">
        <v>488.77</v>
      </c>
      <c r="R523" s="16">
        <v>2100</v>
      </c>
      <c r="S523" s="16">
        <v>200</v>
      </c>
      <c r="T523" s="24">
        <v>87</v>
      </c>
      <c r="U523" s="35">
        <f t="shared" si="78"/>
        <v>0</v>
      </c>
      <c r="V523" s="15">
        <f t="shared" si="80"/>
        <v>0</v>
      </c>
      <c r="W523" s="15">
        <f t="shared" si="74"/>
        <v>0</v>
      </c>
      <c r="X523" s="15">
        <f t="shared" si="76"/>
        <v>0</v>
      </c>
      <c r="Y523" s="15">
        <f t="shared" si="77"/>
        <v>0</v>
      </c>
      <c r="Z523" s="33">
        <f t="shared" si="75"/>
        <v>0</v>
      </c>
    </row>
    <row r="524" spans="1:26" x14ac:dyDescent="0.25">
      <c r="A524" s="1">
        <v>128</v>
      </c>
      <c r="B524" s="5" t="s">
        <v>202</v>
      </c>
      <c r="C524" s="5" t="s">
        <v>172</v>
      </c>
      <c r="D524" s="1">
        <v>2028</v>
      </c>
      <c r="E524" s="2">
        <v>0</v>
      </c>
      <c r="F524" s="2">
        <v>0</v>
      </c>
      <c r="G524" s="2">
        <v>0</v>
      </c>
      <c r="H524" s="2">
        <v>0</v>
      </c>
      <c r="I524" s="2">
        <v>0</v>
      </c>
      <c r="J524" s="13">
        <v>0</v>
      </c>
      <c r="K524" s="15">
        <f t="shared" si="79"/>
        <v>0</v>
      </c>
      <c r="L524" s="16">
        <v>12368.39</v>
      </c>
      <c r="M524" s="16">
        <v>11131.55</v>
      </c>
      <c r="N524" s="16">
        <v>8657.8700000000008</v>
      </c>
      <c r="O524" s="16">
        <v>6184.2</v>
      </c>
      <c r="P524" s="16">
        <v>3710.52</v>
      </c>
      <c r="Q524" s="16">
        <v>488.77</v>
      </c>
      <c r="R524" s="16">
        <v>2100</v>
      </c>
      <c r="S524" s="16">
        <v>200</v>
      </c>
      <c r="T524" s="24">
        <v>87</v>
      </c>
      <c r="U524" s="35">
        <f t="shared" si="78"/>
        <v>0</v>
      </c>
      <c r="V524" s="15">
        <f t="shared" si="80"/>
        <v>0</v>
      </c>
      <c r="W524" s="15">
        <f t="shared" si="74"/>
        <v>0</v>
      </c>
      <c r="X524" s="15">
        <f t="shared" si="76"/>
        <v>0</v>
      </c>
      <c r="Y524" s="15">
        <f t="shared" si="77"/>
        <v>0</v>
      </c>
      <c r="Z524" s="33">
        <f t="shared" si="75"/>
        <v>0</v>
      </c>
    </row>
    <row r="525" spans="1:26" x14ac:dyDescent="0.25">
      <c r="A525" s="1">
        <v>129</v>
      </c>
      <c r="B525" s="5" t="s">
        <v>203</v>
      </c>
      <c r="C525" s="5" t="s">
        <v>16</v>
      </c>
      <c r="D525" s="1">
        <v>2028</v>
      </c>
      <c r="E525" s="2">
        <v>0</v>
      </c>
      <c r="F525" s="2">
        <v>0</v>
      </c>
      <c r="G525" s="2">
        <v>2.2599999999999998</v>
      </c>
      <c r="H525" s="2">
        <v>0</v>
      </c>
      <c r="I525" s="2">
        <v>0</v>
      </c>
      <c r="J525" s="13">
        <v>2</v>
      </c>
      <c r="K525" s="15">
        <f t="shared" si="79"/>
        <v>2.2599999999999998</v>
      </c>
      <c r="L525" s="16">
        <v>12368.39</v>
      </c>
      <c r="M525" s="16">
        <v>11131.55</v>
      </c>
      <c r="N525" s="16">
        <v>8657.8700000000008</v>
      </c>
      <c r="O525" s="16">
        <v>6184.2</v>
      </c>
      <c r="P525" s="16">
        <v>3710.52</v>
      </c>
      <c r="Q525" s="16">
        <v>488.77</v>
      </c>
      <c r="R525" s="16">
        <v>2100</v>
      </c>
      <c r="S525" s="16">
        <v>200</v>
      </c>
      <c r="T525" s="22">
        <v>87</v>
      </c>
      <c r="U525" s="35">
        <f t="shared" si="78"/>
        <v>86.99997182129303</v>
      </c>
      <c r="V525" s="15">
        <f t="shared" si="80"/>
        <v>25196.33</v>
      </c>
      <c r="W525" s="15">
        <f t="shared" si="74"/>
        <v>21920.800000000003</v>
      </c>
      <c r="X525" s="15">
        <f t="shared" si="76"/>
        <v>3275.5299999999988</v>
      </c>
      <c r="Y525" s="15">
        <f t="shared" si="77"/>
        <v>21920.81</v>
      </c>
      <c r="Z525" s="33">
        <f t="shared" si="75"/>
        <v>87.000011509612705</v>
      </c>
    </row>
    <row r="526" spans="1:26" x14ac:dyDescent="0.25">
      <c r="A526" s="1">
        <v>130</v>
      </c>
      <c r="B526" s="5" t="s">
        <v>203</v>
      </c>
      <c r="C526" s="5" t="s">
        <v>165</v>
      </c>
      <c r="D526" s="1">
        <v>2028</v>
      </c>
      <c r="E526" s="2">
        <v>0</v>
      </c>
      <c r="F526" s="2">
        <v>0</v>
      </c>
      <c r="G526" s="2">
        <v>0</v>
      </c>
      <c r="H526" s="2">
        <v>0</v>
      </c>
      <c r="I526" s="2">
        <v>0</v>
      </c>
      <c r="J526" s="1">
        <v>0</v>
      </c>
      <c r="K526" s="15">
        <f t="shared" si="79"/>
        <v>0</v>
      </c>
      <c r="L526" s="16">
        <v>12368.39</v>
      </c>
      <c r="M526" s="16">
        <v>11131.55</v>
      </c>
      <c r="N526" s="16">
        <v>8657.8700000000008</v>
      </c>
      <c r="O526" s="16">
        <v>6184.2</v>
      </c>
      <c r="P526" s="16">
        <v>3710.52</v>
      </c>
      <c r="Q526" s="16">
        <v>488.77</v>
      </c>
      <c r="R526" s="16">
        <v>2100</v>
      </c>
      <c r="S526" s="16">
        <v>200</v>
      </c>
      <c r="T526" s="22">
        <v>90</v>
      </c>
      <c r="U526" s="35">
        <f t="shared" si="78"/>
        <v>0</v>
      </c>
      <c r="V526" s="15">
        <f t="shared" si="80"/>
        <v>0</v>
      </c>
      <c r="W526" s="15">
        <f t="shared" si="74"/>
        <v>0</v>
      </c>
      <c r="X526" s="15">
        <f t="shared" si="76"/>
        <v>0</v>
      </c>
      <c r="Y526" s="15">
        <f t="shared" si="77"/>
        <v>0</v>
      </c>
      <c r="Z526" s="33">
        <f t="shared" si="75"/>
        <v>0</v>
      </c>
    </row>
    <row r="527" spans="1:26" x14ac:dyDescent="0.25">
      <c r="A527" s="1">
        <v>131</v>
      </c>
      <c r="B527" s="5" t="s">
        <v>203</v>
      </c>
      <c r="C527" s="5" t="s">
        <v>166</v>
      </c>
      <c r="D527" s="1">
        <v>2028</v>
      </c>
      <c r="E527" s="2">
        <v>0</v>
      </c>
      <c r="F527" s="2">
        <v>0</v>
      </c>
      <c r="G527" s="2">
        <v>0</v>
      </c>
      <c r="H527" s="2">
        <v>0</v>
      </c>
      <c r="I527" s="2">
        <v>0</v>
      </c>
      <c r="J527" s="1">
        <v>0</v>
      </c>
      <c r="K527" s="15">
        <f t="shared" si="79"/>
        <v>0</v>
      </c>
      <c r="L527" s="16">
        <v>12368.39</v>
      </c>
      <c r="M527" s="16">
        <v>11131.55</v>
      </c>
      <c r="N527" s="16">
        <v>8657.8700000000008</v>
      </c>
      <c r="O527" s="16">
        <v>6184.2</v>
      </c>
      <c r="P527" s="16">
        <v>3710.52</v>
      </c>
      <c r="Q527" s="16">
        <v>488.77</v>
      </c>
      <c r="R527" s="16">
        <v>2100</v>
      </c>
      <c r="S527" s="16">
        <v>200</v>
      </c>
      <c r="T527" s="22">
        <v>80</v>
      </c>
      <c r="U527" s="35">
        <f t="shared" si="78"/>
        <v>0</v>
      </c>
      <c r="V527" s="15">
        <f t="shared" si="80"/>
        <v>0</v>
      </c>
      <c r="W527" s="15">
        <f t="shared" si="74"/>
        <v>0</v>
      </c>
      <c r="X527" s="15">
        <f t="shared" si="76"/>
        <v>0</v>
      </c>
      <c r="Y527" s="15">
        <f t="shared" si="77"/>
        <v>0</v>
      </c>
      <c r="Z527" s="33">
        <f t="shared" si="75"/>
        <v>0</v>
      </c>
    </row>
    <row r="528" spans="1:26" x14ac:dyDescent="0.25">
      <c r="A528" s="1">
        <v>132</v>
      </c>
      <c r="B528" s="5" t="s">
        <v>203</v>
      </c>
      <c r="C528" s="5" t="s">
        <v>163</v>
      </c>
      <c r="D528" s="1">
        <v>2028</v>
      </c>
      <c r="E528" s="2">
        <v>0</v>
      </c>
      <c r="F528" s="2">
        <v>0</v>
      </c>
      <c r="G528" s="2">
        <v>0</v>
      </c>
      <c r="H528" s="2">
        <v>0</v>
      </c>
      <c r="I528" s="2">
        <v>0</v>
      </c>
      <c r="J528" s="1">
        <v>0</v>
      </c>
      <c r="K528" s="15">
        <f t="shared" si="79"/>
        <v>0</v>
      </c>
      <c r="L528" s="16">
        <v>12368.39</v>
      </c>
      <c r="M528" s="16">
        <v>11131.55</v>
      </c>
      <c r="N528" s="16">
        <v>8657.8700000000008</v>
      </c>
      <c r="O528" s="16">
        <v>6184.2</v>
      </c>
      <c r="P528" s="16">
        <v>3710.52</v>
      </c>
      <c r="Q528" s="16">
        <v>488.77</v>
      </c>
      <c r="R528" s="16">
        <v>2100</v>
      </c>
      <c r="S528" s="16">
        <v>200</v>
      </c>
      <c r="T528" s="22">
        <v>90</v>
      </c>
      <c r="U528" s="35">
        <f t="shared" si="78"/>
        <v>0</v>
      </c>
      <c r="V528" s="15">
        <f t="shared" si="80"/>
        <v>0</v>
      </c>
      <c r="W528" s="15">
        <f t="shared" si="74"/>
        <v>0</v>
      </c>
      <c r="X528" s="15">
        <f t="shared" si="76"/>
        <v>0</v>
      </c>
      <c r="Y528" s="15">
        <f t="shared" si="77"/>
        <v>0</v>
      </c>
      <c r="Z528" s="33">
        <f t="shared" si="75"/>
        <v>0</v>
      </c>
    </row>
    <row r="529" spans="1:26" x14ac:dyDescent="0.25">
      <c r="A529" s="1">
        <v>133</v>
      </c>
      <c r="B529" s="5" t="s">
        <v>203</v>
      </c>
      <c r="C529" s="5" t="s">
        <v>89</v>
      </c>
      <c r="D529" s="1">
        <v>2028</v>
      </c>
      <c r="E529" s="2">
        <v>0</v>
      </c>
      <c r="F529" s="2">
        <v>0</v>
      </c>
      <c r="G529" s="2">
        <v>0</v>
      </c>
      <c r="H529" s="2">
        <v>0</v>
      </c>
      <c r="I529" s="2">
        <v>0</v>
      </c>
      <c r="J529" s="1">
        <v>0</v>
      </c>
      <c r="K529" s="15">
        <f t="shared" si="79"/>
        <v>0</v>
      </c>
      <c r="L529" s="16">
        <v>12368.39</v>
      </c>
      <c r="M529" s="16">
        <v>11131.55</v>
      </c>
      <c r="N529" s="16">
        <v>8657.8700000000008</v>
      </c>
      <c r="O529" s="16">
        <v>6184.2</v>
      </c>
      <c r="P529" s="16">
        <v>3710.52</v>
      </c>
      <c r="Q529" s="16">
        <v>488.77</v>
      </c>
      <c r="R529" s="16">
        <v>2100</v>
      </c>
      <c r="S529" s="16">
        <v>200</v>
      </c>
      <c r="T529" s="22">
        <v>89</v>
      </c>
      <c r="U529" s="35">
        <f t="shared" si="78"/>
        <v>0</v>
      </c>
      <c r="V529" s="15">
        <f t="shared" si="80"/>
        <v>0</v>
      </c>
      <c r="W529" s="15">
        <f t="shared" si="74"/>
        <v>0</v>
      </c>
      <c r="X529" s="15">
        <f t="shared" si="76"/>
        <v>0</v>
      </c>
      <c r="Y529" s="15">
        <f t="shared" si="77"/>
        <v>0</v>
      </c>
      <c r="Z529" s="33">
        <f t="shared" si="75"/>
        <v>0</v>
      </c>
    </row>
    <row r="530" spans="1:26" x14ac:dyDescent="0.25">
      <c r="A530" s="1">
        <v>134</v>
      </c>
      <c r="B530" s="5" t="s">
        <v>203</v>
      </c>
      <c r="C530" s="5" t="s">
        <v>102</v>
      </c>
      <c r="D530" s="1">
        <v>2028</v>
      </c>
      <c r="E530" s="2">
        <v>0</v>
      </c>
      <c r="F530" s="2">
        <v>0</v>
      </c>
      <c r="G530" s="2">
        <v>0</v>
      </c>
      <c r="H530" s="2">
        <v>0</v>
      </c>
      <c r="I530" s="2">
        <v>0</v>
      </c>
      <c r="J530" s="1">
        <v>0</v>
      </c>
      <c r="K530" s="15">
        <f t="shared" si="79"/>
        <v>0</v>
      </c>
      <c r="L530" s="16">
        <v>12368.39</v>
      </c>
      <c r="M530" s="16">
        <v>11131.55</v>
      </c>
      <c r="N530" s="16">
        <v>8657.8700000000008</v>
      </c>
      <c r="O530" s="16">
        <v>6184.2</v>
      </c>
      <c r="P530" s="16">
        <v>3710.52</v>
      </c>
      <c r="Q530" s="16">
        <v>488.77</v>
      </c>
      <c r="R530" s="16">
        <v>2100</v>
      </c>
      <c r="S530" s="16">
        <v>200</v>
      </c>
      <c r="T530" s="22">
        <v>89</v>
      </c>
      <c r="U530" s="35">
        <f t="shared" si="78"/>
        <v>0</v>
      </c>
      <c r="V530" s="15">
        <f t="shared" si="80"/>
        <v>0</v>
      </c>
      <c r="W530" s="15">
        <f t="shared" si="74"/>
        <v>0</v>
      </c>
      <c r="X530" s="15">
        <f t="shared" si="76"/>
        <v>0</v>
      </c>
      <c r="Y530" s="15">
        <f t="shared" si="77"/>
        <v>0</v>
      </c>
      <c r="Z530" s="33">
        <f t="shared" si="75"/>
        <v>0</v>
      </c>
    </row>
    <row r="531" spans="1:26" x14ac:dyDescent="0.25">
      <c r="A531" s="1">
        <v>135</v>
      </c>
      <c r="B531" s="5" t="s">
        <v>203</v>
      </c>
      <c r="C531" s="5" t="s">
        <v>167</v>
      </c>
      <c r="D531" s="1">
        <v>2028</v>
      </c>
      <c r="E531" s="2">
        <v>0</v>
      </c>
      <c r="F531" s="2">
        <v>0</v>
      </c>
      <c r="G531" s="2">
        <v>0</v>
      </c>
      <c r="H531" s="2">
        <v>0</v>
      </c>
      <c r="I531" s="2">
        <v>0</v>
      </c>
      <c r="J531" s="1">
        <v>0</v>
      </c>
      <c r="K531" s="15">
        <f t="shared" si="79"/>
        <v>0</v>
      </c>
      <c r="L531" s="16">
        <v>12368.39</v>
      </c>
      <c r="M531" s="16">
        <v>11131.55</v>
      </c>
      <c r="N531" s="16">
        <v>8657.8700000000008</v>
      </c>
      <c r="O531" s="16">
        <v>6184.2</v>
      </c>
      <c r="P531" s="16">
        <v>3710.52</v>
      </c>
      <c r="Q531" s="16">
        <v>488.77</v>
      </c>
      <c r="R531" s="16">
        <v>2100</v>
      </c>
      <c r="S531" s="16">
        <v>200</v>
      </c>
      <c r="T531" s="22">
        <v>91</v>
      </c>
      <c r="U531" s="35">
        <f t="shared" si="78"/>
        <v>0</v>
      </c>
      <c r="V531" s="15">
        <f t="shared" si="80"/>
        <v>0</v>
      </c>
      <c r="W531" s="15">
        <f t="shared" si="74"/>
        <v>0</v>
      </c>
      <c r="X531" s="15">
        <f t="shared" si="76"/>
        <v>0</v>
      </c>
      <c r="Y531" s="15">
        <f t="shared" si="77"/>
        <v>0</v>
      </c>
      <c r="Z531" s="33">
        <f t="shared" si="75"/>
        <v>0</v>
      </c>
    </row>
    <row r="532" spans="1:26" x14ac:dyDescent="0.25">
      <c r="A532" s="1">
        <v>136</v>
      </c>
      <c r="B532" s="5" t="s">
        <v>203</v>
      </c>
      <c r="C532" s="5" t="s">
        <v>113</v>
      </c>
      <c r="D532" s="1">
        <v>2028</v>
      </c>
      <c r="E532" s="2">
        <v>2.4</v>
      </c>
      <c r="F532" s="2">
        <v>0</v>
      </c>
      <c r="G532" s="2">
        <v>0</v>
      </c>
      <c r="H532" s="2">
        <v>0</v>
      </c>
      <c r="I532" s="2">
        <v>0</v>
      </c>
      <c r="J532" s="13">
        <v>2</v>
      </c>
      <c r="K532" s="15">
        <f t="shared" si="79"/>
        <v>2.4</v>
      </c>
      <c r="L532" s="16">
        <v>12368.39</v>
      </c>
      <c r="M532" s="16">
        <v>11131.55</v>
      </c>
      <c r="N532" s="16">
        <v>8657.8700000000008</v>
      </c>
      <c r="O532" s="16">
        <v>6184.2</v>
      </c>
      <c r="P532" s="16">
        <v>3710.52</v>
      </c>
      <c r="Q532" s="16">
        <v>488.77</v>
      </c>
      <c r="R532" s="16">
        <v>2100</v>
      </c>
      <c r="S532" s="16">
        <v>200</v>
      </c>
      <c r="T532" s="22">
        <v>81</v>
      </c>
      <c r="U532" s="35">
        <f t="shared" si="78"/>
        <v>80.999997736383776</v>
      </c>
      <c r="V532" s="15">
        <f t="shared" si="80"/>
        <v>35341.68</v>
      </c>
      <c r="W532" s="15">
        <f t="shared" si="74"/>
        <v>28626.76</v>
      </c>
      <c r="X532" s="15">
        <f t="shared" si="76"/>
        <v>6714.9200000000019</v>
      </c>
      <c r="Y532" s="15">
        <f t="shared" si="77"/>
        <v>28626.76</v>
      </c>
      <c r="Z532" s="33">
        <f t="shared" si="75"/>
        <v>80.999997736383776</v>
      </c>
    </row>
    <row r="533" spans="1:26" x14ac:dyDescent="0.25">
      <c r="A533" s="1">
        <v>137</v>
      </c>
      <c r="B533" s="5" t="s">
        <v>203</v>
      </c>
      <c r="C533" s="5" t="s">
        <v>11</v>
      </c>
      <c r="D533" s="1">
        <v>2028</v>
      </c>
      <c r="E533" s="2">
        <v>0</v>
      </c>
      <c r="F533" s="2">
        <v>0</v>
      </c>
      <c r="G533" s="2">
        <v>0</v>
      </c>
      <c r="H533" s="2">
        <v>0</v>
      </c>
      <c r="I533" s="2">
        <v>0</v>
      </c>
      <c r="J533" s="1">
        <v>0</v>
      </c>
      <c r="K533" s="15">
        <f t="shared" si="79"/>
        <v>0</v>
      </c>
      <c r="L533" s="16">
        <v>12368.39</v>
      </c>
      <c r="M533" s="16">
        <v>11131.55</v>
      </c>
      <c r="N533" s="16">
        <v>8657.8700000000008</v>
      </c>
      <c r="O533" s="16">
        <v>6184.2</v>
      </c>
      <c r="P533" s="16">
        <v>3710.52</v>
      </c>
      <c r="Q533" s="16">
        <v>488.77</v>
      </c>
      <c r="R533" s="16">
        <v>2100</v>
      </c>
      <c r="S533" s="16">
        <v>200</v>
      </c>
      <c r="T533" s="22">
        <v>91</v>
      </c>
      <c r="U533" s="35">
        <f t="shared" si="78"/>
        <v>0</v>
      </c>
      <c r="V533" s="15">
        <f t="shared" si="80"/>
        <v>0</v>
      </c>
      <c r="W533" s="15">
        <f t="shared" si="74"/>
        <v>0</v>
      </c>
      <c r="X533" s="15">
        <f t="shared" si="76"/>
        <v>0</v>
      </c>
      <c r="Y533" s="15">
        <f t="shared" si="77"/>
        <v>0</v>
      </c>
      <c r="Z533" s="33">
        <f t="shared" si="75"/>
        <v>0</v>
      </c>
    </row>
    <row r="534" spans="1:26" x14ac:dyDescent="0.25">
      <c r="A534" s="1">
        <v>138</v>
      </c>
      <c r="B534" s="5" t="s">
        <v>203</v>
      </c>
      <c r="C534" s="5" t="s">
        <v>164</v>
      </c>
      <c r="D534" s="1">
        <v>2028</v>
      </c>
      <c r="E534" s="2">
        <v>0</v>
      </c>
      <c r="F534" s="2">
        <v>0</v>
      </c>
      <c r="G534" s="2">
        <v>0</v>
      </c>
      <c r="H534" s="2">
        <v>0</v>
      </c>
      <c r="I534" s="2">
        <v>0</v>
      </c>
      <c r="J534" s="1">
        <v>0</v>
      </c>
      <c r="K534" s="15">
        <f t="shared" si="79"/>
        <v>0</v>
      </c>
      <c r="L534" s="16">
        <v>12368.39</v>
      </c>
      <c r="M534" s="16">
        <v>11131.55</v>
      </c>
      <c r="N534" s="16">
        <v>8657.8700000000008</v>
      </c>
      <c r="O534" s="16">
        <v>6184.2</v>
      </c>
      <c r="P534" s="16">
        <v>3710.52</v>
      </c>
      <c r="Q534" s="16">
        <v>488.77</v>
      </c>
      <c r="R534" s="16">
        <v>2100</v>
      </c>
      <c r="S534" s="16">
        <v>200</v>
      </c>
      <c r="T534" s="22">
        <v>92</v>
      </c>
      <c r="U534" s="35">
        <f t="shared" si="78"/>
        <v>0</v>
      </c>
      <c r="V534" s="15">
        <f t="shared" si="80"/>
        <v>0</v>
      </c>
      <c r="W534" s="15">
        <f t="shared" si="74"/>
        <v>0</v>
      </c>
      <c r="X534" s="15">
        <f t="shared" si="76"/>
        <v>0</v>
      </c>
      <c r="Y534" s="15">
        <f t="shared" si="77"/>
        <v>0</v>
      </c>
      <c r="Z534" s="33">
        <f t="shared" si="75"/>
        <v>0</v>
      </c>
    </row>
    <row r="535" spans="1:26" x14ac:dyDescent="0.25">
      <c r="A535" s="1">
        <v>139</v>
      </c>
      <c r="B535" s="5" t="s">
        <v>203</v>
      </c>
      <c r="C535" s="5" t="s">
        <v>66</v>
      </c>
      <c r="D535" s="1">
        <v>2028</v>
      </c>
      <c r="E535" s="2">
        <v>1</v>
      </c>
      <c r="F535" s="2">
        <v>0.2</v>
      </c>
      <c r="G535" s="2">
        <v>0.2</v>
      </c>
      <c r="H535" s="2">
        <v>0.2</v>
      </c>
      <c r="I535" s="2">
        <v>3.8</v>
      </c>
      <c r="J535" s="13">
        <v>1</v>
      </c>
      <c r="K535" s="15">
        <f t="shared" si="79"/>
        <v>5.3999999999999995</v>
      </c>
      <c r="L535" s="16">
        <v>12368.39</v>
      </c>
      <c r="M535" s="16">
        <v>11131.55</v>
      </c>
      <c r="N535" s="16">
        <v>8657.8700000000008</v>
      </c>
      <c r="O535" s="16">
        <v>6184.2</v>
      </c>
      <c r="P535" s="16">
        <v>3710.52</v>
      </c>
      <c r="Q535" s="16">
        <v>488.77</v>
      </c>
      <c r="R535" s="16">
        <v>2100</v>
      </c>
      <c r="S535" s="16">
        <v>200</v>
      </c>
      <c r="T535" s="22">
        <v>89</v>
      </c>
      <c r="U535" s="35">
        <f t="shared" si="78"/>
        <v>88.999984716343832</v>
      </c>
      <c r="V535" s="15">
        <f t="shared" si="80"/>
        <v>35331.86</v>
      </c>
      <c r="W535" s="15">
        <f t="shared" si="74"/>
        <v>31445.350000000002</v>
      </c>
      <c r="X535" s="15">
        <f t="shared" si="76"/>
        <v>3886.5099999999984</v>
      </c>
      <c r="Y535" s="15">
        <f t="shared" si="77"/>
        <v>31445.360000000001</v>
      </c>
      <c r="Z535" s="33">
        <f t="shared" si="75"/>
        <v>89.000013019410801</v>
      </c>
    </row>
    <row r="536" spans="1:26" x14ac:dyDescent="0.25">
      <c r="A536" s="1">
        <v>140</v>
      </c>
      <c r="B536" s="5" t="s">
        <v>203</v>
      </c>
      <c r="C536" s="5" t="s">
        <v>168</v>
      </c>
      <c r="D536" s="1">
        <v>2028</v>
      </c>
      <c r="E536" s="2">
        <v>0</v>
      </c>
      <c r="F536" s="2">
        <v>0</v>
      </c>
      <c r="G536" s="2">
        <v>0</v>
      </c>
      <c r="H536" s="2">
        <v>0</v>
      </c>
      <c r="I536" s="2">
        <v>0</v>
      </c>
      <c r="J536" s="13">
        <v>0</v>
      </c>
      <c r="K536" s="15">
        <f t="shared" si="79"/>
        <v>0</v>
      </c>
      <c r="L536" s="16">
        <v>12368.39</v>
      </c>
      <c r="M536" s="16">
        <v>11131.55</v>
      </c>
      <c r="N536" s="16">
        <v>8657.8700000000008</v>
      </c>
      <c r="O536" s="16">
        <v>6184.2</v>
      </c>
      <c r="P536" s="16">
        <v>3710.52</v>
      </c>
      <c r="Q536" s="16">
        <v>488.77</v>
      </c>
      <c r="R536" s="16">
        <v>2100</v>
      </c>
      <c r="S536" s="16">
        <v>200</v>
      </c>
      <c r="T536" s="22">
        <v>92</v>
      </c>
      <c r="U536" s="35">
        <f t="shared" si="78"/>
        <v>0</v>
      </c>
      <c r="V536" s="15">
        <f t="shared" si="80"/>
        <v>0</v>
      </c>
      <c r="W536" s="15">
        <f t="shared" si="74"/>
        <v>0</v>
      </c>
      <c r="X536" s="15">
        <f t="shared" si="76"/>
        <v>0</v>
      </c>
      <c r="Y536" s="15">
        <f t="shared" si="77"/>
        <v>0</v>
      </c>
      <c r="Z536" s="33">
        <f t="shared" si="75"/>
        <v>0</v>
      </c>
    </row>
    <row r="537" spans="1:26" x14ac:dyDescent="0.25">
      <c r="A537" s="1">
        <v>141</v>
      </c>
      <c r="B537" s="5" t="s">
        <v>203</v>
      </c>
      <c r="C537" s="5" t="s">
        <v>169</v>
      </c>
      <c r="D537" s="1">
        <v>2028</v>
      </c>
      <c r="E537" s="2">
        <v>0</v>
      </c>
      <c r="F537" s="2">
        <v>0</v>
      </c>
      <c r="G537" s="2">
        <v>0</v>
      </c>
      <c r="H537" s="2">
        <v>0</v>
      </c>
      <c r="I537" s="2">
        <v>0</v>
      </c>
      <c r="J537" s="13">
        <v>0</v>
      </c>
      <c r="K537" s="15">
        <f t="shared" si="79"/>
        <v>0</v>
      </c>
      <c r="L537" s="16">
        <v>12368.39</v>
      </c>
      <c r="M537" s="16">
        <v>11131.55</v>
      </c>
      <c r="N537" s="16">
        <v>8657.8700000000008</v>
      </c>
      <c r="O537" s="16">
        <v>6184.2</v>
      </c>
      <c r="P537" s="16">
        <v>3710.52</v>
      </c>
      <c r="Q537" s="16">
        <v>488.77</v>
      </c>
      <c r="R537" s="16">
        <v>2100</v>
      </c>
      <c r="S537" s="16">
        <v>200</v>
      </c>
      <c r="T537" s="22">
        <v>91</v>
      </c>
      <c r="U537" s="35">
        <f t="shared" si="78"/>
        <v>0</v>
      </c>
      <c r="V537" s="15">
        <f t="shared" si="80"/>
        <v>0</v>
      </c>
      <c r="W537" s="15">
        <f t="shared" si="74"/>
        <v>0</v>
      </c>
      <c r="X537" s="15">
        <f t="shared" si="76"/>
        <v>0</v>
      </c>
      <c r="Y537" s="15">
        <f t="shared" si="77"/>
        <v>0</v>
      </c>
      <c r="Z537" s="33">
        <f t="shared" si="75"/>
        <v>0</v>
      </c>
    </row>
    <row r="538" spans="1:26" x14ac:dyDescent="0.25">
      <c r="A538" s="1">
        <v>142</v>
      </c>
      <c r="B538" s="5" t="s">
        <v>203</v>
      </c>
      <c r="C538" s="5" t="s">
        <v>82</v>
      </c>
      <c r="D538" s="1">
        <v>2028</v>
      </c>
      <c r="E538" s="2">
        <v>0</v>
      </c>
      <c r="F538" s="2">
        <v>0</v>
      </c>
      <c r="G538" s="2">
        <v>0</v>
      </c>
      <c r="H538" s="2">
        <v>0</v>
      </c>
      <c r="I538" s="2">
        <v>0</v>
      </c>
      <c r="J538" s="13">
        <v>0</v>
      </c>
      <c r="K538" s="15">
        <f t="shared" si="79"/>
        <v>0</v>
      </c>
      <c r="L538" s="16">
        <v>12368.39</v>
      </c>
      <c r="M538" s="16">
        <v>11131.55</v>
      </c>
      <c r="N538" s="16">
        <v>8657.8700000000008</v>
      </c>
      <c r="O538" s="16">
        <v>6184.2</v>
      </c>
      <c r="P538" s="16">
        <v>3710.52</v>
      </c>
      <c r="Q538" s="16">
        <v>488.77</v>
      </c>
      <c r="R538" s="16">
        <v>2100</v>
      </c>
      <c r="S538" s="16">
        <v>200</v>
      </c>
      <c r="T538" s="22">
        <v>80</v>
      </c>
      <c r="U538" s="35">
        <f t="shared" si="78"/>
        <v>0</v>
      </c>
      <c r="V538" s="15">
        <f t="shared" si="80"/>
        <v>0</v>
      </c>
      <c r="W538" s="15">
        <f t="shared" si="74"/>
        <v>0</v>
      </c>
      <c r="X538" s="15">
        <f t="shared" si="76"/>
        <v>0</v>
      </c>
      <c r="Y538" s="15">
        <f t="shared" si="77"/>
        <v>0</v>
      </c>
      <c r="Z538" s="33">
        <f t="shared" si="75"/>
        <v>0</v>
      </c>
    </row>
    <row r="539" spans="1:26" x14ac:dyDescent="0.25">
      <c r="A539" s="1">
        <v>143</v>
      </c>
      <c r="B539" s="5" t="s">
        <v>204</v>
      </c>
      <c r="C539" s="5" t="s">
        <v>175</v>
      </c>
      <c r="D539" s="1">
        <v>2028</v>
      </c>
      <c r="E539" s="2">
        <v>0</v>
      </c>
      <c r="F539" s="2">
        <v>0</v>
      </c>
      <c r="G539" s="2">
        <v>0</v>
      </c>
      <c r="H539" s="2">
        <v>0</v>
      </c>
      <c r="I539" s="2">
        <v>0</v>
      </c>
      <c r="J539" s="13">
        <v>0</v>
      </c>
      <c r="K539" s="15">
        <f t="shared" si="79"/>
        <v>0</v>
      </c>
      <c r="L539" s="16">
        <v>12368.39</v>
      </c>
      <c r="M539" s="16">
        <v>11131.55</v>
      </c>
      <c r="N539" s="16">
        <v>8657.8700000000008</v>
      </c>
      <c r="O539" s="16">
        <v>6184.2</v>
      </c>
      <c r="P539" s="16">
        <v>3710.52</v>
      </c>
      <c r="Q539" s="16">
        <v>488.77</v>
      </c>
      <c r="R539" s="16">
        <v>2100</v>
      </c>
      <c r="S539" s="16">
        <v>200</v>
      </c>
      <c r="T539" s="28">
        <v>92</v>
      </c>
      <c r="U539" s="35">
        <f t="shared" si="78"/>
        <v>0</v>
      </c>
      <c r="V539" s="15">
        <f t="shared" si="80"/>
        <v>0</v>
      </c>
      <c r="W539" s="15">
        <f t="shared" si="74"/>
        <v>0</v>
      </c>
      <c r="X539" s="15">
        <f t="shared" si="76"/>
        <v>0</v>
      </c>
      <c r="Y539" s="15">
        <f t="shared" si="77"/>
        <v>0</v>
      </c>
      <c r="Z539" s="33">
        <f t="shared" si="75"/>
        <v>0</v>
      </c>
    </row>
    <row r="540" spans="1:26" x14ac:dyDescent="0.25">
      <c r="A540" s="1">
        <v>144</v>
      </c>
      <c r="B540" s="5" t="s">
        <v>204</v>
      </c>
      <c r="C540" s="5" t="s">
        <v>176</v>
      </c>
      <c r="D540" s="1">
        <v>2028</v>
      </c>
      <c r="E540" s="2">
        <v>0</v>
      </c>
      <c r="F540" s="2">
        <v>0</v>
      </c>
      <c r="G540" s="2">
        <v>0</v>
      </c>
      <c r="H540" s="2">
        <v>0</v>
      </c>
      <c r="I540" s="2">
        <v>0</v>
      </c>
      <c r="J540" s="13">
        <v>0</v>
      </c>
      <c r="K540" s="15">
        <f t="shared" si="79"/>
        <v>0</v>
      </c>
      <c r="L540" s="16">
        <v>12368.39</v>
      </c>
      <c r="M540" s="16">
        <v>11131.55</v>
      </c>
      <c r="N540" s="16">
        <v>8657.8700000000008</v>
      </c>
      <c r="O540" s="16">
        <v>6184.2</v>
      </c>
      <c r="P540" s="16">
        <v>3710.52</v>
      </c>
      <c r="Q540" s="16">
        <v>488.77</v>
      </c>
      <c r="R540" s="16">
        <v>2100</v>
      </c>
      <c r="S540" s="16">
        <v>200</v>
      </c>
      <c r="T540" s="28">
        <v>92</v>
      </c>
      <c r="U540" s="35">
        <f t="shared" si="78"/>
        <v>0</v>
      </c>
      <c r="V540" s="15">
        <f t="shared" si="80"/>
        <v>0</v>
      </c>
      <c r="W540" s="15">
        <f t="shared" si="74"/>
        <v>0</v>
      </c>
      <c r="X540" s="15">
        <f t="shared" si="76"/>
        <v>0</v>
      </c>
      <c r="Y540" s="15">
        <f t="shared" si="77"/>
        <v>0</v>
      </c>
      <c r="Z540" s="33">
        <f t="shared" si="75"/>
        <v>0</v>
      </c>
    </row>
    <row r="541" spans="1:26" x14ac:dyDescent="0.25">
      <c r="A541" s="1">
        <v>145</v>
      </c>
      <c r="B541" s="5" t="s">
        <v>204</v>
      </c>
      <c r="C541" s="5" t="s">
        <v>65</v>
      </c>
      <c r="D541" s="1">
        <v>2028</v>
      </c>
      <c r="E541" s="2">
        <v>0</v>
      </c>
      <c r="F541" s="2">
        <v>0</v>
      </c>
      <c r="G541" s="2">
        <v>0</v>
      </c>
      <c r="H541" s="2">
        <v>0</v>
      </c>
      <c r="I541" s="2">
        <v>0</v>
      </c>
      <c r="J541" s="13">
        <v>0</v>
      </c>
      <c r="K541" s="15">
        <f t="shared" si="79"/>
        <v>0</v>
      </c>
      <c r="L541" s="16">
        <v>12368.39</v>
      </c>
      <c r="M541" s="16">
        <v>11131.55</v>
      </c>
      <c r="N541" s="16">
        <v>8657.8700000000008</v>
      </c>
      <c r="O541" s="16">
        <v>6184.2</v>
      </c>
      <c r="P541" s="16">
        <v>3710.52</v>
      </c>
      <c r="Q541" s="16">
        <v>488.77</v>
      </c>
      <c r="R541" s="16">
        <v>2100</v>
      </c>
      <c r="S541" s="16">
        <v>200</v>
      </c>
      <c r="T541" s="28">
        <v>90</v>
      </c>
      <c r="U541" s="35">
        <f t="shared" si="78"/>
        <v>0</v>
      </c>
      <c r="V541" s="15">
        <f t="shared" si="80"/>
        <v>0</v>
      </c>
      <c r="W541" s="15">
        <f t="shared" si="74"/>
        <v>0</v>
      </c>
      <c r="X541" s="15">
        <f t="shared" si="76"/>
        <v>0</v>
      </c>
      <c r="Y541" s="15">
        <f t="shared" si="77"/>
        <v>0</v>
      </c>
      <c r="Z541" s="33">
        <f t="shared" si="75"/>
        <v>0</v>
      </c>
    </row>
    <row r="542" spans="1:26" x14ac:dyDescent="0.25">
      <c r="A542" s="1">
        <v>146</v>
      </c>
      <c r="B542" s="5" t="s">
        <v>204</v>
      </c>
      <c r="C542" s="5" t="s">
        <v>54</v>
      </c>
      <c r="D542" s="1">
        <v>2028</v>
      </c>
      <c r="E542" s="2">
        <v>0</v>
      </c>
      <c r="F542" s="2">
        <v>0</v>
      </c>
      <c r="G542" s="2">
        <v>62</v>
      </c>
      <c r="H542" s="2">
        <v>0</v>
      </c>
      <c r="I542" s="2">
        <v>0</v>
      </c>
      <c r="J542" s="13">
        <v>0</v>
      </c>
      <c r="K542" s="15">
        <f t="shared" si="79"/>
        <v>62</v>
      </c>
      <c r="L542" s="16">
        <v>12368.39</v>
      </c>
      <c r="M542" s="16">
        <v>11131.55</v>
      </c>
      <c r="N542" s="16">
        <v>8657.8700000000008</v>
      </c>
      <c r="O542" s="16">
        <v>6184.2</v>
      </c>
      <c r="P542" s="16">
        <v>3710.52</v>
      </c>
      <c r="Q542" s="16">
        <v>488.77</v>
      </c>
      <c r="R542" s="16">
        <v>2100</v>
      </c>
      <c r="S542" s="16">
        <v>200</v>
      </c>
      <c r="T542" s="28">
        <v>91</v>
      </c>
      <c r="U542" s="35">
        <f t="shared" si="78"/>
        <v>90.999999016730058</v>
      </c>
      <c r="V542" s="15">
        <f t="shared" si="80"/>
        <v>549187.93999999994</v>
      </c>
      <c r="W542" s="15">
        <f t="shared" si="74"/>
        <v>499761.02</v>
      </c>
      <c r="X542" s="15">
        <f t="shared" si="76"/>
        <v>49426.919999999925</v>
      </c>
      <c r="Y542" s="15">
        <f t="shared" si="77"/>
        <v>499761.03</v>
      </c>
      <c r="Z542" s="33">
        <f t="shared" si="75"/>
        <v>91.000000837600354</v>
      </c>
    </row>
    <row r="543" spans="1:26" x14ac:dyDescent="0.25">
      <c r="A543" s="1">
        <v>147</v>
      </c>
      <c r="B543" s="5" t="s">
        <v>204</v>
      </c>
      <c r="C543" s="5" t="s">
        <v>174</v>
      </c>
      <c r="D543" s="1">
        <v>2028</v>
      </c>
      <c r="E543" s="2">
        <v>0</v>
      </c>
      <c r="F543" s="2">
        <v>0</v>
      </c>
      <c r="G543" s="2">
        <v>0</v>
      </c>
      <c r="H543" s="2">
        <v>0</v>
      </c>
      <c r="I543" s="2">
        <v>0</v>
      </c>
      <c r="J543" s="13">
        <v>0</v>
      </c>
      <c r="K543" s="15">
        <f t="shared" si="79"/>
        <v>0</v>
      </c>
      <c r="L543" s="16">
        <v>12368.39</v>
      </c>
      <c r="M543" s="16">
        <v>11131.55</v>
      </c>
      <c r="N543" s="16">
        <v>8657.8700000000008</v>
      </c>
      <c r="O543" s="16">
        <v>6184.2</v>
      </c>
      <c r="P543" s="16">
        <v>3710.52</v>
      </c>
      <c r="Q543" s="16">
        <v>488.77</v>
      </c>
      <c r="R543" s="16">
        <v>2100</v>
      </c>
      <c r="S543" s="16">
        <v>200</v>
      </c>
      <c r="T543" s="28">
        <v>91</v>
      </c>
      <c r="U543" s="35">
        <f t="shared" si="78"/>
        <v>0</v>
      </c>
      <c r="V543" s="15">
        <f t="shared" si="80"/>
        <v>0</v>
      </c>
      <c r="W543" s="15">
        <f t="shared" si="74"/>
        <v>0</v>
      </c>
      <c r="X543" s="15">
        <f t="shared" si="76"/>
        <v>0</v>
      </c>
      <c r="Y543" s="15">
        <f t="shared" si="77"/>
        <v>0</v>
      </c>
      <c r="Z543" s="33">
        <f t="shared" si="75"/>
        <v>0</v>
      </c>
    </row>
    <row r="544" spans="1:26" x14ac:dyDescent="0.25">
      <c r="A544" s="1">
        <v>148</v>
      </c>
      <c r="B544" s="5" t="s">
        <v>204</v>
      </c>
      <c r="C544" s="5" t="s">
        <v>83</v>
      </c>
      <c r="D544" s="1">
        <v>2028</v>
      </c>
      <c r="E544" s="2">
        <v>0</v>
      </c>
      <c r="F544" s="2">
        <v>0</v>
      </c>
      <c r="G544" s="2">
        <v>0</v>
      </c>
      <c r="H544" s="2">
        <v>0</v>
      </c>
      <c r="I544" s="2">
        <v>0</v>
      </c>
      <c r="J544" s="13">
        <v>0</v>
      </c>
      <c r="K544" s="15">
        <f t="shared" si="79"/>
        <v>0</v>
      </c>
      <c r="L544" s="16">
        <v>12368.39</v>
      </c>
      <c r="M544" s="16">
        <v>11131.55</v>
      </c>
      <c r="N544" s="16">
        <v>8657.8700000000008</v>
      </c>
      <c r="O544" s="16">
        <v>6184.2</v>
      </c>
      <c r="P544" s="16">
        <v>3710.52</v>
      </c>
      <c r="Q544" s="16">
        <v>488.77</v>
      </c>
      <c r="R544" s="16">
        <v>2100</v>
      </c>
      <c r="S544" s="16">
        <v>200</v>
      </c>
      <c r="T544" s="28">
        <v>91</v>
      </c>
      <c r="U544" s="35">
        <f t="shared" si="78"/>
        <v>0</v>
      </c>
      <c r="V544" s="15">
        <f t="shared" si="80"/>
        <v>0</v>
      </c>
      <c r="W544" s="15">
        <f t="shared" si="74"/>
        <v>0</v>
      </c>
      <c r="X544" s="15">
        <f t="shared" si="76"/>
        <v>0</v>
      </c>
      <c r="Y544" s="15">
        <f t="shared" si="77"/>
        <v>0</v>
      </c>
      <c r="Z544" s="33">
        <f t="shared" si="75"/>
        <v>0</v>
      </c>
    </row>
    <row r="545" spans="1:26" x14ac:dyDescent="0.25">
      <c r="A545" s="1">
        <v>149</v>
      </c>
      <c r="B545" s="5" t="s">
        <v>204</v>
      </c>
      <c r="C545" s="5" t="s">
        <v>177</v>
      </c>
      <c r="D545" s="1">
        <v>2028</v>
      </c>
      <c r="E545" s="2">
        <v>0</v>
      </c>
      <c r="F545" s="2">
        <v>0</v>
      </c>
      <c r="G545" s="2">
        <v>0</v>
      </c>
      <c r="H545" s="2">
        <v>0</v>
      </c>
      <c r="I545" s="2">
        <v>0</v>
      </c>
      <c r="J545" s="13">
        <v>0</v>
      </c>
      <c r="K545" s="15">
        <f t="shared" si="79"/>
        <v>0</v>
      </c>
      <c r="L545" s="16">
        <v>12368.39</v>
      </c>
      <c r="M545" s="16">
        <v>11131.55</v>
      </c>
      <c r="N545" s="16">
        <v>8657.8700000000008</v>
      </c>
      <c r="O545" s="16">
        <v>6184.2</v>
      </c>
      <c r="P545" s="16">
        <v>3710.52</v>
      </c>
      <c r="Q545" s="16">
        <v>488.77</v>
      </c>
      <c r="R545" s="16">
        <v>2100</v>
      </c>
      <c r="S545" s="16">
        <v>200</v>
      </c>
      <c r="T545" s="28">
        <v>91</v>
      </c>
      <c r="U545" s="35">
        <f t="shared" si="78"/>
        <v>0</v>
      </c>
      <c r="V545" s="15">
        <f t="shared" si="80"/>
        <v>0</v>
      </c>
      <c r="W545" s="15">
        <f t="shared" si="74"/>
        <v>0</v>
      </c>
      <c r="X545" s="15">
        <f t="shared" si="76"/>
        <v>0</v>
      </c>
      <c r="Y545" s="15">
        <f t="shared" si="77"/>
        <v>0</v>
      </c>
      <c r="Z545" s="33">
        <f t="shared" si="75"/>
        <v>0</v>
      </c>
    </row>
    <row r="546" spans="1:26" ht="21.75" customHeight="1" x14ac:dyDescent="0.25">
      <c r="A546" s="1">
        <v>150</v>
      </c>
      <c r="B546" s="5" t="s">
        <v>100</v>
      </c>
      <c r="C546" s="5" t="s">
        <v>100</v>
      </c>
      <c r="D546" s="1">
        <v>2028</v>
      </c>
      <c r="E546" s="2">
        <v>0</v>
      </c>
      <c r="F546" s="2">
        <v>0</v>
      </c>
      <c r="G546" s="2">
        <v>0</v>
      </c>
      <c r="H546" s="2">
        <v>0</v>
      </c>
      <c r="I546" s="2">
        <v>0</v>
      </c>
      <c r="J546" s="13">
        <v>0</v>
      </c>
      <c r="K546" s="15">
        <f t="shared" si="79"/>
        <v>0</v>
      </c>
      <c r="L546" s="16">
        <v>12368.39</v>
      </c>
      <c r="M546" s="16">
        <v>11131.55</v>
      </c>
      <c r="N546" s="16">
        <v>8657.8700000000008</v>
      </c>
      <c r="O546" s="16">
        <v>6184.2</v>
      </c>
      <c r="P546" s="16">
        <v>3710.52</v>
      </c>
      <c r="Q546" s="16">
        <v>488.77</v>
      </c>
      <c r="R546" s="16">
        <v>2100</v>
      </c>
      <c r="S546" s="16">
        <v>200</v>
      </c>
      <c r="T546" s="29">
        <v>82</v>
      </c>
      <c r="U546" s="35">
        <f t="shared" si="78"/>
        <v>0</v>
      </c>
      <c r="V546" s="15">
        <f t="shared" si="80"/>
        <v>0</v>
      </c>
      <c r="W546" s="15">
        <f t="shared" si="74"/>
        <v>0</v>
      </c>
      <c r="X546" s="15">
        <f t="shared" si="76"/>
        <v>0</v>
      </c>
      <c r="Y546" s="15">
        <f t="shared" si="77"/>
        <v>0</v>
      </c>
      <c r="Z546" s="33">
        <f t="shared" si="75"/>
        <v>0</v>
      </c>
    </row>
    <row r="547" spans="1:26" x14ac:dyDescent="0.25">
      <c r="A547" s="1">
        <v>151</v>
      </c>
      <c r="B547" s="5" t="s">
        <v>205</v>
      </c>
      <c r="C547" s="5" t="s">
        <v>74</v>
      </c>
      <c r="D547" s="1">
        <v>2028</v>
      </c>
      <c r="E547" s="2">
        <v>0</v>
      </c>
      <c r="F547" s="2">
        <v>0</v>
      </c>
      <c r="G547" s="2">
        <v>0</v>
      </c>
      <c r="H547" s="2">
        <v>0</v>
      </c>
      <c r="I547" s="2">
        <v>0</v>
      </c>
      <c r="J547" s="13">
        <v>0</v>
      </c>
      <c r="K547" s="15">
        <f t="shared" si="79"/>
        <v>0</v>
      </c>
      <c r="L547" s="16">
        <v>12368.39</v>
      </c>
      <c r="M547" s="16">
        <v>11131.55</v>
      </c>
      <c r="N547" s="16">
        <v>8657.8700000000008</v>
      </c>
      <c r="O547" s="16">
        <v>6184.2</v>
      </c>
      <c r="P547" s="16">
        <v>3710.52</v>
      </c>
      <c r="Q547" s="16">
        <v>488.77</v>
      </c>
      <c r="R547" s="16">
        <v>2100</v>
      </c>
      <c r="S547" s="16">
        <v>200</v>
      </c>
      <c r="T547" s="27">
        <v>91</v>
      </c>
      <c r="U547" s="35">
        <f t="shared" si="78"/>
        <v>0</v>
      </c>
      <c r="V547" s="15">
        <f t="shared" si="80"/>
        <v>0</v>
      </c>
      <c r="W547" s="15">
        <f t="shared" si="74"/>
        <v>0</v>
      </c>
      <c r="X547" s="15">
        <f t="shared" si="76"/>
        <v>0</v>
      </c>
      <c r="Y547" s="15">
        <f t="shared" si="77"/>
        <v>0</v>
      </c>
      <c r="Z547" s="33">
        <f t="shared" si="75"/>
        <v>0</v>
      </c>
    </row>
    <row r="548" spans="1:26" x14ac:dyDescent="0.25">
      <c r="A548" s="1">
        <v>152</v>
      </c>
      <c r="B548" s="5" t="s">
        <v>205</v>
      </c>
      <c r="C548" s="5" t="s">
        <v>179</v>
      </c>
      <c r="D548" s="1">
        <v>2028</v>
      </c>
      <c r="E548" s="2">
        <v>0</v>
      </c>
      <c r="F548" s="2">
        <v>0</v>
      </c>
      <c r="G548" s="2">
        <v>0</v>
      </c>
      <c r="H548" s="2">
        <v>0</v>
      </c>
      <c r="I548" s="2">
        <v>0</v>
      </c>
      <c r="J548" s="13">
        <v>0</v>
      </c>
      <c r="K548" s="15">
        <f t="shared" si="79"/>
        <v>0</v>
      </c>
      <c r="L548" s="16">
        <v>12368.39</v>
      </c>
      <c r="M548" s="16">
        <v>11131.55</v>
      </c>
      <c r="N548" s="16">
        <v>8657.8700000000008</v>
      </c>
      <c r="O548" s="16">
        <v>6184.2</v>
      </c>
      <c r="P548" s="16">
        <v>3710.52</v>
      </c>
      <c r="Q548" s="16">
        <v>488.77</v>
      </c>
      <c r="R548" s="16">
        <v>2100</v>
      </c>
      <c r="S548" s="16">
        <v>200</v>
      </c>
      <c r="T548" s="27">
        <v>89</v>
      </c>
      <c r="U548" s="35">
        <f t="shared" si="78"/>
        <v>0</v>
      </c>
      <c r="V548" s="15">
        <f t="shared" si="80"/>
        <v>0</v>
      </c>
      <c r="W548" s="15">
        <f t="shared" si="74"/>
        <v>0</v>
      </c>
      <c r="X548" s="15">
        <f t="shared" si="76"/>
        <v>0</v>
      </c>
      <c r="Y548" s="15">
        <f t="shared" si="77"/>
        <v>0</v>
      </c>
      <c r="Z548" s="33">
        <f t="shared" si="75"/>
        <v>0</v>
      </c>
    </row>
    <row r="549" spans="1:26" x14ac:dyDescent="0.25">
      <c r="A549" s="1">
        <v>153</v>
      </c>
      <c r="B549" s="5" t="s">
        <v>205</v>
      </c>
      <c r="C549" s="5" t="s">
        <v>180</v>
      </c>
      <c r="D549" s="1">
        <v>2028</v>
      </c>
      <c r="E549" s="2">
        <v>0</v>
      </c>
      <c r="F549" s="2">
        <v>0</v>
      </c>
      <c r="G549" s="2">
        <v>0</v>
      </c>
      <c r="H549" s="2">
        <v>0</v>
      </c>
      <c r="I549" s="2">
        <v>5</v>
      </c>
      <c r="J549" s="13">
        <v>3</v>
      </c>
      <c r="K549" s="15">
        <f t="shared" si="79"/>
        <v>5</v>
      </c>
      <c r="L549" s="16">
        <v>12368.39</v>
      </c>
      <c r="M549" s="16">
        <v>11131.55</v>
      </c>
      <c r="N549" s="16">
        <v>8657.8700000000008</v>
      </c>
      <c r="O549" s="16">
        <v>6184.2</v>
      </c>
      <c r="P549" s="16">
        <v>3710.52</v>
      </c>
      <c r="Q549" s="16">
        <v>488.77</v>
      </c>
      <c r="R549" s="16">
        <v>2100</v>
      </c>
      <c r="S549" s="16">
        <v>200</v>
      </c>
      <c r="T549" s="27">
        <v>90</v>
      </c>
      <c r="U549" s="35">
        <f t="shared" si="78"/>
        <v>89.999967055786641</v>
      </c>
      <c r="V549" s="15">
        <f t="shared" si="80"/>
        <v>27318.91</v>
      </c>
      <c r="W549" s="15">
        <f t="shared" si="74"/>
        <v>24587.010000000002</v>
      </c>
      <c r="X549" s="15">
        <f t="shared" si="76"/>
        <v>2731.8999999999978</v>
      </c>
      <c r="Y549" s="15">
        <f t="shared" si="77"/>
        <v>24587.02</v>
      </c>
      <c r="Z549" s="33">
        <f t="shared" si="75"/>
        <v>90.000003660468153</v>
      </c>
    </row>
    <row r="550" spans="1:26" x14ac:dyDescent="0.25">
      <c r="A550" s="1">
        <v>154</v>
      </c>
      <c r="B550" s="5" t="s">
        <v>205</v>
      </c>
      <c r="C550" s="5" t="s">
        <v>181</v>
      </c>
      <c r="D550" s="1">
        <v>2028</v>
      </c>
      <c r="E550" s="2">
        <v>0</v>
      </c>
      <c r="F550" s="2">
        <v>0</v>
      </c>
      <c r="G550" s="2">
        <v>0</v>
      </c>
      <c r="H550" s="2">
        <v>0</v>
      </c>
      <c r="I550" s="2">
        <v>0</v>
      </c>
      <c r="J550" s="13">
        <v>0</v>
      </c>
      <c r="K550" s="15">
        <f t="shared" si="79"/>
        <v>0</v>
      </c>
      <c r="L550" s="16">
        <v>12368.39</v>
      </c>
      <c r="M550" s="16">
        <v>11131.55</v>
      </c>
      <c r="N550" s="16">
        <v>8657.8700000000008</v>
      </c>
      <c r="O550" s="16">
        <v>6184.2</v>
      </c>
      <c r="P550" s="16">
        <v>3710.52</v>
      </c>
      <c r="Q550" s="16">
        <v>488.77</v>
      </c>
      <c r="R550" s="16">
        <v>2100</v>
      </c>
      <c r="S550" s="16">
        <v>200</v>
      </c>
      <c r="T550" s="27">
        <v>90</v>
      </c>
      <c r="U550" s="35">
        <f t="shared" si="78"/>
        <v>0</v>
      </c>
      <c r="V550" s="15">
        <f t="shared" si="80"/>
        <v>0</v>
      </c>
      <c r="W550" s="15">
        <f t="shared" si="74"/>
        <v>0</v>
      </c>
      <c r="X550" s="15">
        <f t="shared" si="76"/>
        <v>0</v>
      </c>
      <c r="Y550" s="15">
        <f t="shared" si="77"/>
        <v>0</v>
      </c>
      <c r="Z550" s="33">
        <f t="shared" si="75"/>
        <v>0</v>
      </c>
    </row>
    <row r="551" spans="1:26" x14ac:dyDescent="0.25">
      <c r="A551" s="1">
        <v>155</v>
      </c>
      <c r="B551" s="5" t="s">
        <v>205</v>
      </c>
      <c r="C551" s="5" t="s">
        <v>182</v>
      </c>
      <c r="D551" s="1">
        <v>2028</v>
      </c>
      <c r="E551" s="2">
        <v>0</v>
      </c>
      <c r="F551" s="2">
        <v>0</v>
      </c>
      <c r="G551" s="2">
        <v>0</v>
      </c>
      <c r="H551" s="2">
        <v>8</v>
      </c>
      <c r="I551" s="2">
        <v>0</v>
      </c>
      <c r="J551" s="13">
        <v>1</v>
      </c>
      <c r="K551" s="15">
        <f t="shared" si="79"/>
        <v>8</v>
      </c>
      <c r="L551" s="16">
        <v>12368.39</v>
      </c>
      <c r="M551" s="16">
        <v>11131.55</v>
      </c>
      <c r="N551" s="16">
        <v>8657.8700000000008</v>
      </c>
      <c r="O551" s="16">
        <v>6184.2</v>
      </c>
      <c r="P551" s="16">
        <v>3710.52</v>
      </c>
      <c r="Q551" s="16">
        <v>488.77</v>
      </c>
      <c r="R551" s="16">
        <v>2100</v>
      </c>
      <c r="S551" s="16">
        <v>200</v>
      </c>
      <c r="T551" s="27">
        <v>90</v>
      </c>
      <c r="U551" s="35">
        <f t="shared" si="78"/>
        <v>89.999994409490284</v>
      </c>
      <c r="V551" s="15">
        <f t="shared" si="80"/>
        <v>53662.37</v>
      </c>
      <c r="W551" s="15">
        <f t="shared" si="74"/>
        <v>48296.13</v>
      </c>
      <c r="X551" s="15">
        <f t="shared" si="76"/>
        <v>5366.2400000000052</v>
      </c>
      <c r="Y551" s="15">
        <f t="shared" si="77"/>
        <v>48296.13</v>
      </c>
      <c r="Z551" s="33">
        <f t="shared" si="75"/>
        <v>89.999994409490284</v>
      </c>
    </row>
    <row r="552" spans="1:26" x14ac:dyDescent="0.25">
      <c r="A552" s="1">
        <v>156</v>
      </c>
      <c r="B552" s="5" t="s">
        <v>205</v>
      </c>
      <c r="C552" s="5" t="s">
        <v>183</v>
      </c>
      <c r="D552" s="1">
        <v>2028</v>
      </c>
      <c r="E552" s="2">
        <v>0</v>
      </c>
      <c r="F552" s="2">
        <v>0</v>
      </c>
      <c r="G552" s="2">
        <v>0</v>
      </c>
      <c r="H552" s="2">
        <v>0</v>
      </c>
      <c r="I552" s="2">
        <v>0</v>
      </c>
      <c r="J552" s="13">
        <v>0</v>
      </c>
      <c r="K552" s="15">
        <f t="shared" si="79"/>
        <v>0</v>
      </c>
      <c r="L552" s="16">
        <v>12368.39</v>
      </c>
      <c r="M552" s="16">
        <v>11131.55</v>
      </c>
      <c r="N552" s="16">
        <v>8657.8700000000008</v>
      </c>
      <c r="O552" s="16">
        <v>6184.2</v>
      </c>
      <c r="P552" s="16">
        <v>3710.52</v>
      </c>
      <c r="Q552" s="16">
        <v>488.77</v>
      </c>
      <c r="R552" s="16">
        <v>2100</v>
      </c>
      <c r="S552" s="16">
        <v>200</v>
      </c>
      <c r="T552" s="27">
        <v>90</v>
      </c>
      <c r="U552" s="35">
        <f t="shared" si="78"/>
        <v>0</v>
      </c>
      <c r="V552" s="15">
        <f t="shared" si="80"/>
        <v>0</v>
      </c>
      <c r="W552" s="15">
        <f t="shared" si="74"/>
        <v>0</v>
      </c>
      <c r="X552" s="15">
        <f t="shared" si="76"/>
        <v>0</v>
      </c>
      <c r="Y552" s="15">
        <f t="shared" si="77"/>
        <v>0</v>
      </c>
      <c r="Z552" s="33">
        <f t="shared" si="75"/>
        <v>0</v>
      </c>
    </row>
    <row r="553" spans="1:26" x14ac:dyDescent="0.25">
      <c r="A553" s="1">
        <v>157</v>
      </c>
      <c r="B553" s="5" t="s">
        <v>205</v>
      </c>
      <c r="C553" s="5" t="s">
        <v>178</v>
      </c>
      <c r="D553" s="1">
        <v>2028</v>
      </c>
      <c r="E553" s="2">
        <v>0</v>
      </c>
      <c r="F553" s="2">
        <v>0</v>
      </c>
      <c r="G553" s="2">
        <v>0</v>
      </c>
      <c r="H553" s="2">
        <v>0</v>
      </c>
      <c r="I553" s="2">
        <v>0</v>
      </c>
      <c r="J553" s="13">
        <v>0</v>
      </c>
      <c r="K553" s="15">
        <f t="shared" si="79"/>
        <v>0</v>
      </c>
      <c r="L553" s="16">
        <v>12368.39</v>
      </c>
      <c r="M553" s="16">
        <v>11131.55</v>
      </c>
      <c r="N553" s="16">
        <v>8657.8700000000008</v>
      </c>
      <c r="O553" s="16">
        <v>6184.2</v>
      </c>
      <c r="P553" s="16">
        <v>3710.52</v>
      </c>
      <c r="Q553" s="16">
        <v>488.77</v>
      </c>
      <c r="R553" s="16">
        <v>2100</v>
      </c>
      <c r="S553" s="16">
        <v>200</v>
      </c>
      <c r="T553" s="27">
        <v>91</v>
      </c>
      <c r="U553" s="35">
        <f t="shared" si="78"/>
        <v>0</v>
      </c>
      <c r="V553" s="15">
        <f t="shared" si="80"/>
        <v>0</v>
      </c>
      <c r="W553" s="15">
        <f t="shared" si="74"/>
        <v>0</v>
      </c>
      <c r="X553" s="15">
        <f t="shared" si="76"/>
        <v>0</v>
      </c>
      <c r="Y553" s="15">
        <f t="shared" si="77"/>
        <v>0</v>
      </c>
      <c r="Z553" s="33">
        <f t="shared" si="75"/>
        <v>0</v>
      </c>
    </row>
    <row r="554" spans="1:26" x14ac:dyDescent="0.25">
      <c r="A554" s="1">
        <v>158</v>
      </c>
      <c r="B554" s="5" t="s">
        <v>205</v>
      </c>
      <c r="C554" s="5" t="s">
        <v>184</v>
      </c>
      <c r="D554" s="1">
        <v>2028</v>
      </c>
      <c r="E554" s="2">
        <v>40</v>
      </c>
      <c r="F554" s="2">
        <v>30</v>
      </c>
      <c r="G554" s="2">
        <v>60</v>
      </c>
      <c r="H554" s="2">
        <v>70</v>
      </c>
      <c r="I554" s="2">
        <v>0</v>
      </c>
      <c r="J554" s="13">
        <v>16</v>
      </c>
      <c r="K554" s="15">
        <f t="shared" ref="K554:K568" si="81">E554+F554+G554+H554+I554</f>
        <v>200</v>
      </c>
      <c r="L554" s="16">
        <v>12368.39</v>
      </c>
      <c r="M554" s="16">
        <v>11131.55</v>
      </c>
      <c r="N554" s="16">
        <v>8657.8700000000008</v>
      </c>
      <c r="O554" s="16">
        <v>6184.2</v>
      </c>
      <c r="P554" s="16">
        <v>3710.52</v>
      </c>
      <c r="Q554" s="16">
        <v>488.77</v>
      </c>
      <c r="R554" s="16">
        <v>2100</v>
      </c>
      <c r="S554" s="16">
        <v>200</v>
      </c>
      <c r="T554" s="27">
        <v>90</v>
      </c>
      <c r="U554" s="35">
        <f t="shared" si="78"/>
        <v>89.999999570462549</v>
      </c>
      <c r="V554" s="15">
        <f t="shared" ref="V554:V568" si="82">ROUND(((E554*L554+F554*M554+G554*N554+H554*O554+I554*P554)+Q554*J554+R554*J554+S554*(E554+F554+G554+H554+I554)),2)</f>
        <v>1862468.62</v>
      </c>
      <c r="W554" s="15">
        <f t="shared" si="74"/>
        <v>1676221.75</v>
      </c>
      <c r="X554" s="15">
        <f t="shared" si="76"/>
        <v>186246.87000000011</v>
      </c>
      <c r="Y554" s="15">
        <f t="shared" si="77"/>
        <v>1676221.76</v>
      </c>
      <c r="Z554" s="33">
        <f t="shared" si="75"/>
        <v>90.000000107384352</v>
      </c>
    </row>
    <row r="555" spans="1:26" x14ac:dyDescent="0.25">
      <c r="A555" s="1">
        <v>159</v>
      </c>
      <c r="B555" s="5" t="s">
        <v>205</v>
      </c>
      <c r="C555" s="5" t="s">
        <v>185</v>
      </c>
      <c r="D555" s="1">
        <v>2028</v>
      </c>
      <c r="E555" s="2">
        <v>0</v>
      </c>
      <c r="F555" s="2">
        <v>0</v>
      </c>
      <c r="G555" s="2">
        <v>0</v>
      </c>
      <c r="H555" s="2">
        <v>21.94</v>
      </c>
      <c r="I555" s="2">
        <v>35.33</v>
      </c>
      <c r="J555" s="13">
        <v>3</v>
      </c>
      <c r="K555" s="15">
        <f t="shared" si="81"/>
        <v>57.269999999999996</v>
      </c>
      <c r="L555" s="16">
        <v>12368.39</v>
      </c>
      <c r="M555" s="16">
        <v>11131.55</v>
      </c>
      <c r="N555" s="16">
        <v>8657.8700000000008</v>
      </c>
      <c r="O555" s="16">
        <v>6184.2</v>
      </c>
      <c r="P555" s="16">
        <v>3710.52</v>
      </c>
      <c r="Q555" s="16">
        <v>488.77</v>
      </c>
      <c r="R555" s="16">
        <v>2100</v>
      </c>
      <c r="S555" s="16">
        <v>200</v>
      </c>
      <c r="T555" s="27">
        <v>90</v>
      </c>
      <c r="U555" s="35">
        <f t="shared" si="78"/>
        <v>89.999997552399009</v>
      </c>
      <c r="V555" s="15">
        <f t="shared" si="82"/>
        <v>285994.33</v>
      </c>
      <c r="W555" s="15">
        <f t="shared" si="74"/>
        <v>257394.88999999998</v>
      </c>
      <c r="X555" s="15">
        <f t="shared" si="76"/>
        <v>28599.440000000031</v>
      </c>
      <c r="Y555" s="15">
        <f t="shared" si="77"/>
        <v>257394.9</v>
      </c>
      <c r="Z555" s="33">
        <f t="shared" si="75"/>
        <v>90.000001048971839</v>
      </c>
    </row>
    <row r="556" spans="1:26" x14ac:dyDescent="0.25">
      <c r="A556" s="1">
        <v>160</v>
      </c>
      <c r="B556" s="5" t="s">
        <v>188</v>
      </c>
      <c r="C556" s="5" t="s">
        <v>98</v>
      </c>
      <c r="D556" s="1">
        <v>2028</v>
      </c>
      <c r="E556" s="2">
        <v>0</v>
      </c>
      <c r="F556" s="2">
        <v>0</v>
      </c>
      <c r="G556" s="2">
        <v>0</v>
      </c>
      <c r="H556" s="2">
        <v>0</v>
      </c>
      <c r="I556" s="2">
        <v>0</v>
      </c>
      <c r="J556" s="1">
        <v>0</v>
      </c>
      <c r="K556" s="15">
        <f t="shared" si="81"/>
        <v>0</v>
      </c>
      <c r="L556" s="16">
        <v>12368.39</v>
      </c>
      <c r="M556" s="16">
        <v>11131.55</v>
      </c>
      <c r="N556" s="16">
        <v>8657.8700000000008</v>
      </c>
      <c r="O556" s="16">
        <v>6184.2</v>
      </c>
      <c r="P556" s="16">
        <v>3710.52</v>
      </c>
      <c r="Q556" s="16">
        <v>488.77</v>
      </c>
      <c r="R556" s="16">
        <v>2100</v>
      </c>
      <c r="S556" s="16">
        <v>200</v>
      </c>
      <c r="T556" s="22">
        <v>78</v>
      </c>
      <c r="U556" s="35">
        <f t="shared" si="78"/>
        <v>0</v>
      </c>
      <c r="V556" s="15">
        <f t="shared" si="82"/>
        <v>0</v>
      </c>
      <c r="W556" s="15">
        <f t="shared" si="74"/>
        <v>0</v>
      </c>
      <c r="X556" s="15">
        <f t="shared" si="76"/>
        <v>0</v>
      </c>
      <c r="Y556" s="15">
        <f t="shared" si="77"/>
        <v>0</v>
      </c>
      <c r="Z556" s="33">
        <f t="shared" si="75"/>
        <v>0</v>
      </c>
    </row>
    <row r="557" spans="1:26" x14ac:dyDescent="0.25">
      <c r="A557" s="1">
        <v>161</v>
      </c>
      <c r="B557" s="5" t="s">
        <v>188</v>
      </c>
      <c r="C557" s="5" t="s">
        <v>186</v>
      </c>
      <c r="D557" s="1">
        <v>2028</v>
      </c>
      <c r="E557" s="2">
        <v>0</v>
      </c>
      <c r="F557" s="2">
        <v>0</v>
      </c>
      <c r="G557" s="2">
        <v>0</v>
      </c>
      <c r="H557" s="2">
        <v>0</v>
      </c>
      <c r="I557" s="2">
        <v>0</v>
      </c>
      <c r="J557" s="1">
        <v>0</v>
      </c>
      <c r="K557" s="15">
        <f t="shared" si="81"/>
        <v>0</v>
      </c>
      <c r="L557" s="16">
        <v>12368.39</v>
      </c>
      <c r="M557" s="16">
        <v>11131.55</v>
      </c>
      <c r="N557" s="16">
        <v>8657.8700000000008</v>
      </c>
      <c r="O557" s="16">
        <v>6184.2</v>
      </c>
      <c r="P557" s="16">
        <v>3710.52</v>
      </c>
      <c r="Q557" s="16">
        <v>488.77</v>
      </c>
      <c r="R557" s="16">
        <v>2100</v>
      </c>
      <c r="S557" s="16">
        <v>200</v>
      </c>
      <c r="T557" s="22">
        <v>92</v>
      </c>
      <c r="U557" s="35">
        <f t="shared" si="78"/>
        <v>0</v>
      </c>
      <c r="V557" s="15">
        <f t="shared" si="82"/>
        <v>0</v>
      </c>
      <c r="W557" s="15">
        <f t="shared" si="74"/>
        <v>0</v>
      </c>
      <c r="X557" s="15">
        <f t="shared" si="76"/>
        <v>0</v>
      </c>
      <c r="Y557" s="15">
        <f t="shared" si="77"/>
        <v>0</v>
      </c>
      <c r="Z557" s="33">
        <f t="shared" si="75"/>
        <v>0</v>
      </c>
    </row>
    <row r="558" spans="1:26" x14ac:dyDescent="0.25">
      <c r="A558" s="1">
        <v>162</v>
      </c>
      <c r="B558" s="5" t="s">
        <v>188</v>
      </c>
      <c r="C558" s="5" t="s">
        <v>12</v>
      </c>
      <c r="D558" s="1">
        <v>2028</v>
      </c>
      <c r="E558" s="2">
        <v>0</v>
      </c>
      <c r="F558" s="2">
        <v>0</v>
      </c>
      <c r="G558" s="2">
        <v>0</v>
      </c>
      <c r="H558" s="2">
        <v>0</v>
      </c>
      <c r="I558" s="2">
        <v>0</v>
      </c>
      <c r="J558" s="1">
        <v>0</v>
      </c>
      <c r="K558" s="15">
        <f t="shared" si="81"/>
        <v>0</v>
      </c>
      <c r="L558" s="16">
        <v>12368.39</v>
      </c>
      <c r="M558" s="16">
        <v>11131.55</v>
      </c>
      <c r="N558" s="16">
        <v>8657.8700000000008</v>
      </c>
      <c r="O558" s="16">
        <v>6184.2</v>
      </c>
      <c r="P558" s="16">
        <v>3710.52</v>
      </c>
      <c r="Q558" s="16">
        <v>488.77</v>
      </c>
      <c r="R558" s="16">
        <v>2100</v>
      </c>
      <c r="S558" s="16">
        <v>200</v>
      </c>
      <c r="T558" s="22">
        <v>91</v>
      </c>
      <c r="U558" s="35">
        <f t="shared" si="78"/>
        <v>0</v>
      </c>
      <c r="V558" s="15">
        <f t="shared" si="82"/>
        <v>0</v>
      </c>
      <c r="W558" s="15">
        <f t="shared" si="74"/>
        <v>0</v>
      </c>
      <c r="X558" s="15">
        <f t="shared" si="76"/>
        <v>0</v>
      </c>
      <c r="Y558" s="15">
        <f t="shared" si="77"/>
        <v>0</v>
      </c>
      <c r="Z558" s="33">
        <f t="shared" si="75"/>
        <v>0</v>
      </c>
    </row>
    <row r="559" spans="1:26" x14ac:dyDescent="0.25">
      <c r="A559" s="1">
        <v>163</v>
      </c>
      <c r="B559" s="5" t="s">
        <v>188</v>
      </c>
      <c r="C559" s="5" t="s">
        <v>3</v>
      </c>
      <c r="D559" s="1">
        <v>2028</v>
      </c>
      <c r="E559" s="2">
        <v>0</v>
      </c>
      <c r="F559" s="2">
        <v>0</v>
      </c>
      <c r="G559" s="2">
        <v>0</v>
      </c>
      <c r="H559" s="2">
        <v>0</v>
      </c>
      <c r="I559" s="2">
        <v>0</v>
      </c>
      <c r="J559" s="1">
        <v>0</v>
      </c>
      <c r="K559" s="15">
        <f t="shared" si="81"/>
        <v>0</v>
      </c>
      <c r="L559" s="16">
        <v>12368.39</v>
      </c>
      <c r="M559" s="16">
        <v>11131.55</v>
      </c>
      <c r="N559" s="16">
        <v>8657.8700000000008</v>
      </c>
      <c r="O559" s="16">
        <v>6184.2</v>
      </c>
      <c r="P559" s="16">
        <v>3710.52</v>
      </c>
      <c r="Q559" s="16">
        <v>488.77</v>
      </c>
      <c r="R559" s="16">
        <v>2100</v>
      </c>
      <c r="S559" s="16">
        <v>200</v>
      </c>
      <c r="T559" s="22">
        <v>91</v>
      </c>
      <c r="U559" s="35">
        <f t="shared" si="78"/>
        <v>0</v>
      </c>
      <c r="V559" s="15">
        <f t="shared" si="82"/>
        <v>0</v>
      </c>
      <c r="W559" s="15">
        <f t="shared" si="74"/>
        <v>0</v>
      </c>
      <c r="X559" s="15">
        <f t="shared" si="76"/>
        <v>0</v>
      </c>
      <c r="Y559" s="15">
        <f t="shared" si="77"/>
        <v>0</v>
      </c>
      <c r="Z559" s="33">
        <f t="shared" si="75"/>
        <v>0</v>
      </c>
    </row>
    <row r="560" spans="1:26" x14ac:dyDescent="0.25">
      <c r="A560" s="1">
        <v>164</v>
      </c>
      <c r="B560" s="5" t="s">
        <v>188</v>
      </c>
      <c r="C560" s="5" t="s">
        <v>187</v>
      </c>
      <c r="D560" s="1">
        <v>2028</v>
      </c>
      <c r="E560" s="2">
        <v>0</v>
      </c>
      <c r="F560" s="2">
        <v>0</v>
      </c>
      <c r="G560" s="2">
        <v>0</v>
      </c>
      <c r="H560" s="2">
        <v>0</v>
      </c>
      <c r="I560" s="2">
        <v>0</v>
      </c>
      <c r="J560" s="1">
        <v>0</v>
      </c>
      <c r="K560" s="15">
        <f t="shared" si="81"/>
        <v>0</v>
      </c>
      <c r="L560" s="16">
        <v>12368.39</v>
      </c>
      <c r="M560" s="16">
        <v>11131.55</v>
      </c>
      <c r="N560" s="16">
        <v>8657.8700000000008</v>
      </c>
      <c r="O560" s="16">
        <v>6184.2</v>
      </c>
      <c r="P560" s="16">
        <v>3710.52</v>
      </c>
      <c r="Q560" s="16">
        <v>488.77</v>
      </c>
      <c r="R560" s="16">
        <v>2100</v>
      </c>
      <c r="S560" s="16">
        <v>200</v>
      </c>
      <c r="T560" s="22">
        <v>93</v>
      </c>
      <c r="U560" s="35">
        <f t="shared" si="78"/>
        <v>0</v>
      </c>
      <c r="V560" s="15">
        <f t="shared" si="82"/>
        <v>0</v>
      </c>
      <c r="W560" s="15">
        <f t="shared" si="74"/>
        <v>0</v>
      </c>
      <c r="X560" s="15">
        <f t="shared" si="76"/>
        <v>0</v>
      </c>
      <c r="Y560" s="15">
        <f t="shared" si="77"/>
        <v>0</v>
      </c>
      <c r="Z560" s="33">
        <f t="shared" si="75"/>
        <v>0</v>
      </c>
    </row>
    <row r="561" spans="1:26" x14ac:dyDescent="0.25">
      <c r="A561" s="1">
        <v>165</v>
      </c>
      <c r="B561" s="5" t="s">
        <v>188</v>
      </c>
      <c r="C561" s="5" t="s">
        <v>63</v>
      </c>
      <c r="D561" s="1">
        <v>2028</v>
      </c>
      <c r="E561" s="2">
        <v>0</v>
      </c>
      <c r="F561" s="2">
        <v>0</v>
      </c>
      <c r="G561" s="2">
        <v>0</v>
      </c>
      <c r="H561" s="2">
        <v>0</v>
      </c>
      <c r="I561" s="2">
        <v>0</v>
      </c>
      <c r="J561" s="1">
        <v>0</v>
      </c>
      <c r="K561" s="15">
        <f t="shared" si="81"/>
        <v>0</v>
      </c>
      <c r="L561" s="16">
        <v>12368.39</v>
      </c>
      <c r="M561" s="16">
        <v>11131.55</v>
      </c>
      <c r="N561" s="16">
        <v>8657.8700000000008</v>
      </c>
      <c r="O561" s="16">
        <v>6184.2</v>
      </c>
      <c r="P561" s="16">
        <v>3710.52</v>
      </c>
      <c r="Q561" s="16">
        <v>488.77</v>
      </c>
      <c r="R561" s="16">
        <v>2100</v>
      </c>
      <c r="S561" s="16">
        <v>200</v>
      </c>
      <c r="T561" s="22">
        <v>90</v>
      </c>
      <c r="U561" s="35">
        <f t="shared" si="78"/>
        <v>0</v>
      </c>
      <c r="V561" s="15">
        <f t="shared" si="82"/>
        <v>0</v>
      </c>
      <c r="W561" s="15">
        <f t="shared" si="74"/>
        <v>0</v>
      </c>
      <c r="X561" s="15">
        <f t="shared" si="76"/>
        <v>0</v>
      </c>
      <c r="Y561" s="15">
        <f t="shared" si="77"/>
        <v>0</v>
      </c>
      <c r="Z561" s="33">
        <f t="shared" si="75"/>
        <v>0</v>
      </c>
    </row>
    <row r="562" spans="1:26" x14ac:dyDescent="0.25">
      <c r="A562" s="1">
        <v>166</v>
      </c>
      <c r="B562" s="5" t="s">
        <v>188</v>
      </c>
      <c r="C562" s="5" t="s">
        <v>20</v>
      </c>
      <c r="D562" s="1">
        <v>2028</v>
      </c>
      <c r="E562" s="2">
        <v>0</v>
      </c>
      <c r="F562" s="2">
        <v>0</v>
      </c>
      <c r="G562" s="2">
        <v>18</v>
      </c>
      <c r="H562" s="2">
        <v>0</v>
      </c>
      <c r="I562" s="2">
        <v>0</v>
      </c>
      <c r="J562" s="13">
        <v>1</v>
      </c>
      <c r="K562" s="15">
        <f t="shared" si="81"/>
        <v>18</v>
      </c>
      <c r="L562" s="16">
        <v>12368.39</v>
      </c>
      <c r="M562" s="16">
        <v>11131.55</v>
      </c>
      <c r="N562" s="16">
        <v>8657.8700000000008</v>
      </c>
      <c r="O562" s="16">
        <v>6184.2</v>
      </c>
      <c r="P562" s="16">
        <v>3710.52</v>
      </c>
      <c r="Q562" s="16">
        <v>488.77</v>
      </c>
      <c r="R562" s="16">
        <v>2100</v>
      </c>
      <c r="S562" s="16">
        <v>200</v>
      </c>
      <c r="T562" s="22">
        <v>92</v>
      </c>
      <c r="U562" s="35">
        <f t="shared" si="78"/>
        <v>91.999996543859069</v>
      </c>
      <c r="V562" s="15">
        <f t="shared" si="82"/>
        <v>162030.43</v>
      </c>
      <c r="W562" s="15">
        <f t="shared" si="74"/>
        <v>149067.99</v>
      </c>
      <c r="X562" s="15">
        <f t="shared" si="76"/>
        <v>12962.440000000002</v>
      </c>
      <c r="Y562" s="15">
        <f t="shared" si="77"/>
        <v>149068</v>
      </c>
      <c r="Z562" s="33">
        <f t="shared" si="75"/>
        <v>92.000002715539296</v>
      </c>
    </row>
    <row r="563" spans="1:26" x14ac:dyDescent="0.25">
      <c r="A563" s="1">
        <v>167</v>
      </c>
      <c r="B563" s="5" t="s">
        <v>188</v>
      </c>
      <c r="C563" s="5" t="s">
        <v>9</v>
      </c>
      <c r="D563" s="1">
        <v>2028</v>
      </c>
      <c r="E563" s="2">
        <v>0</v>
      </c>
      <c r="F563" s="2">
        <v>0</v>
      </c>
      <c r="G563" s="2">
        <v>36.299999999999997</v>
      </c>
      <c r="H563" s="2">
        <v>0</v>
      </c>
      <c r="I563" s="2">
        <v>26</v>
      </c>
      <c r="J563" s="13">
        <v>7</v>
      </c>
      <c r="K563" s="15">
        <f t="shared" si="81"/>
        <v>62.3</v>
      </c>
      <c r="L563" s="16">
        <v>12368.39</v>
      </c>
      <c r="M563" s="16">
        <v>11131.55</v>
      </c>
      <c r="N563" s="16">
        <v>8657.8700000000008</v>
      </c>
      <c r="O563" s="16">
        <v>6184.2</v>
      </c>
      <c r="P563" s="16">
        <v>3710.52</v>
      </c>
      <c r="Q563" s="16">
        <v>488.77</v>
      </c>
      <c r="R563" s="16">
        <v>2100</v>
      </c>
      <c r="S563" s="16">
        <v>200</v>
      </c>
      <c r="T563" s="22">
        <v>89</v>
      </c>
      <c r="U563" s="35">
        <f t="shared" si="78"/>
        <v>88.999998844416766</v>
      </c>
      <c r="V563" s="15">
        <f t="shared" si="82"/>
        <v>441335.59</v>
      </c>
      <c r="W563" s="15">
        <f t="shared" si="74"/>
        <v>392788.67</v>
      </c>
      <c r="X563" s="15">
        <f t="shared" si="76"/>
        <v>48546.920000000042</v>
      </c>
      <c r="Y563" s="15">
        <f t="shared" si="77"/>
        <v>392788.68</v>
      </c>
      <c r="Z563" s="33">
        <f t="shared" si="75"/>
        <v>89.000001110266226</v>
      </c>
    </row>
    <row r="564" spans="1:26" x14ac:dyDescent="0.25">
      <c r="A564" s="1">
        <v>168</v>
      </c>
      <c r="B564" s="5" t="s">
        <v>188</v>
      </c>
      <c r="C564" s="5" t="s">
        <v>13</v>
      </c>
      <c r="D564" s="1">
        <v>2028</v>
      </c>
      <c r="E564" s="2">
        <v>0</v>
      </c>
      <c r="F564" s="2">
        <v>0</v>
      </c>
      <c r="G564" s="2">
        <v>0</v>
      </c>
      <c r="H564" s="2">
        <v>0</v>
      </c>
      <c r="I564" s="2">
        <v>0</v>
      </c>
      <c r="J564" s="13">
        <v>0</v>
      </c>
      <c r="K564" s="15">
        <f t="shared" si="81"/>
        <v>0</v>
      </c>
      <c r="L564" s="16">
        <v>12368.39</v>
      </c>
      <c r="M564" s="16">
        <v>11131.55</v>
      </c>
      <c r="N564" s="16">
        <v>8657.8700000000008</v>
      </c>
      <c r="O564" s="16">
        <v>6184.2</v>
      </c>
      <c r="P564" s="16">
        <v>3710.52</v>
      </c>
      <c r="Q564" s="16">
        <v>488.77</v>
      </c>
      <c r="R564" s="16">
        <v>2100</v>
      </c>
      <c r="S564" s="16">
        <v>200</v>
      </c>
      <c r="T564" s="22">
        <v>91</v>
      </c>
      <c r="U564" s="35">
        <f t="shared" si="78"/>
        <v>0</v>
      </c>
      <c r="V564" s="15">
        <f t="shared" si="82"/>
        <v>0</v>
      </c>
      <c r="W564" s="15">
        <f t="shared" si="74"/>
        <v>0</v>
      </c>
      <c r="X564" s="15">
        <f t="shared" si="76"/>
        <v>0</v>
      </c>
      <c r="Y564" s="15">
        <f t="shared" si="77"/>
        <v>0</v>
      </c>
      <c r="Z564" s="33">
        <f t="shared" si="75"/>
        <v>0</v>
      </c>
    </row>
    <row r="565" spans="1:26" x14ac:dyDescent="0.25">
      <c r="A565" s="1">
        <v>169</v>
      </c>
      <c r="B565" s="5" t="s">
        <v>188</v>
      </c>
      <c r="C565" s="5" t="s">
        <v>101</v>
      </c>
      <c r="D565" s="1">
        <v>2028</v>
      </c>
      <c r="E565" s="2">
        <v>0</v>
      </c>
      <c r="F565" s="2">
        <v>0</v>
      </c>
      <c r="G565" s="2">
        <v>0</v>
      </c>
      <c r="H565" s="2">
        <v>0</v>
      </c>
      <c r="I565" s="2">
        <v>0</v>
      </c>
      <c r="J565" s="13">
        <v>0</v>
      </c>
      <c r="K565" s="15">
        <f t="shared" si="81"/>
        <v>0</v>
      </c>
      <c r="L565" s="16">
        <v>12368.39</v>
      </c>
      <c r="M565" s="16">
        <v>11131.55</v>
      </c>
      <c r="N565" s="16">
        <v>8657.8700000000008</v>
      </c>
      <c r="O565" s="16">
        <v>6184.2</v>
      </c>
      <c r="P565" s="16">
        <v>3710.52</v>
      </c>
      <c r="Q565" s="16">
        <v>488.77</v>
      </c>
      <c r="R565" s="16">
        <v>2100</v>
      </c>
      <c r="S565" s="16">
        <v>200</v>
      </c>
      <c r="T565" s="22">
        <v>82</v>
      </c>
      <c r="U565" s="35">
        <f t="shared" si="78"/>
        <v>0</v>
      </c>
      <c r="V565" s="15">
        <f t="shared" si="82"/>
        <v>0</v>
      </c>
      <c r="W565" s="15">
        <f t="shared" si="74"/>
        <v>0</v>
      </c>
      <c r="X565" s="15">
        <f t="shared" si="76"/>
        <v>0</v>
      </c>
      <c r="Y565" s="15">
        <f t="shared" si="77"/>
        <v>0</v>
      </c>
      <c r="Z565" s="33">
        <f t="shared" si="75"/>
        <v>0</v>
      </c>
    </row>
    <row r="566" spans="1:26" x14ac:dyDescent="0.25">
      <c r="A566" s="1">
        <v>170</v>
      </c>
      <c r="B566" s="5" t="s">
        <v>188</v>
      </c>
      <c r="C566" s="5" t="s">
        <v>87</v>
      </c>
      <c r="D566" s="1">
        <v>2028</v>
      </c>
      <c r="E566" s="2">
        <v>10</v>
      </c>
      <c r="F566" s="2">
        <v>0</v>
      </c>
      <c r="G566" s="2">
        <v>0</v>
      </c>
      <c r="H566" s="2">
        <v>0</v>
      </c>
      <c r="I566" s="2">
        <v>4</v>
      </c>
      <c r="J566" s="13">
        <v>3</v>
      </c>
      <c r="K566" s="15">
        <f t="shared" si="81"/>
        <v>14</v>
      </c>
      <c r="L566" s="16">
        <v>12368.39</v>
      </c>
      <c r="M566" s="16">
        <v>11131.55</v>
      </c>
      <c r="N566" s="16">
        <v>8657.8700000000008</v>
      </c>
      <c r="O566" s="16">
        <v>6184.2</v>
      </c>
      <c r="P566" s="16">
        <v>3710.52</v>
      </c>
      <c r="Q566" s="16">
        <v>488.77</v>
      </c>
      <c r="R566" s="16">
        <v>2100</v>
      </c>
      <c r="S566" s="16">
        <v>200</v>
      </c>
      <c r="T566" s="22">
        <v>71</v>
      </c>
      <c r="U566" s="35">
        <f t="shared" si="78"/>
        <v>70.999996042719587</v>
      </c>
      <c r="V566" s="15">
        <f t="shared" si="82"/>
        <v>149092.29</v>
      </c>
      <c r="W566" s="15">
        <f t="shared" si="74"/>
        <v>105855.52</v>
      </c>
      <c r="X566" s="15">
        <f t="shared" si="76"/>
        <v>43236.770000000004</v>
      </c>
      <c r="Y566" s="15">
        <f t="shared" si="77"/>
        <v>105855.53</v>
      </c>
      <c r="Z566" s="33">
        <f t="shared" si="75"/>
        <v>71.000002749974527</v>
      </c>
    </row>
    <row r="567" spans="1:26" x14ac:dyDescent="0.25">
      <c r="A567" s="1">
        <v>171</v>
      </c>
      <c r="B567" s="5" t="s">
        <v>188</v>
      </c>
      <c r="C567" s="5" t="s">
        <v>86</v>
      </c>
      <c r="D567" s="1">
        <v>2028</v>
      </c>
      <c r="E567" s="2">
        <v>15</v>
      </c>
      <c r="F567" s="2">
        <v>15</v>
      </c>
      <c r="G567" s="2">
        <v>0</v>
      </c>
      <c r="H567" s="2">
        <v>20</v>
      </c>
      <c r="I567" s="2">
        <v>10</v>
      </c>
      <c r="J567" s="13">
        <v>7</v>
      </c>
      <c r="K567" s="15">
        <f t="shared" si="81"/>
        <v>60</v>
      </c>
      <c r="L567" s="16">
        <v>12368.39</v>
      </c>
      <c r="M567" s="16">
        <v>11131.55</v>
      </c>
      <c r="N567" s="16">
        <v>8657.8700000000008</v>
      </c>
      <c r="O567" s="16">
        <v>6184.2</v>
      </c>
      <c r="P567" s="16">
        <v>3710.52</v>
      </c>
      <c r="Q567" s="16">
        <v>488.77</v>
      </c>
      <c r="R567" s="16">
        <v>2100</v>
      </c>
      <c r="S567" s="16">
        <v>200</v>
      </c>
      <c r="T567" s="22">
        <v>88</v>
      </c>
      <c r="U567" s="35">
        <f t="shared" si="78"/>
        <v>87.999998675032842</v>
      </c>
      <c r="V567" s="15">
        <f t="shared" si="82"/>
        <v>543409.68999999994</v>
      </c>
      <c r="W567" s="15">
        <f t="shared" si="74"/>
        <v>478200.52</v>
      </c>
      <c r="X567" s="15">
        <f t="shared" si="76"/>
        <v>65209.169999999925</v>
      </c>
      <c r="Y567" s="15">
        <f t="shared" si="77"/>
        <v>478200.53</v>
      </c>
      <c r="Z567" s="33">
        <f t="shared" si="75"/>
        <v>88.000000515265015</v>
      </c>
    </row>
    <row r="568" spans="1:26" x14ac:dyDescent="0.25">
      <c r="A568" s="1">
        <v>172</v>
      </c>
      <c r="B568" s="5" t="s">
        <v>188</v>
      </c>
      <c r="C568" s="5" t="s">
        <v>10</v>
      </c>
      <c r="D568" s="1">
        <v>2028</v>
      </c>
      <c r="E568" s="2">
        <v>0</v>
      </c>
      <c r="F568" s="2">
        <v>0</v>
      </c>
      <c r="G568" s="2">
        <v>0</v>
      </c>
      <c r="H568" s="2">
        <v>0</v>
      </c>
      <c r="I568" s="2">
        <v>0</v>
      </c>
      <c r="J568" s="13">
        <v>0</v>
      </c>
      <c r="K568" s="15">
        <f t="shared" si="81"/>
        <v>0</v>
      </c>
      <c r="L568" s="16">
        <v>12368.39</v>
      </c>
      <c r="M568" s="16">
        <v>11131.55</v>
      </c>
      <c r="N568" s="16">
        <v>8657.8700000000008</v>
      </c>
      <c r="O568" s="16">
        <v>6184.2</v>
      </c>
      <c r="P568" s="16">
        <v>3710.52</v>
      </c>
      <c r="Q568" s="16">
        <v>488.77</v>
      </c>
      <c r="R568" s="16">
        <v>2100</v>
      </c>
      <c r="S568" s="16">
        <v>200</v>
      </c>
      <c r="T568" s="22">
        <v>89</v>
      </c>
      <c r="U568" s="35">
        <f t="shared" si="78"/>
        <v>0</v>
      </c>
      <c r="V568" s="15">
        <f t="shared" si="82"/>
        <v>0</v>
      </c>
      <c r="W568" s="15">
        <f t="shared" si="74"/>
        <v>0</v>
      </c>
      <c r="X568" s="15">
        <f t="shared" si="76"/>
        <v>0</v>
      </c>
      <c r="Y568" s="15">
        <f t="shared" si="77"/>
        <v>0</v>
      </c>
      <c r="Z568" s="33">
        <f t="shared" si="75"/>
        <v>0</v>
      </c>
    </row>
    <row r="569" spans="1:26" x14ac:dyDescent="0.25">
      <c r="A569" s="66" t="s">
        <v>223</v>
      </c>
      <c r="B569" s="66"/>
      <c r="C569" s="66"/>
      <c r="D569" s="66"/>
      <c r="E569" s="31">
        <f>SUM(E2:E61)+E79+SUM(E80:E190)</f>
        <v>666.81200000000001</v>
      </c>
      <c r="F569" s="31">
        <f t="shared" ref="F569:J569" si="83">SUM(F2:F61)+F79+SUM(F80:F190)</f>
        <v>144.32</v>
      </c>
      <c r="G569" s="31">
        <f t="shared" si="83"/>
        <v>44.2</v>
      </c>
      <c r="H569" s="31">
        <f t="shared" si="83"/>
        <v>150.78899999999999</v>
      </c>
      <c r="I569" s="31">
        <f t="shared" si="83"/>
        <v>112.85000000000001</v>
      </c>
      <c r="J569" s="32">
        <f t="shared" si="83"/>
        <v>203</v>
      </c>
      <c r="K569" s="31">
        <f t="shared" ref="K569" si="84">SUM(K2:K61)+K79+SUM(K80:K190)</f>
        <v>1118.971</v>
      </c>
      <c r="L569" s="5"/>
      <c r="M569" s="5"/>
      <c r="N569" s="5"/>
      <c r="O569" s="5"/>
      <c r="P569" s="5"/>
      <c r="Q569" s="5"/>
      <c r="R569" s="5"/>
      <c r="S569" s="5"/>
      <c r="T569" s="5"/>
      <c r="U569" s="37"/>
      <c r="V569" s="3">
        <f t="shared" ref="V569:Y569" si="85">SUM(V2:V61)+V79+SUM(V80:V190)</f>
        <v>12337130.049999999</v>
      </c>
      <c r="W569" s="3">
        <f t="shared" si="85"/>
        <v>10993342.299999999</v>
      </c>
      <c r="X569" s="3">
        <f t="shared" si="85"/>
        <v>1343787.7500000005</v>
      </c>
      <c r="Y569" s="31">
        <f t="shared" si="85"/>
        <v>10993342.519999998</v>
      </c>
      <c r="Z569" s="31"/>
    </row>
    <row r="570" spans="1:26" x14ac:dyDescent="0.25">
      <c r="A570" s="66" t="s">
        <v>224</v>
      </c>
      <c r="B570" s="66"/>
      <c r="C570" s="66"/>
      <c r="D570" s="66"/>
      <c r="E570" s="31">
        <f>SUM(E191:E250)+E268+SUM(E269:E379)</f>
        <v>188.57</v>
      </c>
      <c r="F570" s="31">
        <f t="shared" ref="F570:J570" si="86">SUM(F191:F250)+F268+SUM(F269:F379)</f>
        <v>655.71199999999999</v>
      </c>
      <c r="G570" s="31">
        <f t="shared" si="86"/>
        <v>157.86000000000001</v>
      </c>
      <c r="H570" s="31">
        <f t="shared" si="86"/>
        <v>61.01</v>
      </c>
      <c r="I570" s="31">
        <f t="shared" si="86"/>
        <v>196.00900000000001</v>
      </c>
      <c r="J570" s="32">
        <f t="shared" si="86"/>
        <v>234</v>
      </c>
      <c r="K570" s="31">
        <f t="shared" ref="K570" si="87">SUM(K191:K250)+K268+SUM(K269:K379)</f>
        <v>1259.1609999999998</v>
      </c>
      <c r="L570" s="5"/>
      <c r="M570" s="5"/>
      <c r="N570" s="5"/>
      <c r="O570" s="5"/>
      <c r="P570" s="5"/>
      <c r="Q570" s="5"/>
      <c r="R570" s="5"/>
      <c r="S570" s="5"/>
      <c r="T570" s="5"/>
      <c r="U570" s="37"/>
      <c r="V570" s="3">
        <f t="shared" ref="V570:Y570" si="88">SUM(V191:V250)+V268+SUM(V269:V379)</f>
        <v>12960327.369999999</v>
      </c>
      <c r="W570" s="3">
        <f t="shared" si="88"/>
        <v>11734426.18</v>
      </c>
      <c r="X570" s="3">
        <f t="shared" si="88"/>
        <v>1225901.19</v>
      </c>
      <c r="Y570" s="31">
        <f t="shared" si="88"/>
        <v>11734426.4</v>
      </c>
      <c r="Z570" s="31"/>
    </row>
    <row r="571" spans="1:26" x14ac:dyDescent="0.25">
      <c r="A571" s="66" t="s">
        <v>249</v>
      </c>
      <c r="B571" s="66"/>
      <c r="C571" s="66"/>
      <c r="D571" s="66"/>
      <c r="E571" s="31">
        <f>SUM(E380:E439)+E457+SUM(E458:E568)</f>
        <v>603.30999999999995</v>
      </c>
      <c r="F571" s="31">
        <f t="shared" ref="F571:J571" si="89">SUM(F380:F439)+F457+SUM(F458:F568)</f>
        <v>640.26</v>
      </c>
      <c r="G571" s="31">
        <f t="shared" si="89"/>
        <v>1222.0700000000002</v>
      </c>
      <c r="H571" s="31">
        <f t="shared" si="89"/>
        <v>724.62</v>
      </c>
      <c r="I571" s="31">
        <f t="shared" si="89"/>
        <v>574.73</v>
      </c>
      <c r="J571" s="32">
        <f t="shared" si="89"/>
        <v>538</v>
      </c>
      <c r="K571" s="31">
        <f t="shared" ref="K571" si="90">SUM(K380:K439)+K457+SUM(K458:K568)</f>
        <v>3764.99</v>
      </c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3">
        <f t="shared" ref="V571:Y571" si="91">SUM(V380:V439)+V457+SUM(V458:V568)</f>
        <v>33929081.210000001</v>
      </c>
      <c r="W571" s="3">
        <f t="shared" si="91"/>
        <v>29431886.710000001</v>
      </c>
      <c r="X571" s="3">
        <f t="shared" si="91"/>
        <v>4497194.5</v>
      </c>
      <c r="Y571" s="31">
        <f t="shared" si="91"/>
        <v>29431887.089999996</v>
      </c>
      <c r="Z571" s="31"/>
    </row>
    <row r="572" spans="1:26" ht="30" customHeight="1" x14ac:dyDescent="0.25">
      <c r="V572" s="6"/>
      <c r="W572" s="3"/>
    </row>
    <row r="573" spans="1:26" x14ac:dyDescent="0.25">
      <c r="W573" s="3"/>
    </row>
  </sheetData>
  <autoFilter ref="A1:AA571"/>
  <mergeCells count="3">
    <mergeCell ref="A569:D569"/>
    <mergeCell ref="A570:D570"/>
    <mergeCell ref="A571:D571"/>
  </mergeCells>
  <pageMargins left="0.7" right="0.7" top="0.75" bottom="0.75" header="0.3" footer="0.3"/>
  <pageSetup paperSize="9" scale="1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78"/>
  <sheetViews>
    <sheetView tabSelected="1" zoomScale="90" zoomScaleNormal="90" workbookViewId="0">
      <pane xSplit="3" ySplit="5" topLeftCell="O6" activePane="bottomRight" state="frozen"/>
      <selection activeCell="U2" sqref="U2:Z2"/>
      <selection pane="topRight" activeCell="U2" sqref="U2:Z2"/>
      <selection pane="bottomLeft" activeCell="U2" sqref="U2:Z2"/>
      <selection pane="bottomRight" activeCell="S23" sqref="S23"/>
    </sheetView>
  </sheetViews>
  <sheetFormatPr defaultColWidth="45.7109375" defaultRowHeight="15" x14ac:dyDescent="0.25"/>
  <cols>
    <col min="1" max="1" width="6.42578125" style="45" customWidth="1"/>
    <col min="2" max="2" width="27.140625" style="45" customWidth="1"/>
    <col min="3" max="3" width="41.7109375" style="45" customWidth="1"/>
    <col min="4" max="4" width="14.7109375" style="45" customWidth="1"/>
    <col min="5" max="5" width="14.85546875" style="45" customWidth="1"/>
    <col min="6" max="6" width="16.140625" style="45" customWidth="1"/>
    <col min="7" max="7" width="15.140625" style="45" customWidth="1"/>
    <col min="8" max="8" width="14.42578125" style="45" customWidth="1"/>
    <col min="9" max="9" width="15" style="45" customWidth="1"/>
    <col min="10" max="10" width="15.140625" style="52" customWidth="1"/>
    <col min="11" max="11" width="17.28515625" style="45" customWidth="1"/>
    <col min="12" max="17" width="15.28515625" style="45" customWidth="1"/>
    <col min="18" max="19" width="16.85546875" style="45" customWidth="1"/>
    <col min="20" max="20" width="19.85546875" style="45" customWidth="1"/>
    <col min="21" max="21" width="21.140625" style="45" customWidth="1"/>
    <col min="22" max="22" width="21.140625" style="53" customWidth="1"/>
    <col min="23" max="23" width="23.42578125" style="45" customWidth="1"/>
    <col min="24" max="24" width="22.42578125" style="45" customWidth="1"/>
    <col min="25" max="25" width="25.42578125" style="53" hidden="1" customWidth="1"/>
    <col min="26" max="26" width="30.140625" style="45" hidden="1" customWidth="1"/>
    <col min="27" max="27" width="23.85546875" style="45" customWidth="1"/>
    <col min="28" max="28" width="21.42578125" style="45" customWidth="1"/>
    <col min="29" max="29" width="27.42578125" style="45" customWidth="1"/>
    <col min="30" max="30" width="23.7109375" style="45" customWidth="1"/>
    <col min="31" max="16384" width="45.7109375" style="45"/>
  </cols>
  <sheetData>
    <row r="1" spans="1:27" ht="15.75" x14ac:dyDescent="0.25">
      <c r="X1" s="65" t="s">
        <v>252</v>
      </c>
    </row>
    <row r="3" spans="1:27" ht="37.5" customHeight="1" x14ac:dyDescent="0.25">
      <c r="A3" s="69" t="s">
        <v>251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</row>
    <row r="4" spans="1:27" ht="36.75" customHeight="1" x14ac:dyDescent="0.25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</row>
    <row r="5" spans="1:27" s="54" customFormat="1" ht="69.75" customHeight="1" x14ac:dyDescent="0.25">
      <c r="A5" s="46" t="s">
        <v>0</v>
      </c>
      <c r="B5" s="46" t="s">
        <v>193</v>
      </c>
      <c r="C5" s="46" t="s">
        <v>115</v>
      </c>
      <c r="D5" s="46" t="s">
        <v>206</v>
      </c>
      <c r="E5" s="46" t="s">
        <v>207</v>
      </c>
      <c r="F5" s="46" t="s">
        <v>208</v>
      </c>
      <c r="G5" s="46" t="s">
        <v>209</v>
      </c>
      <c r="H5" s="46" t="s">
        <v>210</v>
      </c>
      <c r="I5" s="46" t="s">
        <v>211</v>
      </c>
      <c r="J5" s="50" t="s">
        <v>212</v>
      </c>
      <c r="K5" s="46" t="s">
        <v>222</v>
      </c>
      <c r="L5" s="46" t="s">
        <v>213</v>
      </c>
      <c r="M5" s="46" t="s">
        <v>214</v>
      </c>
      <c r="N5" s="46" t="s">
        <v>215</v>
      </c>
      <c r="O5" s="46" t="s">
        <v>216</v>
      </c>
      <c r="P5" s="46" t="s">
        <v>217</v>
      </c>
      <c r="Q5" s="46" t="s">
        <v>218</v>
      </c>
      <c r="R5" s="46" t="s">
        <v>219</v>
      </c>
      <c r="S5" s="46" t="s">
        <v>220</v>
      </c>
      <c r="T5" s="46" t="s">
        <v>228</v>
      </c>
      <c r="U5" s="46" t="s">
        <v>225</v>
      </c>
      <c r="V5" s="46" t="s">
        <v>250</v>
      </c>
      <c r="W5" s="46" t="s">
        <v>227</v>
      </c>
      <c r="X5" s="46" t="s">
        <v>230</v>
      </c>
      <c r="Y5" s="46" t="s">
        <v>226</v>
      </c>
      <c r="Z5" s="46" t="s">
        <v>229</v>
      </c>
    </row>
    <row r="6" spans="1:27" x14ac:dyDescent="0.25">
      <c r="A6" s="55">
        <v>1</v>
      </c>
      <c r="B6" s="56" t="s">
        <v>189</v>
      </c>
      <c r="C6" s="56" t="s">
        <v>97</v>
      </c>
      <c r="D6" s="55">
        <v>2026</v>
      </c>
      <c r="E6" s="47">
        <f>'Отбор 2026-2028'!E2+'Доп_отбор 2026-2028'!E2</f>
        <v>3.69</v>
      </c>
      <c r="F6" s="47">
        <f>'Отбор 2026-2028'!F2+'Доп_отбор 2026-2028'!F2</f>
        <v>0.26</v>
      </c>
      <c r="G6" s="47">
        <f>'Отбор 2026-2028'!G2+'Доп_отбор 2026-2028'!G2</f>
        <v>0</v>
      </c>
      <c r="H6" s="47">
        <f>'Отбор 2026-2028'!H2+'Доп_отбор 2026-2028'!H2</f>
        <v>2.42</v>
      </c>
      <c r="I6" s="47">
        <f>'Отбор 2026-2028'!I2+'Доп_отбор 2026-2028'!I2</f>
        <v>3.19</v>
      </c>
      <c r="J6" s="48">
        <f>'Отбор 2026-2028'!J2+'Доп_отбор 2026-2028'!J2</f>
        <v>3</v>
      </c>
      <c r="K6" s="49">
        <f>E6+F6+G6+H6+I6</f>
        <v>9.56</v>
      </c>
      <c r="L6" s="47">
        <v>12368.39</v>
      </c>
      <c r="M6" s="47">
        <v>11131.55</v>
      </c>
      <c r="N6" s="47">
        <v>8657.8700000000008</v>
      </c>
      <c r="O6" s="47">
        <v>6184.2</v>
      </c>
      <c r="P6" s="47">
        <v>3710.52</v>
      </c>
      <c r="Q6" s="47">
        <v>488.77</v>
      </c>
      <c r="R6" s="47">
        <v>2100</v>
      </c>
      <c r="S6" s="47">
        <v>200</v>
      </c>
      <c r="T6" s="47">
        <v>92</v>
      </c>
      <c r="U6" s="51">
        <f t="shared" ref="U6:U9" si="0">IF((V6=0),0,W6/V6*100)</f>
        <v>91.999983532162858</v>
      </c>
      <c r="V6" s="49">
        <f>'Отбор 2026-2028'!V2+'Доп_отбор 2026-2028'!V2</f>
        <v>85014.2</v>
      </c>
      <c r="W6" s="49">
        <f>'Отбор 2026-2028'!W2+'Доп_отбор 2026-2028'!W2</f>
        <v>78213.049999999988</v>
      </c>
      <c r="X6" s="49">
        <f>'Отбор 2026-2028'!X2+'Доп_отбор 2026-2028'!X2</f>
        <v>6801.1500000000015</v>
      </c>
      <c r="Y6" s="49">
        <f>ROUND((V6*T6/100),2)</f>
        <v>78213.06</v>
      </c>
      <c r="Z6" s="57">
        <f t="shared" ref="Z6:Z69" si="1">IF((V6=0),0,Y6/V6*100)</f>
        <v>91.999995294903684</v>
      </c>
    </row>
    <row r="7" spans="1:27" x14ac:dyDescent="0.25">
      <c r="A7" s="55">
        <v>2</v>
      </c>
      <c r="B7" s="56" t="s">
        <v>189</v>
      </c>
      <c r="C7" s="56" t="s">
        <v>15</v>
      </c>
      <c r="D7" s="55">
        <v>2026</v>
      </c>
      <c r="E7" s="47">
        <f>'Отбор 2026-2028'!E3+'Доп_отбор 2026-2028'!E3</f>
        <v>40</v>
      </c>
      <c r="F7" s="47">
        <f>'Отбор 2026-2028'!F3+'Доп_отбор 2026-2028'!F3</f>
        <v>0</v>
      </c>
      <c r="G7" s="47">
        <f>'Отбор 2026-2028'!G3+'Доп_отбор 2026-2028'!G3</f>
        <v>0</v>
      </c>
      <c r="H7" s="47">
        <f>'Отбор 2026-2028'!H3+'Доп_отбор 2026-2028'!H3</f>
        <v>35</v>
      </c>
      <c r="I7" s="47">
        <f>'Отбор 2026-2028'!I3+'Доп_отбор 2026-2028'!I3</f>
        <v>37.4</v>
      </c>
      <c r="J7" s="48">
        <f>'Отбор 2026-2028'!J3+'Доп_отбор 2026-2028'!J3</f>
        <v>14</v>
      </c>
      <c r="K7" s="49">
        <f t="shared" ref="K7:K70" si="2">E7+F7+G7+H7+I7</f>
        <v>112.4</v>
      </c>
      <c r="L7" s="47">
        <v>12368.39</v>
      </c>
      <c r="M7" s="47">
        <v>11131.55</v>
      </c>
      <c r="N7" s="47">
        <v>8657.8700000000008</v>
      </c>
      <c r="O7" s="47">
        <v>6184.2</v>
      </c>
      <c r="P7" s="47">
        <v>3710.52</v>
      </c>
      <c r="Q7" s="47">
        <v>488.77</v>
      </c>
      <c r="R7" s="47">
        <v>2100</v>
      </c>
      <c r="S7" s="47">
        <v>200</v>
      </c>
      <c r="T7" s="47">
        <v>90</v>
      </c>
      <c r="U7" s="51">
        <f t="shared" si="0"/>
        <v>89.999998019102051</v>
      </c>
      <c r="V7" s="49">
        <f>'Отбор 2026-2028'!V3+'Доп_отбор 2026-2028'!V3</f>
        <v>908678.82</v>
      </c>
      <c r="W7" s="49">
        <f>'Отбор 2026-2028'!W3+'Доп_отбор 2026-2028'!W3</f>
        <v>817810.91999999993</v>
      </c>
      <c r="X7" s="49">
        <f>'Отбор 2026-2028'!X3+'Доп_отбор 2026-2028'!X3</f>
        <v>90867.900000000023</v>
      </c>
      <c r="Y7" s="49">
        <f t="shared" ref="Y7:Y70" si="3">ROUND((V7*T7/100),2)</f>
        <v>817810.94</v>
      </c>
      <c r="Z7" s="57">
        <f t="shared" si="1"/>
        <v>90.000000220099778</v>
      </c>
    </row>
    <row r="8" spans="1:27" x14ac:dyDescent="0.25">
      <c r="A8" s="55">
        <v>3</v>
      </c>
      <c r="B8" s="56" t="s">
        <v>189</v>
      </c>
      <c r="C8" s="56" t="s">
        <v>74</v>
      </c>
      <c r="D8" s="55">
        <v>2026</v>
      </c>
      <c r="E8" s="47">
        <f>'Отбор 2026-2028'!E4+'Доп_отбор 2026-2028'!E4</f>
        <v>5</v>
      </c>
      <c r="F8" s="47">
        <f>'Отбор 2026-2028'!F4+'Доп_отбор 2026-2028'!F4</f>
        <v>0</v>
      </c>
      <c r="G8" s="47">
        <f>'Отбор 2026-2028'!G4+'Доп_отбор 2026-2028'!G4</f>
        <v>17.0502474</v>
      </c>
      <c r="H8" s="47">
        <f>'Отбор 2026-2028'!H4+'Доп_отбор 2026-2028'!H4</f>
        <v>5.0023179999999998</v>
      </c>
      <c r="I8" s="47">
        <f>'Отбор 2026-2028'!I4+'Доп_отбор 2026-2028'!I4</f>
        <v>32.997681999999998</v>
      </c>
      <c r="J8" s="48">
        <f>'Отбор 2026-2028'!J4+'Доп_отбор 2026-2028'!J4</f>
        <v>13</v>
      </c>
      <c r="K8" s="49">
        <f t="shared" si="2"/>
        <v>60.050247399999996</v>
      </c>
      <c r="L8" s="47">
        <v>12368.39</v>
      </c>
      <c r="M8" s="47">
        <v>11131.55</v>
      </c>
      <c r="N8" s="47">
        <v>8657.8700000000008</v>
      </c>
      <c r="O8" s="47">
        <v>6184.2</v>
      </c>
      <c r="P8" s="47">
        <v>3710.52</v>
      </c>
      <c r="Q8" s="47">
        <v>488.77</v>
      </c>
      <c r="R8" s="47">
        <v>2100</v>
      </c>
      <c r="S8" s="47">
        <v>200</v>
      </c>
      <c r="T8" s="47">
        <v>89</v>
      </c>
      <c r="U8" s="51">
        <f t="shared" si="0"/>
        <v>88.999997625451613</v>
      </c>
      <c r="V8" s="49">
        <f>'Отбор 2026-2028'!V4+'Доп_отбор 2026-2028'!V4</f>
        <v>408498.73</v>
      </c>
      <c r="W8" s="49">
        <f>'Отбор 2026-2028'!W4+'Доп_отбор 2026-2028'!W4</f>
        <v>363563.86</v>
      </c>
      <c r="X8" s="49">
        <f>'Отбор 2026-2028'!X4+'Доп_отбор 2026-2028'!X4</f>
        <v>44934.869999999981</v>
      </c>
      <c r="Y8" s="49">
        <f t="shared" si="3"/>
        <v>363563.87</v>
      </c>
      <c r="Z8" s="57">
        <f t="shared" si="1"/>
        <v>89.000000073439651</v>
      </c>
    </row>
    <row r="9" spans="1:27" x14ac:dyDescent="0.25">
      <c r="A9" s="55">
        <v>4</v>
      </c>
      <c r="B9" s="56" t="s">
        <v>189</v>
      </c>
      <c r="C9" s="56" t="s">
        <v>77</v>
      </c>
      <c r="D9" s="55">
        <v>2026</v>
      </c>
      <c r="E9" s="47">
        <f>'Отбор 2026-2028'!E5+'Доп_отбор 2026-2028'!E5</f>
        <v>5.74</v>
      </c>
      <c r="F9" s="47">
        <f>'Отбор 2026-2028'!F5+'Доп_отбор 2026-2028'!F5</f>
        <v>3.9000000000000004</v>
      </c>
      <c r="G9" s="47">
        <f>'Отбор 2026-2028'!G5+'Доп_отбор 2026-2028'!G5</f>
        <v>3.5</v>
      </c>
      <c r="H9" s="47">
        <f>'Отбор 2026-2028'!H5+'Доп_отбор 2026-2028'!H5</f>
        <v>0</v>
      </c>
      <c r="I9" s="47">
        <f>'Отбор 2026-2028'!I5+'Доп_отбор 2026-2028'!I5</f>
        <v>0</v>
      </c>
      <c r="J9" s="48">
        <f>'Отбор 2026-2028'!J5+'Доп_отбор 2026-2028'!J5</f>
        <v>6</v>
      </c>
      <c r="K9" s="49">
        <f t="shared" si="2"/>
        <v>13.14</v>
      </c>
      <c r="L9" s="47">
        <v>12368.39</v>
      </c>
      <c r="M9" s="47">
        <v>11131.55</v>
      </c>
      <c r="N9" s="47">
        <v>8657.8700000000008</v>
      </c>
      <c r="O9" s="47">
        <v>6184.2</v>
      </c>
      <c r="P9" s="47">
        <v>3710.52</v>
      </c>
      <c r="Q9" s="47">
        <v>488.77</v>
      </c>
      <c r="R9" s="47">
        <v>2100</v>
      </c>
      <c r="S9" s="47">
        <v>200</v>
      </c>
      <c r="T9" s="47">
        <v>92</v>
      </c>
      <c r="U9" s="51">
        <f t="shared" si="0"/>
        <v>91.999994842536807</v>
      </c>
      <c r="V9" s="49">
        <f>'Отбор 2026-2028'!V5+'Доп_отбор 2026-2028'!V5</f>
        <v>162870.77000000002</v>
      </c>
      <c r="W9" s="49">
        <f>'Отбор 2026-2028'!W5+'Доп_отбор 2026-2028'!W5</f>
        <v>149841.1</v>
      </c>
      <c r="X9" s="49">
        <f>'Отбор 2026-2028'!X5+'Доп_отбор 2026-2028'!X5</f>
        <v>13029.669999999998</v>
      </c>
      <c r="Y9" s="49">
        <f t="shared" si="3"/>
        <v>149841.10999999999</v>
      </c>
      <c r="Z9" s="57">
        <f t="shared" si="1"/>
        <v>92.000000982373919</v>
      </c>
    </row>
    <row r="10" spans="1:27" x14ac:dyDescent="0.25">
      <c r="A10" s="55">
        <v>5</v>
      </c>
      <c r="B10" s="56" t="s">
        <v>189</v>
      </c>
      <c r="C10" s="56" t="s">
        <v>118</v>
      </c>
      <c r="D10" s="55">
        <v>2026</v>
      </c>
      <c r="E10" s="47">
        <f>'Отбор 2026-2028'!E6+'Доп_отбор 2026-2028'!E6</f>
        <v>0</v>
      </c>
      <c r="F10" s="47">
        <f>'Отбор 2026-2028'!F6+'Доп_отбор 2026-2028'!F6</f>
        <v>0</v>
      </c>
      <c r="G10" s="47">
        <f>'Отбор 2026-2028'!G6+'Доп_отбор 2026-2028'!G6</f>
        <v>0</v>
      </c>
      <c r="H10" s="47">
        <f>'Отбор 2026-2028'!H6+'Доп_отбор 2026-2028'!H6</f>
        <v>0</v>
      </c>
      <c r="I10" s="47">
        <f>'Отбор 2026-2028'!I6+'Доп_отбор 2026-2028'!I6</f>
        <v>0</v>
      </c>
      <c r="J10" s="48">
        <f>'Отбор 2026-2028'!J6+'Доп_отбор 2026-2028'!J6</f>
        <v>0</v>
      </c>
      <c r="K10" s="49">
        <f t="shared" si="2"/>
        <v>0</v>
      </c>
      <c r="L10" s="47">
        <v>12368.39</v>
      </c>
      <c r="M10" s="47">
        <v>11131.55</v>
      </c>
      <c r="N10" s="47">
        <v>8657.8700000000008</v>
      </c>
      <c r="O10" s="47">
        <v>6184.2</v>
      </c>
      <c r="P10" s="47">
        <v>3710.52</v>
      </c>
      <c r="Q10" s="47">
        <v>488.77</v>
      </c>
      <c r="R10" s="47">
        <v>2100</v>
      </c>
      <c r="S10" s="47">
        <v>200</v>
      </c>
      <c r="T10" s="47">
        <v>87</v>
      </c>
      <c r="U10" s="51">
        <f>IF((V10=0),0,W10/V10*100)</f>
        <v>0</v>
      </c>
      <c r="V10" s="49">
        <f>'Отбор 2026-2028'!V6+'Доп_отбор 2026-2028'!V6</f>
        <v>0</v>
      </c>
      <c r="W10" s="49">
        <f>'Отбор 2026-2028'!W6+'Доп_отбор 2026-2028'!W6</f>
        <v>0</v>
      </c>
      <c r="X10" s="49">
        <f>'Отбор 2026-2028'!X6+'Доп_отбор 2026-2028'!X6</f>
        <v>0</v>
      </c>
      <c r="Y10" s="49">
        <f t="shared" si="3"/>
        <v>0</v>
      </c>
      <c r="Z10" s="57">
        <f t="shared" si="1"/>
        <v>0</v>
      </c>
    </row>
    <row r="11" spans="1:27" x14ac:dyDescent="0.25">
      <c r="A11" s="55">
        <v>6</v>
      </c>
      <c r="B11" s="56" t="s">
        <v>189</v>
      </c>
      <c r="C11" s="56" t="s">
        <v>119</v>
      </c>
      <c r="D11" s="55">
        <v>2026</v>
      </c>
      <c r="E11" s="47">
        <f>'Отбор 2026-2028'!E7+'Доп_отбор 2026-2028'!E7</f>
        <v>0</v>
      </c>
      <c r="F11" s="47">
        <f>'Отбор 2026-2028'!F7+'Доп_отбор 2026-2028'!F7</f>
        <v>23.5</v>
      </c>
      <c r="G11" s="47">
        <f>'Отбор 2026-2028'!G7+'Доп_отбор 2026-2028'!G7</f>
        <v>0</v>
      </c>
      <c r="H11" s="47">
        <f>'Отбор 2026-2028'!H7+'Доп_отбор 2026-2028'!H7</f>
        <v>0</v>
      </c>
      <c r="I11" s="47">
        <f>'Отбор 2026-2028'!I7+'Доп_отбор 2026-2028'!I7</f>
        <v>0</v>
      </c>
      <c r="J11" s="48">
        <f>'Отбор 2026-2028'!J7+'Доп_отбор 2026-2028'!J7</f>
        <v>1</v>
      </c>
      <c r="K11" s="49">
        <f t="shared" si="2"/>
        <v>23.5</v>
      </c>
      <c r="L11" s="47">
        <v>12368.39</v>
      </c>
      <c r="M11" s="47">
        <v>11131.55</v>
      </c>
      <c r="N11" s="47">
        <v>8657.8700000000008</v>
      </c>
      <c r="O11" s="47">
        <v>6184.2</v>
      </c>
      <c r="P11" s="47">
        <v>3710.52</v>
      </c>
      <c r="Q11" s="47">
        <v>488.77</v>
      </c>
      <c r="R11" s="47">
        <v>2100</v>
      </c>
      <c r="S11" s="47">
        <v>200</v>
      </c>
      <c r="T11" s="47">
        <v>90</v>
      </c>
      <c r="U11" s="51">
        <f t="shared" ref="U11:U74" si="4">IF((V11=0),0,W11/V11*100)</f>
        <v>89.999999999999986</v>
      </c>
      <c r="V11" s="49">
        <f>'Отбор 2026-2028'!V7+'Доп_отбор 2026-2028'!V7</f>
        <v>268880.2</v>
      </c>
      <c r="W11" s="49">
        <f>'Отбор 2026-2028'!W7+'Доп_отбор 2026-2028'!W7</f>
        <v>241992.18</v>
      </c>
      <c r="X11" s="49">
        <f>'Отбор 2026-2028'!X7+'Доп_отбор 2026-2028'!X7</f>
        <v>26888.020000000019</v>
      </c>
      <c r="Y11" s="49">
        <f t="shared" si="3"/>
        <v>241992.18</v>
      </c>
      <c r="Z11" s="57">
        <f t="shared" si="1"/>
        <v>89.999999999999986</v>
      </c>
      <c r="AA11" s="58"/>
    </row>
    <row r="12" spans="1:27" x14ac:dyDescent="0.25">
      <c r="A12" s="55">
        <v>7</v>
      </c>
      <c r="B12" s="56" t="s">
        <v>189</v>
      </c>
      <c r="C12" s="56" t="s">
        <v>80</v>
      </c>
      <c r="D12" s="55">
        <v>2026</v>
      </c>
      <c r="E12" s="47">
        <f>'Отбор 2026-2028'!E8+'Доп_отбор 2026-2028'!E8</f>
        <v>0</v>
      </c>
      <c r="F12" s="47">
        <f>'Отбор 2026-2028'!F8+'Доп_отбор 2026-2028'!F8</f>
        <v>10.56</v>
      </c>
      <c r="G12" s="47">
        <f>'Отбор 2026-2028'!G8+'Доп_отбор 2026-2028'!G8</f>
        <v>0</v>
      </c>
      <c r="H12" s="47">
        <f>'Отбор 2026-2028'!H8+'Доп_отбор 2026-2028'!H8</f>
        <v>91.04</v>
      </c>
      <c r="I12" s="47">
        <f>'Отбор 2026-2028'!I8+'Доп_отбор 2026-2028'!I8</f>
        <v>58.6</v>
      </c>
      <c r="J12" s="48">
        <f>'Отбор 2026-2028'!J8+'Доп_отбор 2026-2028'!J8</f>
        <v>21</v>
      </c>
      <c r="K12" s="49">
        <f t="shared" si="2"/>
        <v>160.20000000000002</v>
      </c>
      <c r="L12" s="47">
        <v>12368.39</v>
      </c>
      <c r="M12" s="47">
        <v>11131.55</v>
      </c>
      <c r="N12" s="47">
        <v>8657.8700000000008</v>
      </c>
      <c r="O12" s="47">
        <v>6184.2</v>
      </c>
      <c r="P12" s="47">
        <v>3710.52</v>
      </c>
      <c r="Q12" s="47">
        <v>488.77</v>
      </c>
      <c r="R12" s="47">
        <v>2100</v>
      </c>
      <c r="S12" s="47">
        <v>200</v>
      </c>
      <c r="T12" s="47">
        <v>89</v>
      </c>
      <c r="U12" s="51">
        <f t="shared" si="4"/>
        <v>88.999999167004745</v>
      </c>
      <c r="V12" s="49">
        <f>'Отбор 2026-2028'!V8+'Доп_отбор 2026-2028'!V8</f>
        <v>984399.38</v>
      </c>
      <c r="W12" s="49">
        <f>'Отбор 2026-2028'!W8+'Доп_отбор 2026-2028'!W8</f>
        <v>876115.44</v>
      </c>
      <c r="X12" s="49">
        <f>'Отбор 2026-2028'!X8+'Доп_отбор 2026-2028'!X8</f>
        <v>108283.94</v>
      </c>
      <c r="Y12" s="49">
        <f t="shared" si="3"/>
        <v>876115.45</v>
      </c>
      <c r="Z12" s="57">
        <f t="shared" si="1"/>
        <v>89.000000182852617</v>
      </c>
    </row>
    <row r="13" spans="1:27" x14ac:dyDescent="0.25">
      <c r="A13" s="55">
        <v>8</v>
      </c>
      <c r="B13" s="56" t="s">
        <v>190</v>
      </c>
      <c r="C13" s="56" t="s">
        <v>73</v>
      </c>
      <c r="D13" s="55">
        <v>2026</v>
      </c>
      <c r="E13" s="47">
        <f>'Отбор 2026-2028'!E9+'Доп_отбор 2026-2028'!E9</f>
        <v>78</v>
      </c>
      <c r="F13" s="47">
        <f>'Отбор 2026-2028'!F9+'Доп_отбор 2026-2028'!F9</f>
        <v>10</v>
      </c>
      <c r="G13" s="47">
        <f>'Отбор 2026-2028'!G9+'Доп_отбор 2026-2028'!G9</f>
        <v>5</v>
      </c>
      <c r="H13" s="47">
        <f>'Отбор 2026-2028'!H9+'Доп_отбор 2026-2028'!H9</f>
        <v>5</v>
      </c>
      <c r="I13" s="47">
        <f>'Отбор 2026-2028'!I9+'Доп_отбор 2026-2028'!I9</f>
        <v>32</v>
      </c>
      <c r="J13" s="48">
        <f>'Отбор 2026-2028'!J9+'Доп_отбор 2026-2028'!J9</f>
        <v>30</v>
      </c>
      <c r="K13" s="49">
        <f t="shared" si="2"/>
        <v>130</v>
      </c>
      <c r="L13" s="47">
        <v>12368.39</v>
      </c>
      <c r="M13" s="47">
        <v>11131.55</v>
      </c>
      <c r="N13" s="47">
        <v>8657.8700000000008</v>
      </c>
      <c r="O13" s="47">
        <v>6184.2</v>
      </c>
      <c r="P13" s="47">
        <v>3710.52</v>
      </c>
      <c r="Q13" s="47">
        <v>488.77</v>
      </c>
      <c r="R13" s="47">
        <v>2100</v>
      </c>
      <c r="S13" s="47">
        <v>200</v>
      </c>
      <c r="T13" s="47">
        <v>89</v>
      </c>
      <c r="U13" s="51">
        <f t="shared" si="4"/>
        <v>88.999999351623842</v>
      </c>
      <c r="V13" s="49">
        <f>'Отбор 2026-2028'!V9+'Доп_отбор 2026-2028'!V9</f>
        <v>1372660.01</v>
      </c>
      <c r="W13" s="49">
        <f>'Отбор 2026-2028'!W9+'Доп_отбор 2026-2028'!W9</f>
        <v>1221667.3999999999</v>
      </c>
      <c r="X13" s="49">
        <f>'Отбор 2026-2028'!X9+'Доп_отбор 2026-2028'!X9</f>
        <v>150992.6100000001</v>
      </c>
      <c r="Y13" s="49">
        <f t="shared" si="3"/>
        <v>1221667.4099999999</v>
      </c>
      <c r="Z13" s="57">
        <f t="shared" si="1"/>
        <v>89.00000008013636</v>
      </c>
    </row>
    <row r="14" spans="1:27" x14ac:dyDescent="0.25">
      <c r="A14" s="55">
        <v>9</v>
      </c>
      <c r="B14" s="56" t="s">
        <v>190</v>
      </c>
      <c r="C14" s="56" t="s">
        <v>62</v>
      </c>
      <c r="D14" s="55">
        <v>2026</v>
      </c>
      <c r="E14" s="47">
        <f>'Отбор 2026-2028'!E10+'Доп_отбор 2026-2028'!E10</f>
        <v>70</v>
      </c>
      <c r="F14" s="47">
        <f>'Отбор 2026-2028'!F10+'Доп_отбор 2026-2028'!F10</f>
        <v>50</v>
      </c>
      <c r="G14" s="47">
        <f>'Отбор 2026-2028'!G10+'Доп_отбор 2026-2028'!G10</f>
        <v>90</v>
      </c>
      <c r="H14" s="47">
        <f>'Отбор 2026-2028'!H10+'Доп_отбор 2026-2028'!H10</f>
        <v>57.5</v>
      </c>
      <c r="I14" s="47">
        <f>'Отбор 2026-2028'!I10+'Доп_отбор 2026-2028'!I10</f>
        <v>21.5</v>
      </c>
      <c r="J14" s="48">
        <f>'Отбор 2026-2028'!J10+'Доп_отбор 2026-2028'!J10</f>
        <v>46</v>
      </c>
      <c r="K14" s="49">
        <f t="shared" si="2"/>
        <v>289</v>
      </c>
      <c r="L14" s="47">
        <v>12368.39</v>
      </c>
      <c r="M14" s="47">
        <v>11131.55</v>
      </c>
      <c r="N14" s="47">
        <v>8657.8700000000008</v>
      </c>
      <c r="O14" s="47">
        <v>6184.2</v>
      </c>
      <c r="P14" s="47">
        <v>3710.52</v>
      </c>
      <c r="Q14" s="47">
        <v>488.77</v>
      </c>
      <c r="R14" s="47">
        <v>2100</v>
      </c>
      <c r="S14" s="47">
        <v>200</v>
      </c>
      <c r="T14" s="47">
        <v>90</v>
      </c>
      <c r="U14" s="51">
        <f t="shared" si="4"/>
        <v>89.999999999999986</v>
      </c>
      <c r="V14" s="49">
        <f>'Отбор 2026-2028'!V10+'Доп_отбор 2026-2028'!V10</f>
        <v>2813824.2</v>
      </c>
      <c r="W14" s="49">
        <f>'Отбор 2026-2028'!W10+'Доп_отбор 2026-2028'!W10</f>
        <v>2532441.7799999998</v>
      </c>
      <c r="X14" s="49">
        <f>'Отбор 2026-2028'!X10+'Доп_отбор 2026-2028'!X10</f>
        <v>281382.42000000039</v>
      </c>
      <c r="Y14" s="49">
        <f t="shared" si="3"/>
        <v>2532441.7799999998</v>
      </c>
      <c r="Z14" s="57">
        <f t="shared" si="1"/>
        <v>89.999999999999986</v>
      </c>
    </row>
    <row r="15" spans="1:27" x14ac:dyDescent="0.25">
      <c r="A15" s="55">
        <v>10</v>
      </c>
      <c r="B15" s="56" t="s">
        <v>190</v>
      </c>
      <c r="C15" s="56" t="s">
        <v>120</v>
      </c>
      <c r="D15" s="55">
        <v>2026</v>
      </c>
      <c r="E15" s="47">
        <f>'Отбор 2026-2028'!E11+'Доп_отбор 2026-2028'!E11</f>
        <v>0</v>
      </c>
      <c r="F15" s="47">
        <f>'Отбор 2026-2028'!F11+'Доп_отбор 2026-2028'!F11</f>
        <v>0</v>
      </c>
      <c r="G15" s="47">
        <f>'Отбор 2026-2028'!G11+'Доп_отбор 2026-2028'!G11</f>
        <v>0</v>
      </c>
      <c r="H15" s="47">
        <f>'Отбор 2026-2028'!H11+'Доп_отбор 2026-2028'!H11</f>
        <v>170</v>
      </c>
      <c r="I15" s="47">
        <f>'Отбор 2026-2028'!I11+'Доп_отбор 2026-2028'!I11</f>
        <v>64.69</v>
      </c>
      <c r="J15" s="48">
        <f>'Отбор 2026-2028'!J11+'Доп_отбор 2026-2028'!J11</f>
        <v>2</v>
      </c>
      <c r="K15" s="49">
        <f t="shared" si="2"/>
        <v>234.69</v>
      </c>
      <c r="L15" s="47">
        <v>12368.39</v>
      </c>
      <c r="M15" s="47">
        <v>11131.55</v>
      </c>
      <c r="N15" s="47">
        <v>8657.8700000000008</v>
      </c>
      <c r="O15" s="47">
        <v>6184.2</v>
      </c>
      <c r="P15" s="47">
        <v>3710.52</v>
      </c>
      <c r="Q15" s="47">
        <v>488.77</v>
      </c>
      <c r="R15" s="47">
        <v>2100</v>
      </c>
      <c r="S15" s="47">
        <v>200</v>
      </c>
      <c r="T15" s="47">
        <v>91</v>
      </c>
      <c r="U15" s="51">
        <f t="shared" si="4"/>
        <v>90.999999791583392</v>
      </c>
      <c r="V15" s="49">
        <f>'Отбор 2026-2028'!V11+'Доп_отбор 2026-2028'!V11</f>
        <v>1343463.08</v>
      </c>
      <c r="W15" s="49">
        <f>'Отбор 2026-2028'!W11+'Доп_отбор 2026-2028'!W11</f>
        <v>1222551.3999999999</v>
      </c>
      <c r="X15" s="49">
        <f>'Отбор 2026-2028'!X11+'Доп_отбор 2026-2028'!X11</f>
        <v>120911.68000000017</v>
      </c>
      <c r="Y15" s="49">
        <f t="shared" si="3"/>
        <v>1222551.3999999999</v>
      </c>
      <c r="Z15" s="57">
        <f t="shared" si="1"/>
        <v>90.999999791583392</v>
      </c>
    </row>
    <row r="16" spans="1:27" x14ac:dyDescent="0.25">
      <c r="A16" s="55">
        <v>11</v>
      </c>
      <c r="B16" s="56" t="s">
        <v>190</v>
      </c>
      <c r="C16" s="56" t="s">
        <v>35</v>
      </c>
      <c r="D16" s="55">
        <v>2026</v>
      </c>
      <c r="E16" s="47">
        <f>'Отбор 2026-2028'!E12+'Доп_отбор 2026-2028'!E12</f>
        <v>10.5</v>
      </c>
      <c r="F16" s="47">
        <f>'Отбор 2026-2028'!F12+'Доп_отбор 2026-2028'!F12</f>
        <v>25.2</v>
      </c>
      <c r="G16" s="47">
        <f>'Отбор 2026-2028'!G12+'Доп_отбор 2026-2028'!G12</f>
        <v>25.2</v>
      </c>
      <c r="H16" s="47">
        <f>'Отбор 2026-2028'!H12+'Доп_отбор 2026-2028'!H12</f>
        <v>15</v>
      </c>
      <c r="I16" s="47">
        <f>'Отбор 2026-2028'!I12+'Доп_отбор 2026-2028'!I12</f>
        <v>30.9</v>
      </c>
      <c r="J16" s="48">
        <f>'Отбор 2026-2028'!J12+'Доп_отбор 2026-2028'!J12</f>
        <v>28</v>
      </c>
      <c r="K16" s="49">
        <f t="shared" si="2"/>
        <v>106.80000000000001</v>
      </c>
      <c r="L16" s="47">
        <v>12368.39</v>
      </c>
      <c r="M16" s="47">
        <v>11131.55</v>
      </c>
      <c r="N16" s="47">
        <v>8657.8700000000008</v>
      </c>
      <c r="O16" s="47">
        <v>6184.2</v>
      </c>
      <c r="P16" s="47">
        <v>3710.52</v>
      </c>
      <c r="Q16" s="47">
        <v>488.77</v>
      </c>
      <c r="R16" s="47">
        <v>2100</v>
      </c>
      <c r="S16" s="47">
        <v>200</v>
      </c>
      <c r="T16" s="47">
        <v>90</v>
      </c>
      <c r="U16" s="51">
        <f t="shared" si="4"/>
        <v>89.999999032076033</v>
      </c>
      <c r="V16" s="49">
        <f>'Отбор 2026-2028'!V12+'Доп_отбор 2026-2028'!V12</f>
        <v>929825.1100000001</v>
      </c>
      <c r="W16" s="49">
        <f>'Отбор 2026-2028'!W12+'Доп_отбор 2026-2028'!W12</f>
        <v>836842.59</v>
      </c>
      <c r="X16" s="49">
        <f>'Отбор 2026-2028'!X12+'Доп_отбор 2026-2028'!X12</f>
        <v>92982.520000000077</v>
      </c>
      <c r="Y16" s="49">
        <f t="shared" si="3"/>
        <v>836842.6</v>
      </c>
      <c r="Z16" s="57">
        <f t="shared" si="1"/>
        <v>90.000000107547095</v>
      </c>
    </row>
    <row r="17" spans="1:26" x14ac:dyDescent="0.25">
      <c r="A17" s="55">
        <v>12</v>
      </c>
      <c r="B17" s="56" t="s">
        <v>190</v>
      </c>
      <c r="C17" s="56" t="s">
        <v>69</v>
      </c>
      <c r="D17" s="55">
        <v>2026</v>
      </c>
      <c r="E17" s="47">
        <f>'Отбор 2026-2028'!E13+'Доп_отбор 2026-2028'!E13</f>
        <v>0</v>
      </c>
      <c r="F17" s="47">
        <f>'Отбор 2026-2028'!F13+'Доп_отбор 2026-2028'!F13</f>
        <v>59.8</v>
      </c>
      <c r="G17" s="47">
        <f>'Отбор 2026-2028'!G13+'Доп_отбор 2026-2028'!G13</f>
        <v>10.199999999999999</v>
      </c>
      <c r="H17" s="47">
        <f>'Отбор 2026-2028'!H13+'Доп_отбор 2026-2028'!H13</f>
        <v>0</v>
      </c>
      <c r="I17" s="47">
        <f>'Отбор 2026-2028'!I13+'Доп_отбор 2026-2028'!I13</f>
        <v>0</v>
      </c>
      <c r="J17" s="48">
        <f>'Отбор 2026-2028'!J13+'Доп_отбор 2026-2028'!J13</f>
        <v>20</v>
      </c>
      <c r="K17" s="49">
        <f t="shared" si="2"/>
        <v>70</v>
      </c>
      <c r="L17" s="47">
        <v>12368.39</v>
      </c>
      <c r="M17" s="47">
        <v>11131.55</v>
      </c>
      <c r="N17" s="47">
        <v>8657.8700000000008</v>
      </c>
      <c r="O17" s="47">
        <v>6184.2</v>
      </c>
      <c r="P17" s="47">
        <v>3710.52</v>
      </c>
      <c r="Q17" s="47">
        <v>488.77</v>
      </c>
      <c r="R17" s="47">
        <v>2100</v>
      </c>
      <c r="S17" s="47">
        <v>200</v>
      </c>
      <c r="T17" s="47">
        <v>91</v>
      </c>
      <c r="U17" s="51">
        <f t="shared" si="4"/>
        <v>90.999999072890745</v>
      </c>
      <c r="V17" s="49">
        <f>'Отбор 2026-2028'!V13+'Доп_отбор 2026-2028'!V13</f>
        <v>819752.36</v>
      </c>
      <c r="W17" s="49">
        <f>'Отбор 2026-2028'!W13+'Доп_отбор 2026-2028'!W13</f>
        <v>745974.64</v>
      </c>
      <c r="X17" s="49">
        <f>'Отбор 2026-2028'!X13+'Доп_отбор 2026-2028'!X13</f>
        <v>73777.719999999972</v>
      </c>
      <c r="Y17" s="49">
        <f t="shared" si="3"/>
        <v>745974.65</v>
      </c>
      <c r="Z17" s="57">
        <f t="shared" si="1"/>
        <v>91.000000292771347</v>
      </c>
    </row>
    <row r="18" spans="1:26" x14ac:dyDescent="0.25">
      <c r="A18" s="55">
        <v>13</v>
      </c>
      <c r="B18" s="56" t="s">
        <v>190</v>
      </c>
      <c r="C18" s="56" t="s">
        <v>32</v>
      </c>
      <c r="D18" s="55">
        <v>2026</v>
      </c>
      <c r="E18" s="47">
        <f>'Отбор 2026-2028'!E14+'Доп_отбор 2026-2028'!E14</f>
        <v>10</v>
      </c>
      <c r="F18" s="47">
        <f>'Отбор 2026-2028'!F14+'Доп_отбор 2026-2028'!F14</f>
        <v>20</v>
      </c>
      <c r="G18" s="47">
        <f>'Отбор 2026-2028'!G14+'Доп_отбор 2026-2028'!G14</f>
        <v>10</v>
      </c>
      <c r="H18" s="47">
        <f>'Отбор 2026-2028'!H14+'Доп_отбор 2026-2028'!H14</f>
        <v>10</v>
      </c>
      <c r="I18" s="47">
        <f>'Отбор 2026-2028'!I14+'Доп_отбор 2026-2028'!I14</f>
        <v>15</v>
      </c>
      <c r="J18" s="48">
        <f>'Отбор 2026-2028'!J14+'Доп_отбор 2026-2028'!J14</f>
        <v>8</v>
      </c>
      <c r="K18" s="49">
        <f t="shared" si="2"/>
        <v>65</v>
      </c>
      <c r="L18" s="47">
        <v>12368.39</v>
      </c>
      <c r="M18" s="47">
        <v>11131.55</v>
      </c>
      <c r="N18" s="47">
        <v>8657.8700000000008</v>
      </c>
      <c r="O18" s="47">
        <v>6184.2</v>
      </c>
      <c r="P18" s="47">
        <v>3710.52</v>
      </c>
      <c r="Q18" s="47">
        <v>488.77</v>
      </c>
      <c r="R18" s="47">
        <v>2100</v>
      </c>
      <c r="S18" s="47">
        <v>200</v>
      </c>
      <c r="T18" s="47">
        <v>91</v>
      </c>
      <c r="U18" s="51">
        <f t="shared" si="4"/>
        <v>90.999998356455819</v>
      </c>
      <c r="V18" s="49">
        <f>'Отбор 2026-2028'!V14+'Доп_отбор 2026-2028'!V14</f>
        <v>584103.56000000006</v>
      </c>
      <c r="W18" s="49">
        <f>'Отбор 2026-2028'!W14+'Доп_отбор 2026-2028'!W14</f>
        <v>531534.23</v>
      </c>
      <c r="X18" s="49">
        <f>'Отбор 2026-2028'!X14+'Доп_отбор 2026-2028'!X14</f>
        <v>52569.330000000075</v>
      </c>
      <c r="Y18" s="49">
        <f t="shared" si="3"/>
        <v>531534.24</v>
      </c>
      <c r="Z18" s="57">
        <f t="shared" si="1"/>
        <v>91.000000068481</v>
      </c>
    </row>
    <row r="19" spans="1:26" x14ac:dyDescent="0.25">
      <c r="A19" s="55">
        <v>14</v>
      </c>
      <c r="B19" s="56" t="s">
        <v>190</v>
      </c>
      <c r="C19" s="56" t="s">
        <v>92</v>
      </c>
      <c r="D19" s="55">
        <v>2026</v>
      </c>
      <c r="E19" s="47">
        <f>'Отбор 2026-2028'!E15+'Доп_отбор 2026-2028'!E15</f>
        <v>0</v>
      </c>
      <c r="F19" s="47">
        <f>'Отбор 2026-2028'!F15+'Доп_отбор 2026-2028'!F15</f>
        <v>0</v>
      </c>
      <c r="G19" s="47">
        <f>'Отбор 2026-2028'!G15+'Доп_отбор 2026-2028'!G15</f>
        <v>0</v>
      </c>
      <c r="H19" s="47">
        <f>'Отбор 2026-2028'!H15+'Доп_отбор 2026-2028'!H15</f>
        <v>0</v>
      </c>
      <c r="I19" s="47">
        <f>'Отбор 2026-2028'!I15+'Доп_отбор 2026-2028'!I15</f>
        <v>0</v>
      </c>
      <c r="J19" s="48">
        <f>'Отбор 2026-2028'!J15+'Доп_отбор 2026-2028'!J15</f>
        <v>0</v>
      </c>
      <c r="K19" s="49">
        <f t="shared" si="2"/>
        <v>0</v>
      </c>
      <c r="L19" s="47">
        <v>12368.39</v>
      </c>
      <c r="M19" s="47">
        <v>11131.55</v>
      </c>
      <c r="N19" s="47">
        <v>8657.8700000000008</v>
      </c>
      <c r="O19" s="47">
        <v>6184.2</v>
      </c>
      <c r="P19" s="47">
        <v>3710.52</v>
      </c>
      <c r="Q19" s="47">
        <v>488.77</v>
      </c>
      <c r="R19" s="47">
        <v>2100</v>
      </c>
      <c r="S19" s="47">
        <v>200</v>
      </c>
      <c r="T19" s="47">
        <v>89</v>
      </c>
      <c r="U19" s="51">
        <f t="shared" si="4"/>
        <v>0</v>
      </c>
      <c r="V19" s="49">
        <f>'Отбор 2026-2028'!V15+'Доп_отбор 2026-2028'!V15</f>
        <v>0</v>
      </c>
      <c r="W19" s="49">
        <f>'Отбор 2026-2028'!W15+'Доп_отбор 2026-2028'!W15</f>
        <v>0</v>
      </c>
      <c r="X19" s="49">
        <f>'Отбор 2026-2028'!X15+'Доп_отбор 2026-2028'!X15</f>
        <v>0</v>
      </c>
      <c r="Y19" s="49">
        <f t="shared" si="3"/>
        <v>0</v>
      </c>
      <c r="Z19" s="57">
        <f t="shared" si="1"/>
        <v>0</v>
      </c>
    </row>
    <row r="20" spans="1:26" x14ac:dyDescent="0.25">
      <c r="A20" s="55">
        <v>15</v>
      </c>
      <c r="B20" s="56" t="s">
        <v>191</v>
      </c>
      <c r="C20" s="56" t="s">
        <v>79</v>
      </c>
      <c r="D20" s="55">
        <v>2026</v>
      </c>
      <c r="E20" s="47">
        <f>'Отбор 2026-2028'!E16+'Доп_отбор 2026-2028'!E16</f>
        <v>25.5</v>
      </c>
      <c r="F20" s="47">
        <f>'Отбор 2026-2028'!F16+'Доп_отбор 2026-2028'!F16</f>
        <v>14.8</v>
      </c>
      <c r="G20" s="47">
        <f>'Отбор 2026-2028'!G16+'Доп_отбор 2026-2028'!G16</f>
        <v>18.100000000000001</v>
      </c>
      <c r="H20" s="47">
        <f>'Отбор 2026-2028'!H16+'Доп_отбор 2026-2028'!H16</f>
        <v>6</v>
      </c>
      <c r="I20" s="47">
        <f>'Отбор 2026-2028'!I16+'Доп_отбор 2026-2028'!I16</f>
        <v>0</v>
      </c>
      <c r="J20" s="48">
        <f>'Отбор 2026-2028'!J16+'Доп_отбор 2026-2028'!J16</f>
        <v>24</v>
      </c>
      <c r="K20" s="49">
        <f t="shared" si="2"/>
        <v>64.400000000000006</v>
      </c>
      <c r="L20" s="47">
        <v>12368.39</v>
      </c>
      <c r="M20" s="47">
        <v>11131.55</v>
      </c>
      <c r="N20" s="47">
        <v>8657.8700000000008</v>
      </c>
      <c r="O20" s="47">
        <v>6184.2</v>
      </c>
      <c r="P20" s="47">
        <v>3710.52</v>
      </c>
      <c r="Q20" s="47">
        <v>488.77</v>
      </c>
      <c r="R20" s="47">
        <v>2100</v>
      </c>
      <c r="S20" s="47">
        <v>200</v>
      </c>
      <c r="T20" s="47">
        <v>83</v>
      </c>
      <c r="U20" s="51">
        <f t="shared" si="4"/>
        <v>82.999997556624919</v>
      </c>
      <c r="V20" s="49">
        <f>'Отбор 2026-2028'!V16+'Доп_отбор 2026-2028'!V16</f>
        <v>748964.01</v>
      </c>
      <c r="W20" s="49">
        <f>'Отбор 2026-2028'!W16+'Доп_отбор 2026-2028'!W16</f>
        <v>621640.11</v>
      </c>
      <c r="X20" s="49">
        <f>'Отбор 2026-2028'!X16+'Доп_отбор 2026-2028'!X16</f>
        <v>127323.90000000005</v>
      </c>
      <c r="Y20" s="49">
        <f t="shared" si="3"/>
        <v>621640.13</v>
      </c>
      <c r="Z20" s="57">
        <f t="shared" si="1"/>
        <v>83.000000226980191</v>
      </c>
    </row>
    <row r="21" spans="1:26" x14ac:dyDescent="0.25">
      <c r="A21" s="55">
        <v>16</v>
      </c>
      <c r="B21" s="56" t="s">
        <v>191</v>
      </c>
      <c r="C21" s="56" t="s">
        <v>121</v>
      </c>
      <c r="D21" s="55">
        <v>2026</v>
      </c>
      <c r="E21" s="47">
        <f>'Отбор 2026-2028'!E17+'Доп_отбор 2026-2028'!E17</f>
        <v>0</v>
      </c>
      <c r="F21" s="47">
        <f>'Отбор 2026-2028'!F17+'Доп_отбор 2026-2028'!F17</f>
        <v>18.510000000000002</v>
      </c>
      <c r="G21" s="47">
        <f>'Отбор 2026-2028'!G17+'Доп_отбор 2026-2028'!G17</f>
        <v>10</v>
      </c>
      <c r="H21" s="47">
        <f>'Отбор 2026-2028'!H17+'Доп_отбор 2026-2028'!H17</f>
        <v>30</v>
      </c>
      <c r="I21" s="47">
        <f>'Отбор 2026-2028'!I17+'Доп_отбор 2026-2028'!I17</f>
        <v>0</v>
      </c>
      <c r="J21" s="48">
        <f>'Отбор 2026-2028'!J17+'Доп_отбор 2026-2028'!J17</f>
        <v>2</v>
      </c>
      <c r="K21" s="49">
        <f t="shared" si="2"/>
        <v>58.510000000000005</v>
      </c>
      <c r="L21" s="47">
        <v>12368.39</v>
      </c>
      <c r="M21" s="47">
        <v>11131.55</v>
      </c>
      <c r="N21" s="47">
        <v>8657.8700000000008</v>
      </c>
      <c r="O21" s="47">
        <v>6184.2</v>
      </c>
      <c r="P21" s="47">
        <v>3710.52</v>
      </c>
      <c r="Q21" s="47">
        <v>488.77</v>
      </c>
      <c r="R21" s="47">
        <v>2100</v>
      </c>
      <c r="S21" s="47">
        <v>200</v>
      </c>
      <c r="T21" s="47">
        <v>88</v>
      </c>
      <c r="U21" s="51">
        <f t="shared" si="4"/>
        <v>87.999999515180136</v>
      </c>
      <c r="V21" s="49">
        <f>'Отбор 2026-2028'!V17+'Доп_отбор 2026-2028'!V17</f>
        <v>495029.23</v>
      </c>
      <c r="W21" s="49">
        <f>'Отбор 2026-2028'!W17+'Доп_отбор 2026-2028'!W17</f>
        <v>435625.72</v>
      </c>
      <c r="X21" s="49">
        <f>'Отбор 2026-2028'!X17+'Доп_отбор 2026-2028'!X17</f>
        <v>59403.510000000009</v>
      </c>
      <c r="Y21" s="49">
        <f t="shared" si="3"/>
        <v>435625.72</v>
      </c>
      <c r="Z21" s="57">
        <f t="shared" si="1"/>
        <v>87.999999515180136</v>
      </c>
    </row>
    <row r="22" spans="1:26" x14ac:dyDescent="0.25">
      <c r="A22" s="55">
        <v>17</v>
      </c>
      <c r="B22" s="56" t="s">
        <v>191</v>
      </c>
      <c r="C22" s="56" t="s">
        <v>34</v>
      </c>
      <c r="D22" s="55">
        <v>2026</v>
      </c>
      <c r="E22" s="47">
        <f>'Отбор 2026-2028'!E18+'Доп_отбор 2026-2028'!E18</f>
        <v>20</v>
      </c>
      <c r="F22" s="47">
        <f>'Отбор 2026-2028'!F18+'Доп_отбор 2026-2028'!F18</f>
        <v>2</v>
      </c>
      <c r="G22" s="47">
        <f>'Отбор 2026-2028'!G18+'Доп_отбор 2026-2028'!G18</f>
        <v>6</v>
      </c>
      <c r="H22" s="47">
        <f>'Отбор 2026-2028'!H18+'Доп_отбор 2026-2028'!H18</f>
        <v>2</v>
      </c>
      <c r="I22" s="47">
        <f>'Отбор 2026-2028'!I18+'Доп_отбор 2026-2028'!I18</f>
        <v>2</v>
      </c>
      <c r="J22" s="48">
        <f>'Отбор 2026-2028'!J18+'Доп_отбор 2026-2028'!J18</f>
        <v>4</v>
      </c>
      <c r="K22" s="49">
        <f t="shared" si="2"/>
        <v>32</v>
      </c>
      <c r="L22" s="47">
        <v>12368.39</v>
      </c>
      <c r="M22" s="47">
        <v>11131.55</v>
      </c>
      <c r="N22" s="47">
        <v>8657.8700000000008</v>
      </c>
      <c r="O22" s="47">
        <v>6184.2</v>
      </c>
      <c r="P22" s="47">
        <v>3710.52</v>
      </c>
      <c r="Q22" s="47">
        <v>488.77</v>
      </c>
      <c r="R22" s="47">
        <v>2100</v>
      </c>
      <c r="S22" s="47">
        <v>200</v>
      </c>
      <c r="T22" s="47">
        <v>90</v>
      </c>
      <c r="U22" s="51">
        <f t="shared" si="4"/>
        <v>89.999998324596291</v>
      </c>
      <c r="V22" s="49">
        <f>'Отбор 2026-2028'!V18+'Доп_отбор 2026-2028'!V18</f>
        <v>358122.64</v>
      </c>
      <c r="W22" s="49">
        <f>'Отбор 2026-2028'!W18+'Доп_отбор 2026-2028'!W18</f>
        <v>322310.37</v>
      </c>
      <c r="X22" s="49">
        <f>'Отбор 2026-2028'!X18+'Доп_отбор 2026-2028'!X18</f>
        <v>35812.270000000019</v>
      </c>
      <c r="Y22" s="49">
        <f t="shared" si="3"/>
        <v>322310.38</v>
      </c>
      <c r="Z22" s="57">
        <f t="shared" si="1"/>
        <v>90.000001116935806</v>
      </c>
    </row>
    <row r="23" spans="1:26" x14ac:dyDescent="0.25">
      <c r="A23" s="55">
        <v>18</v>
      </c>
      <c r="B23" s="56" t="s">
        <v>191</v>
      </c>
      <c r="C23" s="56" t="s">
        <v>123</v>
      </c>
      <c r="D23" s="55">
        <v>2026</v>
      </c>
      <c r="E23" s="47">
        <f>'Отбор 2026-2028'!E19+'Доп_отбор 2026-2028'!E19</f>
        <v>0</v>
      </c>
      <c r="F23" s="47">
        <f>'Отбор 2026-2028'!F19+'Доп_отбор 2026-2028'!F19</f>
        <v>0</v>
      </c>
      <c r="G23" s="47">
        <f>'Отбор 2026-2028'!G19+'Доп_отбор 2026-2028'!G19</f>
        <v>0</v>
      </c>
      <c r="H23" s="47">
        <f>'Отбор 2026-2028'!H19+'Доп_отбор 2026-2028'!H19</f>
        <v>0</v>
      </c>
      <c r="I23" s="47">
        <f>'Отбор 2026-2028'!I19+'Доп_отбор 2026-2028'!I19</f>
        <v>0</v>
      </c>
      <c r="J23" s="48">
        <f>'Отбор 2026-2028'!J19+'Доп_отбор 2026-2028'!J19</f>
        <v>0</v>
      </c>
      <c r="K23" s="49">
        <f t="shared" si="2"/>
        <v>0</v>
      </c>
      <c r="L23" s="47">
        <v>12368.39</v>
      </c>
      <c r="M23" s="47">
        <v>11131.55</v>
      </c>
      <c r="N23" s="47">
        <v>8657.8700000000008</v>
      </c>
      <c r="O23" s="47">
        <v>6184.2</v>
      </c>
      <c r="P23" s="47">
        <v>3710.52</v>
      </c>
      <c r="Q23" s="47">
        <v>488.77</v>
      </c>
      <c r="R23" s="47">
        <v>2100</v>
      </c>
      <c r="S23" s="47">
        <v>200</v>
      </c>
      <c r="T23" s="47">
        <v>85</v>
      </c>
      <c r="U23" s="51">
        <f t="shared" si="4"/>
        <v>0</v>
      </c>
      <c r="V23" s="49">
        <f>'Отбор 2026-2028'!V19+'Доп_отбор 2026-2028'!V19</f>
        <v>0</v>
      </c>
      <c r="W23" s="49">
        <f>'Отбор 2026-2028'!W19+'Доп_отбор 2026-2028'!W19</f>
        <v>0</v>
      </c>
      <c r="X23" s="49">
        <f>'Отбор 2026-2028'!X19+'Доп_отбор 2026-2028'!X19</f>
        <v>0</v>
      </c>
      <c r="Y23" s="49">
        <f t="shared" si="3"/>
        <v>0</v>
      </c>
      <c r="Z23" s="57">
        <f t="shared" si="1"/>
        <v>0</v>
      </c>
    </row>
    <row r="24" spans="1:26" x14ac:dyDescent="0.25">
      <c r="A24" s="55">
        <v>19</v>
      </c>
      <c r="B24" s="56" t="s">
        <v>191</v>
      </c>
      <c r="C24" s="56" t="s">
        <v>6</v>
      </c>
      <c r="D24" s="55">
        <v>2026</v>
      </c>
      <c r="E24" s="47">
        <f>'Отбор 2026-2028'!E20+'Доп_отбор 2026-2028'!E20</f>
        <v>18.2</v>
      </c>
      <c r="F24" s="47">
        <f>'Отбор 2026-2028'!F20+'Доп_отбор 2026-2028'!F20</f>
        <v>18</v>
      </c>
      <c r="G24" s="47">
        <f>'Отбор 2026-2028'!G20+'Доп_отбор 2026-2028'!G20</f>
        <v>22.9</v>
      </c>
      <c r="H24" s="47">
        <f>'Отбор 2026-2028'!H20+'Доп_отбор 2026-2028'!H20</f>
        <v>21</v>
      </c>
      <c r="I24" s="47">
        <f>'Отбор 2026-2028'!I20+'Доп_отбор 2026-2028'!I20</f>
        <v>5</v>
      </c>
      <c r="J24" s="48">
        <f>'Отбор 2026-2028'!J20+'Доп_отбор 2026-2028'!J20</f>
        <v>7</v>
      </c>
      <c r="K24" s="49">
        <f t="shared" si="2"/>
        <v>85.1</v>
      </c>
      <c r="L24" s="47">
        <v>12368.39</v>
      </c>
      <c r="M24" s="47">
        <v>11131.55</v>
      </c>
      <c r="N24" s="47">
        <v>8657.8700000000008</v>
      </c>
      <c r="O24" s="47">
        <v>6184.2</v>
      </c>
      <c r="P24" s="47">
        <v>3710.52</v>
      </c>
      <c r="Q24" s="47">
        <v>488.77</v>
      </c>
      <c r="R24" s="47">
        <v>2100</v>
      </c>
      <c r="S24" s="47">
        <v>200</v>
      </c>
      <c r="T24" s="47">
        <v>83</v>
      </c>
      <c r="U24" s="51">
        <f t="shared" si="4"/>
        <v>82.999998971881595</v>
      </c>
      <c r="V24" s="49">
        <f>'Отбор 2026-2028'!V20+'Доп_отбор 2026-2028'!V20</f>
        <v>807300.01</v>
      </c>
      <c r="W24" s="49">
        <f>'Отбор 2026-2028'!W20+'Доп_отбор 2026-2028'!W20</f>
        <v>670059</v>
      </c>
      <c r="X24" s="49">
        <f>'Отбор 2026-2028'!X20+'Доп_отбор 2026-2028'!X20</f>
        <v>137241.00999999998</v>
      </c>
      <c r="Y24" s="49">
        <f t="shared" si="3"/>
        <v>670059.01</v>
      </c>
      <c r="Z24" s="57">
        <f t="shared" si="1"/>
        <v>83.000000210578477</v>
      </c>
    </row>
    <row r="25" spans="1:26" ht="14.25" customHeight="1" x14ac:dyDescent="0.25">
      <c r="A25" s="55">
        <v>20</v>
      </c>
      <c r="B25" s="56" t="s">
        <v>191</v>
      </c>
      <c r="C25" s="56" t="s">
        <v>124</v>
      </c>
      <c r="D25" s="55">
        <v>2026</v>
      </c>
      <c r="E25" s="47">
        <f>'Отбор 2026-2028'!E21+'Доп_отбор 2026-2028'!E21</f>
        <v>0</v>
      </c>
      <c r="F25" s="47">
        <f>'Отбор 2026-2028'!F21+'Доп_отбор 2026-2028'!F21</f>
        <v>0</v>
      </c>
      <c r="G25" s="47">
        <f>'Отбор 2026-2028'!G21+'Доп_отбор 2026-2028'!G21</f>
        <v>0</v>
      </c>
      <c r="H25" s="47">
        <f>'Отбор 2026-2028'!H21+'Доп_отбор 2026-2028'!H21</f>
        <v>0</v>
      </c>
      <c r="I25" s="47">
        <f>'Отбор 2026-2028'!I21+'Доп_отбор 2026-2028'!I21</f>
        <v>0</v>
      </c>
      <c r="J25" s="48">
        <f>'Отбор 2026-2028'!J21+'Доп_отбор 2026-2028'!J21</f>
        <v>0</v>
      </c>
      <c r="K25" s="49">
        <f t="shared" si="2"/>
        <v>0</v>
      </c>
      <c r="L25" s="47">
        <v>12368.39</v>
      </c>
      <c r="M25" s="47">
        <v>11131.55</v>
      </c>
      <c r="N25" s="47">
        <v>8657.8700000000008</v>
      </c>
      <c r="O25" s="47">
        <v>6184.2</v>
      </c>
      <c r="P25" s="47">
        <v>3710.52</v>
      </c>
      <c r="Q25" s="47">
        <v>488.77</v>
      </c>
      <c r="R25" s="47">
        <v>2100</v>
      </c>
      <c r="S25" s="47">
        <v>200</v>
      </c>
      <c r="T25" s="47">
        <v>90</v>
      </c>
      <c r="U25" s="51">
        <f t="shared" si="4"/>
        <v>0</v>
      </c>
      <c r="V25" s="49">
        <f>'Отбор 2026-2028'!V21+'Доп_отбор 2026-2028'!V21</f>
        <v>0</v>
      </c>
      <c r="W25" s="49">
        <f>'Отбор 2026-2028'!W21+'Доп_отбор 2026-2028'!W21</f>
        <v>0</v>
      </c>
      <c r="X25" s="49">
        <f>'Отбор 2026-2028'!X21+'Доп_отбор 2026-2028'!X21</f>
        <v>0</v>
      </c>
      <c r="Y25" s="49">
        <f t="shared" si="3"/>
        <v>0</v>
      </c>
      <c r="Z25" s="57">
        <f t="shared" si="1"/>
        <v>0</v>
      </c>
    </row>
    <row r="26" spans="1:26" x14ac:dyDescent="0.25">
      <c r="A26" s="55">
        <v>21</v>
      </c>
      <c r="B26" s="56" t="s">
        <v>191</v>
      </c>
      <c r="C26" s="56" t="s">
        <v>122</v>
      </c>
      <c r="D26" s="55">
        <v>2026</v>
      </c>
      <c r="E26" s="47">
        <f>'Отбор 2026-2028'!E22+'Доп_отбор 2026-2028'!E22</f>
        <v>0</v>
      </c>
      <c r="F26" s="47">
        <f>'Отбор 2026-2028'!F22+'Доп_отбор 2026-2028'!F22</f>
        <v>0</v>
      </c>
      <c r="G26" s="47">
        <f>'Отбор 2026-2028'!G22+'Доп_отбор 2026-2028'!G22</f>
        <v>0</v>
      </c>
      <c r="H26" s="47">
        <f>'Отбор 2026-2028'!H22+'Доп_отбор 2026-2028'!H22</f>
        <v>0</v>
      </c>
      <c r="I26" s="47">
        <f>'Отбор 2026-2028'!I22+'Доп_отбор 2026-2028'!I22</f>
        <v>0</v>
      </c>
      <c r="J26" s="48">
        <f>'Отбор 2026-2028'!J22+'Доп_отбор 2026-2028'!J22</f>
        <v>0</v>
      </c>
      <c r="K26" s="49">
        <f t="shared" si="2"/>
        <v>0</v>
      </c>
      <c r="L26" s="47">
        <v>12368.39</v>
      </c>
      <c r="M26" s="47">
        <v>11131.55</v>
      </c>
      <c r="N26" s="47">
        <v>8657.8700000000008</v>
      </c>
      <c r="O26" s="47">
        <v>6184.2</v>
      </c>
      <c r="P26" s="47">
        <v>3710.52</v>
      </c>
      <c r="Q26" s="47">
        <v>488.77</v>
      </c>
      <c r="R26" s="47">
        <v>2100</v>
      </c>
      <c r="S26" s="47">
        <v>200</v>
      </c>
      <c r="T26" s="47">
        <v>88</v>
      </c>
      <c r="U26" s="51">
        <f t="shared" si="4"/>
        <v>0</v>
      </c>
      <c r="V26" s="49">
        <f>'Отбор 2026-2028'!V22+'Доп_отбор 2026-2028'!V22</f>
        <v>0</v>
      </c>
      <c r="W26" s="49">
        <f>'Отбор 2026-2028'!W22+'Доп_отбор 2026-2028'!W22</f>
        <v>0</v>
      </c>
      <c r="X26" s="49">
        <f>'Отбор 2026-2028'!X22+'Доп_отбор 2026-2028'!X22</f>
        <v>0</v>
      </c>
      <c r="Y26" s="49">
        <f t="shared" si="3"/>
        <v>0</v>
      </c>
      <c r="Z26" s="57">
        <f t="shared" si="1"/>
        <v>0</v>
      </c>
    </row>
    <row r="27" spans="1:26" x14ac:dyDescent="0.25">
      <c r="A27" s="55">
        <v>22</v>
      </c>
      <c r="B27" s="56" t="s">
        <v>191</v>
      </c>
      <c r="C27" s="56" t="s">
        <v>30</v>
      </c>
      <c r="D27" s="55">
        <v>2026</v>
      </c>
      <c r="E27" s="47">
        <f>'Отбор 2026-2028'!E23+'Доп_отбор 2026-2028'!E23</f>
        <v>0</v>
      </c>
      <c r="F27" s="47">
        <f>'Отбор 2026-2028'!F23+'Доп_отбор 2026-2028'!F23</f>
        <v>0</v>
      </c>
      <c r="G27" s="47">
        <f>'Отбор 2026-2028'!G23+'Доп_отбор 2026-2028'!G23</f>
        <v>0</v>
      </c>
      <c r="H27" s="47">
        <f>'Отбор 2026-2028'!H23+'Доп_отбор 2026-2028'!H23</f>
        <v>20</v>
      </c>
      <c r="I27" s="47">
        <f>'Отбор 2026-2028'!I23+'Доп_отбор 2026-2028'!I23</f>
        <v>0</v>
      </c>
      <c r="J27" s="48">
        <f>'Отбор 2026-2028'!J23+'Доп_отбор 2026-2028'!J23</f>
        <v>8</v>
      </c>
      <c r="K27" s="49">
        <f t="shared" si="2"/>
        <v>20</v>
      </c>
      <c r="L27" s="47">
        <v>12368.39</v>
      </c>
      <c r="M27" s="47">
        <v>11131.55</v>
      </c>
      <c r="N27" s="47">
        <v>8657.8700000000008</v>
      </c>
      <c r="O27" s="47">
        <v>6184.2</v>
      </c>
      <c r="P27" s="47">
        <v>3710.52</v>
      </c>
      <c r="Q27" s="47">
        <v>488.77</v>
      </c>
      <c r="R27" s="47">
        <v>2100</v>
      </c>
      <c r="S27" s="47">
        <v>200</v>
      </c>
      <c r="T27" s="47">
        <v>89</v>
      </c>
      <c r="U27" s="51">
        <f t="shared" si="4"/>
        <v>88.999998382685675</v>
      </c>
      <c r="V27" s="49">
        <f>'Отбор 2026-2028'!V23+'Доп_отбор 2026-2028'!V23</f>
        <v>148394.16</v>
      </c>
      <c r="W27" s="49">
        <f>'Отбор 2026-2028'!W23+'Доп_отбор 2026-2028'!W23</f>
        <v>132070.79999999999</v>
      </c>
      <c r="X27" s="49">
        <f>'Отбор 2026-2028'!X23+'Доп_отбор 2026-2028'!X23</f>
        <v>16323.360000000015</v>
      </c>
      <c r="Y27" s="49">
        <f t="shared" si="3"/>
        <v>132070.79999999999</v>
      </c>
      <c r="Z27" s="57">
        <f t="shared" si="1"/>
        <v>88.999998382685675</v>
      </c>
    </row>
    <row r="28" spans="1:26" x14ac:dyDescent="0.25">
      <c r="A28" s="55">
        <v>23</v>
      </c>
      <c r="B28" s="56" t="s">
        <v>191</v>
      </c>
      <c r="C28" s="56" t="s">
        <v>60</v>
      </c>
      <c r="D28" s="55">
        <v>2026</v>
      </c>
      <c r="E28" s="47">
        <f>'Отбор 2026-2028'!E24+'Доп_отбор 2026-2028'!E24</f>
        <v>20</v>
      </c>
      <c r="F28" s="47">
        <f>'Отбор 2026-2028'!F24+'Доп_отбор 2026-2028'!F24</f>
        <v>0</v>
      </c>
      <c r="G28" s="47">
        <f>'Отбор 2026-2028'!G24+'Доп_отбор 2026-2028'!G24</f>
        <v>0</v>
      </c>
      <c r="H28" s="47">
        <f>'Отбор 2026-2028'!H24+'Доп_отбор 2026-2028'!H24</f>
        <v>0</v>
      </c>
      <c r="I28" s="47">
        <f>'Отбор 2026-2028'!I24+'Доп_отбор 2026-2028'!I24</f>
        <v>0</v>
      </c>
      <c r="J28" s="48">
        <f>'Отбор 2026-2028'!J24+'Доп_отбор 2026-2028'!J24</f>
        <v>7</v>
      </c>
      <c r="K28" s="49">
        <f t="shared" si="2"/>
        <v>20</v>
      </c>
      <c r="L28" s="47">
        <v>12368.39</v>
      </c>
      <c r="M28" s="47">
        <v>11131.55</v>
      </c>
      <c r="N28" s="47">
        <v>8657.8700000000008</v>
      </c>
      <c r="O28" s="47">
        <v>6184.2</v>
      </c>
      <c r="P28" s="47">
        <v>3710.52</v>
      </c>
      <c r="Q28" s="47">
        <v>488.77</v>
      </c>
      <c r="R28" s="47">
        <v>2100</v>
      </c>
      <c r="S28" s="47">
        <v>200</v>
      </c>
      <c r="T28" s="47">
        <v>88</v>
      </c>
      <c r="U28" s="51">
        <f t="shared" si="4"/>
        <v>87.999993617554736</v>
      </c>
      <c r="V28" s="49">
        <f>'Отбор 2026-2028'!V24+'Доп_отбор 2026-2028'!V24</f>
        <v>269489.19</v>
      </c>
      <c r="W28" s="49">
        <f>'Отбор 2026-2028'!W24+'Доп_отбор 2026-2028'!W24</f>
        <v>237150.46999999997</v>
      </c>
      <c r="X28" s="49">
        <f>'Отбор 2026-2028'!X24+'Доп_отбор 2026-2028'!X24</f>
        <v>32338.720000000001</v>
      </c>
      <c r="Y28" s="49">
        <f t="shared" si="3"/>
        <v>237150.49</v>
      </c>
      <c r="Z28" s="57">
        <f t="shared" si="1"/>
        <v>88.000001039002711</v>
      </c>
    </row>
    <row r="29" spans="1:26" x14ac:dyDescent="0.25">
      <c r="A29" s="55">
        <v>24</v>
      </c>
      <c r="B29" s="56" t="s">
        <v>191</v>
      </c>
      <c r="C29" s="56" t="s">
        <v>125</v>
      </c>
      <c r="D29" s="55">
        <v>2026</v>
      </c>
      <c r="E29" s="47">
        <f>'Отбор 2026-2028'!E25+'Доп_отбор 2026-2028'!E25</f>
        <v>0</v>
      </c>
      <c r="F29" s="47">
        <f>'Отбор 2026-2028'!F25+'Доп_отбор 2026-2028'!F25</f>
        <v>0</v>
      </c>
      <c r="G29" s="47">
        <f>'Отбор 2026-2028'!G25+'Доп_отбор 2026-2028'!G25</f>
        <v>0</v>
      </c>
      <c r="H29" s="47">
        <f>'Отбор 2026-2028'!H25+'Доп_отбор 2026-2028'!H25</f>
        <v>0</v>
      </c>
      <c r="I29" s="47">
        <f>'Отбор 2026-2028'!I25+'Доп_отбор 2026-2028'!I25</f>
        <v>0</v>
      </c>
      <c r="J29" s="48">
        <f>'Отбор 2026-2028'!J25+'Доп_отбор 2026-2028'!J25</f>
        <v>0</v>
      </c>
      <c r="K29" s="49">
        <f t="shared" si="2"/>
        <v>0</v>
      </c>
      <c r="L29" s="47">
        <v>12368.39</v>
      </c>
      <c r="M29" s="47">
        <v>11131.55</v>
      </c>
      <c r="N29" s="47">
        <v>8657.8700000000008</v>
      </c>
      <c r="O29" s="47">
        <v>6184.2</v>
      </c>
      <c r="P29" s="47">
        <v>3710.52</v>
      </c>
      <c r="Q29" s="47">
        <v>488.77</v>
      </c>
      <c r="R29" s="47">
        <v>2100</v>
      </c>
      <c r="S29" s="47">
        <v>200</v>
      </c>
      <c r="T29" s="47">
        <v>88</v>
      </c>
      <c r="U29" s="51">
        <f t="shared" si="4"/>
        <v>0</v>
      </c>
      <c r="V29" s="49">
        <f>'Отбор 2026-2028'!V25+'Доп_отбор 2026-2028'!V25</f>
        <v>0</v>
      </c>
      <c r="W29" s="49">
        <f>'Отбор 2026-2028'!W25+'Доп_отбор 2026-2028'!W25</f>
        <v>0</v>
      </c>
      <c r="X29" s="49">
        <f>'Отбор 2026-2028'!X25+'Доп_отбор 2026-2028'!X25</f>
        <v>0</v>
      </c>
      <c r="Y29" s="49">
        <f t="shared" si="3"/>
        <v>0</v>
      </c>
      <c r="Z29" s="57">
        <f t="shared" si="1"/>
        <v>0</v>
      </c>
    </row>
    <row r="30" spans="1:26" x14ac:dyDescent="0.25">
      <c r="A30" s="55">
        <v>25</v>
      </c>
      <c r="B30" s="56" t="s">
        <v>191</v>
      </c>
      <c r="C30" s="56" t="s">
        <v>126</v>
      </c>
      <c r="D30" s="55">
        <v>2026</v>
      </c>
      <c r="E30" s="47">
        <f>'Отбор 2026-2028'!E26+'Доп_отбор 2026-2028'!E26</f>
        <v>0</v>
      </c>
      <c r="F30" s="47">
        <f>'Отбор 2026-2028'!F26+'Доп_отбор 2026-2028'!F26</f>
        <v>0</v>
      </c>
      <c r="G30" s="47">
        <f>'Отбор 2026-2028'!G26+'Доп_отбор 2026-2028'!G26</f>
        <v>0</v>
      </c>
      <c r="H30" s="47">
        <f>'Отбор 2026-2028'!H26+'Доп_отбор 2026-2028'!H26</f>
        <v>0</v>
      </c>
      <c r="I30" s="47">
        <f>'Отбор 2026-2028'!I26+'Доп_отбор 2026-2028'!I26</f>
        <v>0</v>
      </c>
      <c r="J30" s="48">
        <f>'Отбор 2026-2028'!J26+'Доп_отбор 2026-2028'!J26</f>
        <v>0</v>
      </c>
      <c r="K30" s="49">
        <f t="shared" si="2"/>
        <v>0</v>
      </c>
      <c r="L30" s="47">
        <v>12368.39</v>
      </c>
      <c r="M30" s="47">
        <v>11131.55</v>
      </c>
      <c r="N30" s="47">
        <v>8657.8700000000008</v>
      </c>
      <c r="O30" s="47">
        <v>6184.2</v>
      </c>
      <c r="P30" s="47">
        <v>3710.52</v>
      </c>
      <c r="Q30" s="47">
        <v>488.77</v>
      </c>
      <c r="R30" s="47">
        <v>2100</v>
      </c>
      <c r="S30" s="47">
        <v>200</v>
      </c>
      <c r="T30" s="47">
        <v>90</v>
      </c>
      <c r="U30" s="51">
        <f t="shared" si="4"/>
        <v>0</v>
      </c>
      <c r="V30" s="49">
        <f>'Отбор 2026-2028'!V26+'Доп_отбор 2026-2028'!V26</f>
        <v>0</v>
      </c>
      <c r="W30" s="49">
        <f>'Отбор 2026-2028'!W26+'Доп_отбор 2026-2028'!W26</f>
        <v>0</v>
      </c>
      <c r="X30" s="49">
        <f>'Отбор 2026-2028'!X26+'Доп_отбор 2026-2028'!X26</f>
        <v>0</v>
      </c>
      <c r="Y30" s="49">
        <f t="shared" si="3"/>
        <v>0</v>
      </c>
      <c r="Z30" s="57">
        <f t="shared" si="1"/>
        <v>0</v>
      </c>
    </row>
    <row r="31" spans="1:26" x14ac:dyDescent="0.25">
      <c r="A31" s="55">
        <v>26</v>
      </c>
      <c r="B31" s="56" t="s">
        <v>191</v>
      </c>
      <c r="C31" s="56" t="s">
        <v>44</v>
      </c>
      <c r="D31" s="55">
        <v>2026</v>
      </c>
      <c r="E31" s="47">
        <f>'Отбор 2026-2028'!E27+'Доп_отбор 2026-2028'!E27</f>
        <v>0</v>
      </c>
      <c r="F31" s="47">
        <f>'Отбор 2026-2028'!F27+'Доп_отбор 2026-2028'!F27</f>
        <v>1</v>
      </c>
      <c r="G31" s="47">
        <f>'Отбор 2026-2028'!G27+'Доп_отбор 2026-2028'!G27</f>
        <v>2</v>
      </c>
      <c r="H31" s="47">
        <f>'Отбор 2026-2028'!H27+'Доп_отбор 2026-2028'!H27</f>
        <v>0</v>
      </c>
      <c r="I31" s="47">
        <f>'Отбор 2026-2028'!I27+'Доп_отбор 2026-2028'!I27</f>
        <v>0</v>
      </c>
      <c r="J31" s="48">
        <f>'Отбор 2026-2028'!J27+'Доп_отбор 2026-2028'!J27</f>
        <v>2</v>
      </c>
      <c r="K31" s="49">
        <f t="shared" si="2"/>
        <v>3</v>
      </c>
      <c r="L31" s="47">
        <v>12368.39</v>
      </c>
      <c r="M31" s="47">
        <v>11131.55</v>
      </c>
      <c r="N31" s="47">
        <v>8657.8700000000008</v>
      </c>
      <c r="O31" s="47">
        <v>6184.2</v>
      </c>
      <c r="P31" s="47">
        <v>3710.52</v>
      </c>
      <c r="Q31" s="47">
        <v>488.77</v>
      </c>
      <c r="R31" s="47">
        <v>2100</v>
      </c>
      <c r="S31" s="47">
        <v>200</v>
      </c>
      <c r="T31" s="47">
        <v>90</v>
      </c>
      <c r="U31" s="51">
        <f t="shared" si="4"/>
        <v>89.999979547013083</v>
      </c>
      <c r="V31" s="49">
        <f>'Отбор 2026-2028'!V27+'Доп_отбор 2026-2028'!V27</f>
        <v>34224.83</v>
      </c>
      <c r="W31" s="49">
        <f>'Отбор 2026-2028'!W27+'Доп_отбор 2026-2028'!W27</f>
        <v>30802.34</v>
      </c>
      <c r="X31" s="49">
        <f>'Отбор 2026-2028'!X27+'Доп_отбор 2026-2028'!X27</f>
        <v>3422.4900000000016</v>
      </c>
      <c r="Y31" s="49">
        <f t="shared" si="3"/>
        <v>30802.35</v>
      </c>
      <c r="Z31" s="57">
        <f t="shared" si="1"/>
        <v>90.000008765565809</v>
      </c>
    </row>
    <row r="32" spans="1:26" x14ac:dyDescent="0.25">
      <c r="A32" s="55">
        <v>27</v>
      </c>
      <c r="B32" s="56" t="s">
        <v>191</v>
      </c>
      <c r="C32" s="56" t="s">
        <v>99</v>
      </c>
      <c r="D32" s="55">
        <v>2026</v>
      </c>
      <c r="E32" s="47">
        <f>'Отбор 2026-2028'!E28+'Доп_отбор 2026-2028'!E28</f>
        <v>0</v>
      </c>
      <c r="F32" s="47">
        <f>'Отбор 2026-2028'!F28+'Доп_отбор 2026-2028'!F28</f>
        <v>0</v>
      </c>
      <c r="G32" s="47">
        <f>'Отбор 2026-2028'!G28+'Доп_отбор 2026-2028'!G28</f>
        <v>0</v>
      </c>
      <c r="H32" s="47">
        <f>'Отбор 2026-2028'!H28+'Доп_отбор 2026-2028'!H28</f>
        <v>0</v>
      </c>
      <c r="I32" s="47">
        <f>'Отбор 2026-2028'!I28+'Доп_отбор 2026-2028'!I28</f>
        <v>1.87</v>
      </c>
      <c r="J32" s="48">
        <f>'Отбор 2026-2028'!J28+'Доп_отбор 2026-2028'!J28</f>
        <v>1</v>
      </c>
      <c r="K32" s="49">
        <f t="shared" si="2"/>
        <v>1.87</v>
      </c>
      <c r="L32" s="47">
        <v>12368.39</v>
      </c>
      <c r="M32" s="47">
        <v>11131.55</v>
      </c>
      <c r="N32" s="47">
        <v>8657.8700000000008</v>
      </c>
      <c r="O32" s="47">
        <v>6184.2</v>
      </c>
      <c r="P32" s="47">
        <v>3710.52</v>
      </c>
      <c r="Q32" s="47">
        <v>488.77</v>
      </c>
      <c r="R32" s="47">
        <v>2100</v>
      </c>
      <c r="S32" s="47">
        <v>200</v>
      </c>
      <c r="T32" s="47">
        <v>91</v>
      </c>
      <c r="U32" s="51">
        <f t="shared" si="4"/>
        <v>90.999995960183554</v>
      </c>
      <c r="V32" s="49">
        <f>'Отбор 2026-2028'!V28+'Доп_отбор 2026-2028'!V28</f>
        <v>9901.44</v>
      </c>
      <c r="W32" s="49">
        <f>'Отбор 2026-2028'!W28+'Доп_отбор 2026-2028'!W28</f>
        <v>9010.31</v>
      </c>
      <c r="X32" s="49">
        <f>'Отбор 2026-2028'!X28+'Доп_отбор 2026-2028'!X28</f>
        <v>891.13000000000102</v>
      </c>
      <c r="Y32" s="49">
        <f t="shared" si="3"/>
        <v>9010.31</v>
      </c>
      <c r="Z32" s="57">
        <f t="shared" si="1"/>
        <v>90.999995960183554</v>
      </c>
    </row>
    <row r="33" spans="1:26" x14ac:dyDescent="0.25">
      <c r="A33" s="55">
        <v>28</v>
      </c>
      <c r="B33" s="56" t="s">
        <v>191</v>
      </c>
      <c r="C33" s="56" t="s">
        <v>127</v>
      </c>
      <c r="D33" s="55">
        <v>2026</v>
      </c>
      <c r="E33" s="47">
        <f>'Отбор 2026-2028'!E29+'Доп_отбор 2026-2028'!E29</f>
        <v>2</v>
      </c>
      <c r="F33" s="47">
        <f>'Отбор 2026-2028'!F29+'Доп_отбор 2026-2028'!F29</f>
        <v>0</v>
      </c>
      <c r="G33" s="47">
        <f>'Отбор 2026-2028'!G29+'Доп_отбор 2026-2028'!G29</f>
        <v>0</v>
      </c>
      <c r="H33" s="47">
        <f>'Отбор 2026-2028'!H29+'Доп_отбор 2026-2028'!H29</f>
        <v>0</v>
      </c>
      <c r="I33" s="47">
        <f>'Отбор 2026-2028'!I29+'Доп_отбор 2026-2028'!I29</f>
        <v>0</v>
      </c>
      <c r="J33" s="48">
        <f>'Отбор 2026-2028'!J29+'Доп_отбор 2026-2028'!J29</f>
        <v>3</v>
      </c>
      <c r="K33" s="49">
        <f t="shared" si="2"/>
        <v>2</v>
      </c>
      <c r="L33" s="47">
        <v>12368.39</v>
      </c>
      <c r="M33" s="47">
        <v>11131.55</v>
      </c>
      <c r="N33" s="47">
        <v>8657.8700000000008</v>
      </c>
      <c r="O33" s="47">
        <v>6184.2</v>
      </c>
      <c r="P33" s="47">
        <v>3710.52</v>
      </c>
      <c r="Q33" s="47">
        <v>488.77</v>
      </c>
      <c r="R33" s="47">
        <v>2100</v>
      </c>
      <c r="S33" s="47">
        <v>200</v>
      </c>
      <c r="T33" s="47">
        <v>90</v>
      </c>
      <c r="U33" s="51">
        <f t="shared" si="4"/>
        <v>89.999996960771782</v>
      </c>
      <c r="V33" s="49">
        <f>'Отбор 2026-2028'!V29+'Доп_отбор 2026-2028'!V29</f>
        <v>32903.089999999997</v>
      </c>
      <c r="W33" s="49">
        <f>'Отбор 2026-2028'!W29+'Доп_отбор 2026-2028'!W29</f>
        <v>29612.78</v>
      </c>
      <c r="X33" s="49">
        <f>'Отбор 2026-2028'!X29+'Доп_отбор 2026-2028'!X29</f>
        <v>3290.3099999999977</v>
      </c>
      <c r="Y33" s="49">
        <f t="shared" si="3"/>
        <v>29612.78</v>
      </c>
      <c r="Z33" s="57">
        <f t="shared" si="1"/>
        <v>89.999996960771782</v>
      </c>
    </row>
    <row r="34" spans="1:26" x14ac:dyDescent="0.25">
      <c r="A34" s="55">
        <v>29</v>
      </c>
      <c r="B34" s="56" t="s">
        <v>191</v>
      </c>
      <c r="C34" s="56" t="s">
        <v>90</v>
      </c>
      <c r="D34" s="55">
        <v>2026</v>
      </c>
      <c r="E34" s="47">
        <f>'Отбор 2026-2028'!E30+'Доп_отбор 2026-2028'!E30</f>
        <v>3</v>
      </c>
      <c r="F34" s="47">
        <f>'Отбор 2026-2028'!F30+'Доп_отбор 2026-2028'!F30</f>
        <v>4</v>
      </c>
      <c r="G34" s="47">
        <f>'Отбор 2026-2028'!G30+'Доп_отбор 2026-2028'!G30</f>
        <v>6</v>
      </c>
      <c r="H34" s="47">
        <f>'Отбор 2026-2028'!H30+'Доп_отбор 2026-2028'!H30</f>
        <v>4</v>
      </c>
      <c r="I34" s="47">
        <f>'Отбор 2026-2028'!I30+'Доп_отбор 2026-2028'!I30</f>
        <v>4</v>
      </c>
      <c r="J34" s="48">
        <f>'Отбор 2026-2028'!J30+'Доп_отбор 2026-2028'!J30</f>
        <v>14</v>
      </c>
      <c r="K34" s="49">
        <f t="shared" si="2"/>
        <v>21</v>
      </c>
      <c r="L34" s="47">
        <v>12368.39</v>
      </c>
      <c r="M34" s="47">
        <v>11131.55</v>
      </c>
      <c r="N34" s="47">
        <v>8657.8700000000008</v>
      </c>
      <c r="O34" s="47">
        <v>6184.2</v>
      </c>
      <c r="P34" s="47">
        <v>3710.52</v>
      </c>
      <c r="Q34" s="47">
        <v>488.77</v>
      </c>
      <c r="R34" s="47">
        <v>2100</v>
      </c>
      <c r="S34" s="47">
        <v>200</v>
      </c>
      <c r="T34" s="47">
        <v>87</v>
      </c>
      <c r="U34" s="51">
        <f t="shared" si="4"/>
        <v>86.999996488768147</v>
      </c>
      <c r="V34" s="49">
        <f>'Отбор 2026-2028'!V30+'Доп_отбор 2026-2028'!V30</f>
        <v>213600.25</v>
      </c>
      <c r="W34" s="49">
        <f>'Отбор 2026-2028'!W30+'Доп_отбор 2026-2028'!W30</f>
        <v>185832.21</v>
      </c>
      <c r="X34" s="49">
        <f>'Отбор 2026-2028'!X30+'Доп_отбор 2026-2028'!X30</f>
        <v>27768.040000000008</v>
      </c>
      <c r="Y34" s="49">
        <f t="shared" si="3"/>
        <v>185832.22</v>
      </c>
      <c r="Z34" s="57">
        <f t="shared" si="1"/>
        <v>87.000001170410613</v>
      </c>
    </row>
    <row r="35" spans="1:26" x14ac:dyDescent="0.25">
      <c r="A35" s="55">
        <v>30</v>
      </c>
      <c r="B35" s="56" t="s">
        <v>192</v>
      </c>
      <c r="C35" s="56" t="s">
        <v>132</v>
      </c>
      <c r="D35" s="55">
        <v>2026</v>
      </c>
      <c r="E35" s="47">
        <f>'Отбор 2026-2028'!E31+'Доп_отбор 2026-2028'!E31</f>
        <v>0</v>
      </c>
      <c r="F35" s="47">
        <f>'Отбор 2026-2028'!F31+'Доп_отбор 2026-2028'!F31</f>
        <v>0</v>
      </c>
      <c r="G35" s="47">
        <f>'Отбор 2026-2028'!G31+'Доп_отбор 2026-2028'!G31</f>
        <v>0</v>
      </c>
      <c r="H35" s="47">
        <f>'Отбор 2026-2028'!H31+'Доп_отбор 2026-2028'!H31</f>
        <v>0</v>
      </c>
      <c r="I35" s="47">
        <f>'Отбор 2026-2028'!I31+'Доп_отбор 2026-2028'!I31</f>
        <v>0</v>
      </c>
      <c r="J35" s="48">
        <f>'Отбор 2026-2028'!J31+'Доп_отбор 2026-2028'!J31</f>
        <v>0</v>
      </c>
      <c r="K35" s="49">
        <f t="shared" si="2"/>
        <v>0</v>
      </c>
      <c r="L35" s="47">
        <v>12368.39</v>
      </c>
      <c r="M35" s="47">
        <v>11131.55</v>
      </c>
      <c r="N35" s="47">
        <v>8657.8700000000008</v>
      </c>
      <c r="O35" s="47">
        <v>6184.2</v>
      </c>
      <c r="P35" s="47">
        <v>3710.52</v>
      </c>
      <c r="Q35" s="47">
        <v>488.77</v>
      </c>
      <c r="R35" s="47">
        <v>2100</v>
      </c>
      <c r="S35" s="47">
        <v>200</v>
      </c>
      <c r="T35" s="47">
        <v>89</v>
      </c>
      <c r="U35" s="51">
        <f t="shared" si="4"/>
        <v>0</v>
      </c>
      <c r="V35" s="49">
        <f>'Отбор 2026-2028'!V31+'Доп_отбор 2026-2028'!V31</f>
        <v>0</v>
      </c>
      <c r="W35" s="49">
        <f>'Отбор 2026-2028'!W31+'Доп_отбор 2026-2028'!W31</f>
        <v>0</v>
      </c>
      <c r="X35" s="49">
        <f>'Отбор 2026-2028'!X31+'Доп_отбор 2026-2028'!X31</f>
        <v>0</v>
      </c>
      <c r="Y35" s="49">
        <f t="shared" si="3"/>
        <v>0</v>
      </c>
      <c r="Z35" s="57">
        <f t="shared" si="1"/>
        <v>0</v>
      </c>
    </row>
    <row r="36" spans="1:26" x14ac:dyDescent="0.25">
      <c r="A36" s="55">
        <v>31</v>
      </c>
      <c r="B36" s="56" t="s">
        <v>192</v>
      </c>
      <c r="C36" s="56" t="s">
        <v>41</v>
      </c>
      <c r="D36" s="55">
        <v>2026</v>
      </c>
      <c r="E36" s="47">
        <f>'Отбор 2026-2028'!E32+'Доп_отбор 2026-2028'!E32</f>
        <v>0</v>
      </c>
      <c r="F36" s="47">
        <f>'Отбор 2026-2028'!F32+'Доп_отбор 2026-2028'!F32</f>
        <v>7.69</v>
      </c>
      <c r="G36" s="47">
        <f>'Отбор 2026-2028'!G32+'Доп_отбор 2026-2028'!G32</f>
        <v>21</v>
      </c>
      <c r="H36" s="47">
        <f>'Отбор 2026-2028'!H32+'Доп_отбор 2026-2028'!H32</f>
        <v>0</v>
      </c>
      <c r="I36" s="47">
        <f>'Отбор 2026-2028'!I32+'Доп_отбор 2026-2028'!I32</f>
        <v>0</v>
      </c>
      <c r="J36" s="48">
        <f>'Отбор 2026-2028'!J32+'Доп_отбор 2026-2028'!J32</f>
        <v>14</v>
      </c>
      <c r="K36" s="49">
        <f t="shared" si="2"/>
        <v>28.69</v>
      </c>
      <c r="L36" s="47">
        <v>12368.39</v>
      </c>
      <c r="M36" s="47">
        <v>11131.55</v>
      </c>
      <c r="N36" s="47">
        <v>8657.8700000000008</v>
      </c>
      <c r="O36" s="47">
        <v>6184.2</v>
      </c>
      <c r="P36" s="47">
        <v>3710.52</v>
      </c>
      <c r="Q36" s="47">
        <v>488.77</v>
      </c>
      <c r="R36" s="47">
        <v>2100</v>
      </c>
      <c r="S36" s="47">
        <v>200</v>
      </c>
      <c r="T36" s="47">
        <v>87</v>
      </c>
      <c r="U36" s="51">
        <f t="shared" si="4"/>
        <v>86.99999906269494</v>
      </c>
      <c r="V36" s="49">
        <f>'Отбор 2026-2028'!V32+'Доп_отбор 2026-2028'!V32</f>
        <v>309397.67</v>
      </c>
      <c r="W36" s="49">
        <f>'Отбор 2026-2028'!W32+'Доп_отбор 2026-2028'!W32</f>
        <v>269175.96999999997</v>
      </c>
      <c r="X36" s="49">
        <f>'Отбор 2026-2028'!X32+'Доп_отбор 2026-2028'!X32</f>
        <v>40221.700000000012</v>
      </c>
      <c r="Y36" s="49">
        <f t="shared" si="3"/>
        <v>269175.96999999997</v>
      </c>
      <c r="Z36" s="57">
        <f t="shared" si="1"/>
        <v>86.99999906269494</v>
      </c>
    </row>
    <row r="37" spans="1:26" x14ac:dyDescent="0.25">
      <c r="A37" s="55">
        <v>32</v>
      </c>
      <c r="B37" s="56" t="s">
        <v>192</v>
      </c>
      <c r="C37" s="56" t="s">
        <v>108</v>
      </c>
      <c r="D37" s="55">
        <v>2026</v>
      </c>
      <c r="E37" s="47">
        <f>'Отбор 2026-2028'!E33+'Доп_отбор 2026-2028'!E33</f>
        <v>0</v>
      </c>
      <c r="F37" s="47">
        <f>'Отбор 2026-2028'!F33+'Доп_отбор 2026-2028'!F33</f>
        <v>0</v>
      </c>
      <c r="G37" s="47">
        <f>'Отбор 2026-2028'!G33+'Доп_отбор 2026-2028'!G33</f>
        <v>0</v>
      </c>
      <c r="H37" s="47">
        <f>'Отбор 2026-2028'!H33+'Доп_отбор 2026-2028'!H33</f>
        <v>0</v>
      </c>
      <c r="I37" s="47">
        <f>'Отбор 2026-2028'!I33+'Доп_отбор 2026-2028'!I33</f>
        <v>0</v>
      </c>
      <c r="J37" s="48">
        <f>'Отбор 2026-2028'!J33+'Доп_отбор 2026-2028'!J33</f>
        <v>0</v>
      </c>
      <c r="K37" s="49">
        <f t="shared" si="2"/>
        <v>0</v>
      </c>
      <c r="L37" s="47">
        <v>12368.39</v>
      </c>
      <c r="M37" s="47">
        <v>11131.55</v>
      </c>
      <c r="N37" s="47">
        <v>8657.8700000000008</v>
      </c>
      <c r="O37" s="47">
        <v>6184.2</v>
      </c>
      <c r="P37" s="47">
        <v>3710.52</v>
      </c>
      <c r="Q37" s="47">
        <v>488.77</v>
      </c>
      <c r="R37" s="47">
        <v>2100</v>
      </c>
      <c r="S37" s="47">
        <v>200</v>
      </c>
      <c r="T37" s="47">
        <v>85</v>
      </c>
      <c r="U37" s="51">
        <f t="shared" si="4"/>
        <v>0</v>
      </c>
      <c r="V37" s="49">
        <f>'Отбор 2026-2028'!V33+'Доп_отбор 2026-2028'!V33</f>
        <v>0</v>
      </c>
      <c r="W37" s="49">
        <f>'Отбор 2026-2028'!W33+'Доп_отбор 2026-2028'!W33</f>
        <v>0</v>
      </c>
      <c r="X37" s="49">
        <f>'Отбор 2026-2028'!X33+'Доп_отбор 2026-2028'!X33</f>
        <v>0</v>
      </c>
      <c r="Y37" s="49">
        <f t="shared" si="3"/>
        <v>0</v>
      </c>
      <c r="Z37" s="57">
        <f t="shared" si="1"/>
        <v>0</v>
      </c>
    </row>
    <row r="38" spans="1:26" x14ac:dyDescent="0.25">
      <c r="A38" s="55">
        <v>33</v>
      </c>
      <c r="B38" s="56" t="s">
        <v>192</v>
      </c>
      <c r="C38" s="56" t="s">
        <v>93</v>
      </c>
      <c r="D38" s="55">
        <v>2026</v>
      </c>
      <c r="E38" s="47">
        <f>'Отбор 2026-2028'!E34+'Доп_отбор 2026-2028'!E34</f>
        <v>0</v>
      </c>
      <c r="F38" s="47">
        <f>'Отбор 2026-2028'!F34+'Доп_отбор 2026-2028'!F34</f>
        <v>0</v>
      </c>
      <c r="G38" s="47">
        <f>'Отбор 2026-2028'!G34+'Доп_отбор 2026-2028'!G34</f>
        <v>0</v>
      </c>
      <c r="H38" s="47">
        <f>'Отбор 2026-2028'!H34+'Доп_отбор 2026-2028'!H34</f>
        <v>0</v>
      </c>
      <c r="I38" s="47">
        <f>'Отбор 2026-2028'!I34+'Доп_отбор 2026-2028'!I34</f>
        <v>0</v>
      </c>
      <c r="J38" s="48">
        <f>'Отбор 2026-2028'!J34+'Доп_отбор 2026-2028'!J34</f>
        <v>0</v>
      </c>
      <c r="K38" s="49">
        <f t="shared" si="2"/>
        <v>0</v>
      </c>
      <c r="L38" s="47">
        <v>12368.39</v>
      </c>
      <c r="M38" s="47">
        <v>11131.55</v>
      </c>
      <c r="N38" s="47">
        <v>8657.8700000000008</v>
      </c>
      <c r="O38" s="47">
        <v>6184.2</v>
      </c>
      <c r="P38" s="47">
        <v>3710.52</v>
      </c>
      <c r="Q38" s="47">
        <v>488.77</v>
      </c>
      <c r="R38" s="47">
        <v>2100</v>
      </c>
      <c r="S38" s="47">
        <v>200</v>
      </c>
      <c r="T38" s="47">
        <v>90</v>
      </c>
      <c r="U38" s="51">
        <f t="shared" si="4"/>
        <v>0</v>
      </c>
      <c r="V38" s="49">
        <f>'Отбор 2026-2028'!V34+'Доп_отбор 2026-2028'!V34</f>
        <v>0</v>
      </c>
      <c r="W38" s="49">
        <f>'Отбор 2026-2028'!W34+'Доп_отбор 2026-2028'!W34</f>
        <v>0</v>
      </c>
      <c r="X38" s="49">
        <f>'Отбор 2026-2028'!X34+'Доп_отбор 2026-2028'!X34</f>
        <v>0</v>
      </c>
      <c r="Y38" s="49">
        <f t="shared" si="3"/>
        <v>0</v>
      </c>
      <c r="Z38" s="57">
        <f t="shared" si="1"/>
        <v>0</v>
      </c>
    </row>
    <row r="39" spans="1:26" x14ac:dyDescent="0.25">
      <c r="A39" s="55">
        <v>34</v>
      </c>
      <c r="B39" s="56" t="s">
        <v>192</v>
      </c>
      <c r="C39" s="56" t="s">
        <v>128</v>
      </c>
      <c r="D39" s="55">
        <v>2026</v>
      </c>
      <c r="E39" s="47">
        <f>'Отбор 2026-2028'!E35+'Доп_отбор 2026-2028'!E35</f>
        <v>0</v>
      </c>
      <c r="F39" s="47">
        <f>'Отбор 2026-2028'!F35+'Доп_отбор 2026-2028'!F35</f>
        <v>0</v>
      </c>
      <c r="G39" s="47">
        <f>'Отбор 2026-2028'!G35+'Доп_отбор 2026-2028'!G35</f>
        <v>0</v>
      </c>
      <c r="H39" s="47">
        <f>'Отбор 2026-2028'!H35+'Доп_отбор 2026-2028'!H35</f>
        <v>0</v>
      </c>
      <c r="I39" s="47">
        <f>'Отбор 2026-2028'!I35+'Доп_отбор 2026-2028'!I35</f>
        <v>0</v>
      </c>
      <c r="J39" s="48">
        <f>'Отбор 2026-2028'!J35+'Доп_отбор 2026-2028'!J35</f>
        <v>0</v>
      </c>
      <c r="K39" s="49">
        <f t="shared" si="2"/>
        <v>0</v>
      </c>
      <c r="L39" s="47">
        <v>12368.39</v>
      </c>
      <c r="M39" s="47">
        <v>11131.55</v>
      </c>
      <c r="N39" s="47">
        <v>8657.8700000000008</v>
      </c>
      <c r="O39" s="47">
        <v>6184.2</v>
      </c>
      <c r="P39" s="47">
        <v>3710.52</v>
      </c>
      <c r="Q39" s="47">
        <v>488.77</v>
      </c>
      <c r="R39" s="47">
        <v>2100</v>
      </c>
      <c r="S39" s="47">
        <v>200</v>
      </c>
      <c r="T39" s="47">
        <v>92</v>
      </c>
      <c r="U39" s="51">
        <f t="shared" si="4"/>
        <v>0</v>
      </c>
      <c r="V39" s="49">
        <f>'Отбор 2026-2028'!V35+'Доп_отбор 2026-2028'!V35</f>
        <v>0</v>
      </c>
      <c r="W39" s="49">
        <f>'Отбор 2026-2028'!W35+'Доп_отбор 2026-2028'!W35</f>
        <v>0</v>
      </c>
      <c r="X39" s="49">
        <f>'Отбор 2026-2028'!X35+'Доп_отбор 2026-2028'!X35</f>
        <v>0</v>
      </c>
      <c r="Y39" s="49">
        <f t="shared" si="3"/>
        <v>0</v>
      </c>
      <c r="Z39" s="57">
        <f t="shared" si="1"/>
        <v>0</v>
      </c>
    </row>
    <row r="40" spans="1:26" x14ac:dyDescent="0.25">
      <c r="A40" s="55">
        <v>35</v>
      </c>
      <c r="B40" s="56" t="s">
        <v>192</v>
      </c>
      <c r="C40" s="56" t="s">
        <v>67</v>
      </c>
      <c r="D40" s="55">
        <v>2026</v>
      </c>
      <c r="E40" s="47">
        <f>'Отбор 2026-2028'!E36+'Доп_отбор 2026-2028'!E36</f>
        <v>0</v>
      </c>
      <c r="F40" s="47">
        <f>'Отбор 2026-2028'!F36+'Доп_отбор 2026-2028'!F36</f>
        <v>0</v>
      </c>
      <c r="G40" s="47">
        <f>'Отбор 2026-2028'!G36+'Доп_отбор 2026-2028'!G36</f>
        <v>0</v>
      </c>
      <c r="H40" s="47">
        <f>'Отбор 2026-2028'!H36+'Доп_отбор 2026-2028'!H36</f>
        <v>0</v>
      </c>
      <c r="I40" s="47">
        <f>'Отбор 2026-2028'!I36+'Доп_отбор 2026-2028'!I36</f>
        <v>0</v>
      </c>
      <c r="J40" s="48">
        <f>'Отбор 2026-2028'!J36+'Доп_отбор 2026-2028'!J36</f>
        <v>0</v>
      </c>
      <c r="K40" s="49">
        <f t="shared" si="2"/>
        <v>0</v>
      </c>
      <c r="L40" s="47">
        <v>12368.39</v>
      </c>
      <c r="M40" s="47">
        <v>11131.55</v>
      </c>
      <c r="N40" s="47">
        <v>8657.8700000000008</v>
      </c>
      <c r="O40" s="47">
        <v>6184.2</v>
      </c>
      <c r="P40" s="47">
        <v>3710.52</v>
      </c>
      <c r="Q40" s="47">
        <v>488.77</v>
      </c>
      <c r="R40" s="47">
        <v>2100</v>
      </c>
      <c r="S40" s="47">
        <v>200</v>
      </c>
      <c r="T40" s="47">
        <v>88</v>
      </c>
      <c r="U40" s="51">
        <f t="shared" si="4"/>
        <v>0</v>
      </c>
      <c r="V40" s="49">
        <f>'Отбор 2026-2028'!V36+'Доп_отбор 2026-2028'!V36</f>
        <v>0</v>
      </c>
      <c r="W40" s="49">
        <f>'Отбор 2026-2028'!W36+'Доп_отбор 2026-2028'!W36</f>
        <v>0</v>
      </c>
      <c r="X40" s="49">
        <f>'Отбор 2026-2028'!X36+'Доп_отбор 2026-2028'!X36</f>
        <v>0</v>
      </c>
      <c r="Y40" s="49">
        <f t="shared" si="3"/>
        <v>0</v>
      </c>
      <c r="Z40" s="57">
        <f t="shared" si="1"/>
        <v>0</v>
      </c>
    </row>
    <row r="41" spans="1:26" x14ac:dyDescent="0.25">
      <c r="A41" s="55">
        <v>36</v>
      </c>
      <c r="B41" s="56" t="s">
        <v>192</v>
      </c>
      <c r="C41" s="56" t="s">
        <v>129</v>
      </c>
      <c r="D41" s="55">
        <v>2026</v>
      </c>
      <c r="E41" s="47">
        <f>'Отбор 2026-2028'!E37+'Доп_отбор 2026-2028'!E37</f>
        <v>0</v>
      </c>
      <c r="F41" s="47">
        <f>'Отбор 2026-2028'!F37+'Доп_отбор 2026-2028'!F37</f>
        <v>0</v>
      </c>
      <c r="G41" s="47">
        <f>'Отбор 2026-2028'!G37+'Доп_отбор 2026-2028'!G37</f>
        <v>0</v>
      </c>
      <c r="H41" s="47">
        <f>'Отбор 2026-2028'!H37+'Доп_отбор 2026-2028'!H37</f>
        <v>0</v>
      </c>
      <c r="I41" s="47">
        <f>'Отбор 2026-2028'!I37+'Доп_отбор 2026-2028'!I37</f>
        <v>0</v>
      </c>
      <c r="J41" s="48">
        <f>'Отбор 2026-2028'!J37+'Доп_отбор 2026-2028'!J37</f>
        <v>0</v>
      </c>
      <c r="K41" s="49">
        <f t="shared" si="2"/>
        <v>0</v>
      </c>
      <c r="L41" s="47">
        <v>12368.39</v>
      </c>
      <c r="M41" s="47">
        <v>11131.55</v>
      </c>
      <c r="N41" s="47">
        <v>8657.8700000000008</v>
      </c>
      <c r="O41" s="47">
        <v>6184.2</v>
      </c>
      <c r="P41" s="47">
        <v>3710.52</v>
      </c>
      <c r="Q41" s="47">
        <v>488.77</v>
      </c>
      <c r="R41" s="47">
        <v>2100</v>
      </c>
      <c r="S41" s="47">
        <v>200</v>
      </c>
      <c r="T41" s="47">
        <v>86</v>
      </c>
      <c r="U41" s="51">
        <f t="shared" si="4"/>
        <v>0</v>
      </c>
      <c r="V41" s="49">
        <f>'Отбор 2026-2028'!V37+'Доп_отбор 2026-2028'!V37</f>
        <v>0</v>
      </c>
      <c r="W41" s="49">
        <f>'Отбор 2026-2028'!W37+'Доп_отбор 2026-2028'!W37</f>
        <v>0</v>
      </c>
      <c r="X41" s="49">
        <f>'Отбор 2026-2028'!X37+'Доп_отбор 2026-2028'!X37</f>
        <v>0</v>
      </c>
      <c r="Y41" s="49">
        <f t="shared" si="3"/>
        <v>0</v>
      </c>
      <c r="Z41" s="57">
        <f t="shared" si="1"/>
        <v>0</v>
      </c>
    </row>
    <row r="42" spans="1:26" x14ac:dyDescent="0.25">
      <c r="A42" s="55">
        <v>37</v>
      </c>
      <c r="B42" s="56" t="s">
        <v>192</v>
      </c>
      <c r="C42" s="56" t="s">
        <v>31</v>
      </c>
      <c r="D42" s="55">
        <v>2026</v>
      </c>
      <c r="E42" s="47">
        <f>'Отбор 2026-2028'!E38+'Доп_отбор 2026-2028'!E38</f>
        <v>0</v>
      </c>
      <c r="F42" s="47">
        <f>'Отбор 2026-2028'!F38+'Доп_отбор 2026-2028'!F38</f>
        <v>0</v>
      </c>
      <c r="G42" s="47">
        <f>'Отбор 2026-2028'!G38+'Доп_отбор 2026-2028'!G38</f>
        <v>0</v>
      </c>
      <c r="H42" s="47">
        <f>'Отбор 2026-2028'!H38+'Доп_отбор 2026-2028'!H38</f>
        <v>0</v>
      </c>
      <c r="I42" s="47">
        <f>'Отбор 2026-2028'!I38+'Доп_отбор 2026-2028'!I38</f>
        <v>0</v>
      </c>
      <c r="J42" s="48">
        <f>'Отбор 2026-2028'!J38+'Доп_отбор 2026-2028'!J38</f>
        <v>0</v>
      </c>
      <c r="K42" s="49">
        <f t="shared" si="2"/>
        <v>0</v>
      </c>
      <c r="L42" s="47">
        <v>12368.39</v>
      </c>
      <c r="M42" s="47">
        <v>11131.55</v>
      </c>
      <c r="N42" s="47">
        <v>8657.8700000000008</v>
      </c>
      <c r="O42" s="47">
        <v>6184.2</v>
      </c>
      <c r="P42" s="47">
        <v>3710.52</v>
      </c>
      <c r="Q42" s="47">
        <v>488.77</v>
      </c>
      <c r="R42" s="47">
        <v>2100</v>
      </c>
      <c r="S42" s="47">
        <v>200</v>
      </c>
      <c r="T42" s="47">
        <v>89</v>
      </c>
      <c r="U42" s="51">
        <f t="shared" si="4"/>
        <v>0</v>
      </c>
      <c r="V42" s="49">
        <f>'Отбор 2026-2028'!V38+'Доп_отбор 2026-2028'!V38</f>
        <v>0</v>
      </c>
      <c r="W42" s="49">
        <f>'Отбор 2026-2028'!W38+'Доп_отбор 2026-2028'!W38</f>
        <v>0</v>
      </c>
      <c r="X42" s="49">
        <f>'Отбор 2026-2028'!X38+'Доп_отбор 2026-2028'!X38</f>
        <v>0</v>
      </c>
      <c r="Y42" s="49">
        <f t="shared" si="3"/>
        <v>0</v>
      </c>
      <c r="Z42" s="57">
        <f t="shared" si="1"/>
        <v>0</v>
      </c>
    </row>
    <row r="43" spans="1:26" x14ac:dyDescent="0.25">
      <c r="A43" s="55">
        <v>38</v>
      </c>
      <c r="B43" s="56" t="s">
        <v>192</v>
      </c>
      <c r="C43" s="56" t="s">
        <v>1</v>
      </c>
      <c r="D43" s="55">
        <v>2026</v>
      </c>
      <c r="E43" s="47">
        <f>'Отбор 2026-2028'!E39+'Доп_отбор 2026-2028'!E39</f>
        <v>0</v>
      </c>
      <c r="F43" s="47">
        <f>'Отбор 2026-2028'!F39+'Доп_отбор 2026-2028'!F39</f>
        <v>0</v>
      </c>
      <c r="G43" s="47">
        <f>'Отбор 2026-2028'!G39+'Доп_отбор 2026-2028'!G39</f>
        <v>0</v>
      </c>
      <c r="H43" s="47">
        <f>'Отбор 2026-2028'!H39+'Доп_отбор 2026-2028'!H39</f>
        <v>0</v>
      </c>
      <c r="I43" s="47">
        <f>'Отбор 2026-2028'!I39+'Доп_отбор 2026-2028'!I39</f>
        <v>0</v>
      </c>
      <c r="J43" s="48">
        <f>'Отбор 2026-2028'!J39+'Доп_отбор 2026-2028'!J39</f>
        <v>0</v>
      </c>
      <c r="K43" s="49">
        <f t="shared" si="2"/>
        <v>0</v>
      </c>
      <c r="L43" s="47">
        <v>12368.39</v>
      </c>
      <c r="M43" s="47">
        <v>11131.55</v>
      </c>
      <c r="N43" s="47">
        <v>8657.8700000000008</v>
      </c>
      <c r="O43" s="47">
        <v>6184.2</v>
      </c>
      <c r="P43" s="47">
        <v>3710.52</v>
      </c>
      <c r="Q43" s="47">
        <v>488.77</v>
      </c>
      <c r="R43" s="47">
        <v>2100</v>
      </c>
      <c r="S43" s="47">
        <v>200</v>
      </c>
      <c r="T43" s="47">
        <v>87</v>
      </c>
      <c r="U43" s="51">
        <f t="shared" si="4"/>
        <v>0</v>
      </c>
      <c r="V43" s="49">
        <f>'Отбор 2026-2028'!V39+'Доп_отбор 2026-2028'!V39</f>
        <v>0</v>
      </c>
      <c r="W43" s="49">
        <f>'Отбор 2026-2028'!W39+'Доп_отбор 2026-2028'!W39</f>
        <v>0</v>
      </c>
      <c r="X43" s="49">
        <f>'Отбор 2026-2028'!X39+'Доп_отбор 2026-2028'!X39</f>
        <v>0</v>
      </c>
      <c r="Y43" s="49">
        <f t="shared" si="3"/>
        <v>0</v>
      </c>
      <c r="Z43" s="57">
        <f t="shared" si="1"/>
        <v>0</v>
      </c>
    </row>
    <row r="44" spans="1:26" x14ac:dyDescent="0.25">
      <c r="A44" s="55">
        <v>39</v>
      </c>
      <c r="B44" s="56" t="s">
        <v>192</v>
      </c>
      <c r="C44" s="56" t="s">
        <v>111</v>
      </c>
      <c r="D44" s="55">
        <v>2026</v>
      </c>
      <c r="E44" s="47">
        <f>'Отбор 2026-2028'!E40+'Доп_отбор 2026-2028'!E40</f>
        <v>0</v>
      </c>
      <c r="F44" s="47">
        <f>'Отбор 2026-2028'!F40+'Доп_отбор 2026-2028'!F40</f>
        <v>0</v>
      </c>
      <c r="G44" s="47">
        <f>'Отбор 2026-2028'!G40+'Доп_отбор 2026-2028'!G40</f>
        <v>0</v>
      </c>
      <c r="H44" s="47">
        <f>'Отбор 2026-2028'!H40+'Доп_отбор 2026-2028'!H40</f>
        <v>0</v>
      </c>
      <c r="I44" s="47">
        <f>'Отбор 2026-2028'!I40+'Доп_отбор 2026-2028'!I40</f>
        <v>0</v>
      </c>
      <c r="J44" s="48">
        <f>'Отбор 2026-2028'!J40+'Доп_отбор 2026-2028'!J40</f>
        <v>0</v>
      </c>
      <c r="K44" s="49">
        <f t="shared" si="2"/>
        <v>0</v>
      </c>
      <c r="L44" s="47">
        <v>12368.39</v>
      </c>
      <c r="M44" s="47">
        <v>11131.55</v>
      </c>
      <c r="N44" s="47">
        <v>8657.8700000000008</v>
      </c>
      <c r="O44" s="47">
        <v>6184.2</v>
      </c>
      <c r="P44" s="47">
        <v>3710.52</v>
      </c>
      <c r="Q44" s="47">
        <v>488.77</v>
      </c>
      <c r="R44" s="47">
        <v>2100</v>
      </c>
      <c r="S44" s="47">
        <v>200</v>
      </c>
      <c r="T44" s="47">
        <v>88</v>
      </c>
      <c r="U44" s="51">
        <f t="shared" si="4"/>
        <v>0</v>
      </c>
      <c r="V44" s="49">
        <f>'Отбор 2026-2028'!V40+'Доп_отбор 2026-2028'!V40</f>
        <v>0</v>
      </c>
      <c r="W44" s="49">
        <f>'Отбор 2026-2028'!W40+'Доп_отбор 2026-2028'!W40</f>
        <v>0</v>
      </c>
      <c r="X44" s="49">
        <f>'Отбор 2026-2028'!X40+'Доп_отбор 2026-2028'!X40</f>
        <v>0</v>
      </c>
      <c r="Y44" s="49">
        <f t="shared" si="3"/>
        <v>0</v>
      </c>
      <c r="Z44" s="57">
        <f t="shared" si="1"/>
        <v>0</v>
      </c>
    </row>
    <row r="45" spans="1:26" x14ac:dyDescent="0.25">
      <c r="A45" s="55">
        <v>40</v>
      </c>
      <c r="B45" s="56" t="s">
        <v>192</v>
      </c>
      <c r="C45" s="56" t="s">
        <v>14</v>
      </c>
      <c r="D45" s="55">
        <v>2026</v>
      </c>
      <c r="E45" s="47">
        <f>'Отбор 2026-2028'!E41+'Доп_отбор 2026-2028'!E41</f>
        <v>9.98</v>
      </c>
      <c r="F45" s="47">
        <f>'Отбор 2026-2028'!F41+'Доп_отбор 2026-2028'!F41</f>
        <v>55.760000000000005</v>
      </c>
      <c r="G45" s="47">
        <f>'Отбор 2026-2028'!G41+'Доп_отбор 2026-2028'!G41</f>
        <v>19</v>
      </c>
      <c r="H45" s="47">
        <f>'Отбор 2026-2028'!H41+'Доп_отбор 2026-2028'!H41</f>
        <v>0.66</v>
      </c>
      <c r="I45" s="47">
        <f>'Отбор 2026-2028'!I41+'Доп_отбор 2026-2028'!I41</f>
        <v>46.62</v>
      </c>
      <c r="J45" s="48">
        <f>'Отбор 2026-2028'!J41+'Доп_отбор 2026-2028'!J41</f>
        <v>4</v>
      </c>
      <c r="K45" s="49">
        <f t="shared" si="2"/>
        <v>132.02000000000001</v>
      </c>
      <c r="L45" s="47">
        <v>12368.39</v>
      </c>
      <c r="M45" s="47">
        <v>11131.55</v>
      </c>
      <c r="N45" s="47">
        <v>8657.8700000000008</v>
      </c>
      <c r="O45" s="47">
        <v>6184.2</v>
      </c>
      <c r="P45" s="47">
        <v>3710.52</v>
      </c>
      <c r="Q45" s="47">
        <v>488.77</v>
      </c>
      <c r="R45" s="47">
        <v>2100</v>
      </c>
      <c r="S45" s="47">
        <v>200</v>
      </c>
      <c r="T45" s="47">
        <v>93</v>
      </c>
      <c r="U45" s="51">
        <f t="shared" si="4"/>
        <v>92.999999697092917</v>
      </c>
      <c r="V45" s="49">
        <f>'Отбор 2026-2028'!V41+'Доп_отбор 2026-2028'!V41</f>
        <v>1122456.3799999999</v>
      </c>
      <c r="W45" s="49">
        <f>'Отбор 2026-2028'!W41+'Доп_отбор 2026-2028'!W41</f>
        <v>1043884.43</v>
      </c>
      <c r="X45" s="49">
        <f>'Отбор 2026-2028'!X41+'Доп_отбор 2026-2028'!X41</f>
        <v>78571.949999999953</v>
      </c>
      <c r="Y45" s="49">
        <f t="shared" si="3"/>
        <v>1043884.43</v>
      </c>
      <c r="Z45" s="57">
        <f t="shared" si="1"/>
        <v>92.999999697092917</v>
      </c>
    </row>
    <row r="46" spans="1:26" x14ac:dyDescent="0.25">
      <c r="A46" s="55">
        <v>41</v>
      </c>
      <c r="B46" s="56" t="s">
        <v>192</v>
      </c>
      <c r="C46" s="56" t="s">
        <v>33</v>
      </c>
      <c r="D46" s="55">
        <v>2026</v>
      </c>
      <c r="E46" s="47">
        <f>'Отбор 2026-2028'!E42+'Доп_отбор 2026-2028'!E42</f>
        <v>0</v>
      </c>
      <c r="F46" s="47">
        <f>'Отбор 2026-2028'!F42+'Доп_отбор 2026-2028'!F42</f>
        <v>0</v>
      </c>
      <c r="G46" s="47">
        <f>'Отбор 2026-2028'!G42+'Доп_отбор 2026-2028'!G42</f>
        <v>0</v>
      </c>
      <c r="H46" s="47">
        <f>'Отбор 2026-2028'!H42+'Доп_отбор 2026-2028'!H42</f>
        <v>7.1029999999999998</v>
      </c>
      <c r="I46" s="47">
        <f>'Отбор 2026-2028'!I42+'Доп_отбор 2026-2028'!I42</f>
        <v>7.1029999999999998</v>
      </c>
      <c r="J46" s="48">
        <f>'Отбор 2026-2028'!J42+'Доп_отбор 2026-2028'!J42</f>
        <v>6</v>
      </c>
      <c r="K46" s="49">
        <f t="shared" si="2"/>
        <v>14.206</v>
      </c>
      <c r="L46" s="47">
        <v>12368.39</v>
      </c>
      <c r="M46" s="47">
        <v>11131.55</v>
      </c>
      <c r="N46" s="47">
        <v>8657.8700000000008</v>
      </c>
      <c r="O46" s="47">
        <v>6184.2</v>
      </c>
      <c r="P46" s="47">
        <v>3710.52</v>
      </c>
      <c r="Q46" s="47">
        <v>488.77</v>
      </c>
      <c r="R46" s="47">
        <v>2100</v>
      </c>
      <c r="S46" s="47">
        <v>200</v>
      </c>
      <c r="T46" s="47">
        <v>93</v>
      </c>
      <c r="U46" s="51">
        <f t="shared" si="4"/>
        <v>92.999989510017429</v>
      </c>
      <c r="V46" s="49">
        <f>'Отбор 2026-2028'!V42+'Доп_отбор 2026-2028'!V42</f>
        <v>88656.01</v>
      </c>
      <c r="W46" s="49">
        <f>'Отбор 2026-2028'!W42+'Доп_отбор 2026-2028'!W42</f>
        <v>82450.079999999987</v>
      </c>
      <c r="X46" s="49">
        <f>'Отбор 2026-2028'!X42+'Доп_отбор 2026-2028'!X42</f>
        <v>6205.93</v>
      </c>
      <c r="Y46" s="49">
        <f t="shared" si="3"/>
        <v>82450.09</v>
      </c>
      <c r="Z46" s="57">
        <f t="shared" si="1"/>
        <v>93.000000789568588</v>
      </c>
    </row>
    <row r="47" spans="1:26" x14ac:dyDescent="0.25">
      <c r="A47" s="55">
        <v>42</v>
      </c>
      <c r="B47" s="56" t="s">
        <v>192</v>
      </c>
      <c r="C47" s="56" t="s">
        <v>130</v>
      </c>
      <c r="D47" s="55">
        <v>2026</v>
      </c>
      <c r="E47" s="47">
        <f>'Отбор 2026-2028'!E43+'Доп_отбор 2026-2028'!E43</f>
        <v>0</v>
      </c>
      <c r="F47" s="47">
        <f>'Отбор 2026-2028'!F43+'Доп_отбор 2026-2028'!F43</f>
        <v>0</v>
      </c>
      <c r="G47" s="47">
        <f>'Отбор 2026-2028'!G43+'Доп_отбор 2026-2028'!G43</f>
        <v>0</v>
      </c>
      <c r="H47" s="47">
        <f>'Отбор 2026-2028'!H43+'Доп_отбор 2026-2028'!H43</f>
        <v>0</v>
      </c>
      <c r="I47" s="47">
        <f>'Отбор 2026-2028'!I43+'Доп_отбор 2026-2028'!I43</f>
        <v>0</v>
      </c>
      <c r="J47" s="48">
        <f>'Отбор 2026-2028'!J43+'Доп_отбор 2026-2028'!J43</f>
        <v>0</v>
      </c>
      <c r="K47" s="49">
        <f t="shared" si="2"/>
        <v>0</v>
      </c>
      <c r="L47" s="47">
        <v>12368.39</v>
      </c>
      <c r="M47" s="47">
        <v>11131.55</v>
      </c>
      <c r="N47" s="47">
        <v>8657.8700000000008</v>
      </c>
      <c r="O47" s="47">
        <v>6184.2</v>
      </c>
      <c r="P47" s="47">
        <v>3710.52</v>
      </c>
      <c r="Q47" s="47">
        <v>488.77</v>
      </c>
      <c r="R47" s="47">
        <v>2100</v>
      </c>
      <c r="S47" s="47">
        <v>200</v>
      </c>
      <c r="T47" s="47">
        <v>89</v>
      </c>
      <c r="U47" s="51">
        <f t="shared" si="4"/>
        <v>0</v>
      </c>
      <c r="V47" s="49">
        <f>'Отбор 2026-2028'!V43+'Доп_отбор 2026-2028'!V43</f>
        <v>0</v>
      </c>
      <c r="W47" s="49">
        <f>'Отбор 2026-2028'!W43+'Доп_отбор 2026-2028'!W43</f>
        <v>0</v>
      </c>
      <c r="X47" s="49">
        <f>'Отбор 2026-2028'!X43+'Доп_отбор 2026-2028'!X43</f>
        <v>0</v>
      </c>
      <c r="Y47" s="49">
        <f t="shared" si="3"/>
        <v>0</v>
      </c>
      <c r="Z47" s="57">
        <f t="shared" si="1"/>
        <v>0</v>
      </c>
    </row>
    <row r="48" spans="1:26" x14ac:dyDescent="0.25">
      <c r="A48" s="55">
        <v>43</v>
      </c>
      <c r="B48" s="56" t="s">
        <v>192</v>
      </c>
      <c r="C48" s="56" t="s">
        <v>133</v>
      </c>
      <c r="D48" s="55">
        <v>2026</v>
      </c>
      <c r="E48" s="47">
        <f>'Отбор 2026-2028'!E44+'Доп_отбор 2026-2028'!E44</f>
        <v>0</v>
      </c>
      <c r="F48" s="47">
        <f>'Отбор 2026-2028'!F44+'Доп_отбор 2026-2028'!F44</f>
        <v>0</v>
      </c>
      <c r="G48" s="47">
        <f>'Отбор 2026-2028'!G44+'Доп_отбор 2026-2028'!G44</f>
        <v>0</v>
      </c>
      <c r="H48" s="47">
        <f>'Отбор 2026-2028'!H44+'Доп_отбор 2026-2028'!H44</f>
        <v>0</v>
      </c>
      <c r="I48" s="47">
        <f>'Отбор 2026-2028'!I44+'Доп_отбор 2026-2028'!I44</f>
        <v>0</v>
      </c>
      <c r="J48" s="48">
        <f>'Отбор 2026-2028'!J44+'Доп_отбор 2026-2028'!J44</f>
        <v>0</v>
      </c>
      <c r="K48" s="49">
        <f t="shared" si="2"/>
        <v>0</v>
      </c>
      <c r="L48" s="47">
        <v>12368.39</v>
      </c>
      <c r="M48" s="47">
        <v>11131.55</v>
      </c>
      <c r="N48" s="47">
        <v>8657.8700000000008</v>
      </c>
      <c r="O48" s="47">
        <v>6184.2</v>
      </c>
      <c r="P48" s="47">
        <v>3710.52</v>
      </c>
      <c r="Q48" s="47">
        <v>488.77</v>
      </c>
      <c r="R48" s="47">
        <v>2100</v>
      </c>
      <c r="S48" s="47">
        <v>200</v>
      </c>
      <c r="T48" s="47">
        <v>91</v>
      </c>
      <c r="U48" s="51">
        <f t="shared" si="4"/>
        <v>0</v>
      </c>
      <c r="V48" s="49">
        <f>'Отбор 2026-2028'!V44+'Доп_отбор 2026-2028'!V44</f>
        <v>0</v>
      </c>
      <c r="W48" s="49">
        <f>'Отбор 2026-2028'!W44+'Доп_отбор 2026-2028'!W44</f>
        <v>0</v>
      </c>
      <c r="X48" s="49">
        <f>'Отбор 2026-2028'!X44+'Доп_отбор 2026-2028'!X44</f>
        <v>0</v>
      </c>
      <c r="Y48" s="49">
        <f t="shared" si="3"/>
        <v>0</v>
      </c>
      <c r="Z48" s="57">
        <f t="shared" si="1"/>
        <v>0</v>
      </c>
    </row>
    <row r="49" spans="1:26" x14ac:dyDescent="0.25">
      <c r="A49" s="55">
        <v>44</v>
      </c>
      <c r="B49" s="56" t="s">
        <v>192</v>
      </c>
      <c r="C49" s="56" t="s">
        <v>107</v>
      </c>
      <c r="D49" s="55">
        <v>2026</v>
      </c>
      <c r="E49" s="47">
        <f>'Отбор 2026-2028'!E45+'Доп_отбор 2026-2028'!E45</f>
        <v>0</v>
      </c>
      <c r="F49" s="47">
        <f>'Отбор 2026-2028'!F45+'Доп_отбор 2026-2028'!F45</f>
        <v>0</v>
      </c>
      <c r="G49" s="47">
        <f>'Отбор 2026-2028'!G45+'Доп_отбор 2026-2028'!G45</f>
        <v>0</v>
      </c>
      <c r="H49" s="47">
        <f>'Отбор 2026-2028'!H45+'Доп_отбор 2026-2028'!H45</f>
        <v>0</v>
      </c>
      <c r="I49" s="47">
        <f>'Отбор 2026-2028'!I45+'Доп_отбор 2026-2028'!I45</f>
        <v>0</v>
      </c>
      <c r="J49" s="48">
        <f>'Отбор 2026-2028'!J45+'Доп_отбор 2026-2028'!J45</f>
        <v>0</v>
      </c>
      <c r="K49" s="49">
        <f t="shared" si="2"/>
        <v>0</v>
      </c>
      <c r="L49" s="47">
        <v>12368.39</v>
      </c>
      <c r="M49" s="47">
        <v>11131.55</v>
      </c>
      <c r="N49" s="47">
        <v>8657.8700000000008</v>
      </c>
      <c r="O49" s="47">
        <v>6184.2</v>
      </c>
      <c r="P49" s="47">
        <v>3710.52</v>
      </c>
      <c r="Q49" s="47">
        <v>488.77</v>
      </c>
      <c r="R49" s="47">
        <v>2100</v>
      </c>
      <c r="S49" s="47">
        <v>200</v>
      </c>
      <c r="T49" s="47">
        <v>71</v>
      </c>
      <c r="U49" s="51">
        <f t="shared" si="4"/>
        <v>0</v>
      </c>
      <c r="V49" s="49">
        <f>'Отбор 2026-2028'!V45+'Доп_отбор 2026-2028'!V45</f>
        <v>0</v>
      </c>
      <c r="W49" s="49">
        <f>'Отбор 2026-2028'!W45+'Доп_отбор 2026-2028'!W45</f>
        <v>0</v>
      </c>
      <c r="X49" s="49">
        <f>'Отбор 2026-2028'!X45+'Доп_отбор 2026-2028'!X45</f>
        <v>0</v>
      </c>
      <c r="Y49" s="49">
        <f t="shared" si="3"/>
        <v>0</v>
      </c>
      <c r="Z49" s="57">
        <f t="shared" si="1"/>
        <v>0</v>
      </c>
    </row>
    <row r="50" spans="1:26" x14ac:dyDescent="0.25">
      <c r="A50" s="55">
        <v>45</v>
      </c>
      <c r="B50" s="56" t="s">
        <v>192</v>
      </c>
      <c r="C50" s="56" t="s">
        <v>131</v>
      </c>
      <c r="D50" s="55">
        <v>2026</v>
      </c>
      <c r="E50" s="47">
        <f>'Отбор 2026-2028'!E46+'Доп_отбор 2026-2028'!E46</f>
        <v>0</v>
      </c>
      <c r="F50" s="47">
        <f>'Отбор 2026-2028'!F46+'Доп_отбор 2026-2028'!F46</f>
        <v>0</v>
      </c>
      <c r="G50" s="47">
        <f>'Отбор 2026-2028'!G46+'Доп_отбор 2026-2028'!G46</f>
        <v>0</v>
      </c>
      <c r="H50" s="47">
        <f>'Отбор 2026-2028'!H46+'Доп_отбор 2026-2028'!H46</f>
        <v>0</v>
      </c>
      <c r="I50" s="47">
        <f>'Отбор 2026-2028'!I46+'Доп_отбор 2026-2028'!I46</f>
        <v>0</v>
      </c>
      <c r="J50" s="48">
        <f>'Отбор 2026-2028'!J46+'Доп_отбор 2026-2028'!J46</f>
        <v>0</v>
      </c>
      <c r="K50" s="49">
        <f t="shared" si="2"/>
        <v>0</v>
      </c>
      <c r="L50" s="47">
        <v>12368.39</v>
      </c>
      <c r="M50" s="47">
        <v>11131.55</v>
      </c>
      <c r="N50" s="47">
        <v>8657.8700000000008</v>
      </c>
      <c r="O50" s="47">
        <v>6184.2</v>
      </c>
      <c r="P50" s="47">
        <v>3710.52</v>
      </c>
      <c r="Q50" s="47">
        <v>488.77</v>
      </c>
      <c r="R50" s="47">
        <v>2100</v>
      </c>
      <c r="S50" s="47">
        <v>200</v>
      </c>
      <c r="T50" s="47">
        <v>94</v>
      </c>
      <c r="U50" s="51">
        <f t="shared" si="4"/>
        <v>0</v>
      </c>
      <c r="V50" s="49">
        <f>'Отбор 2026-2028'!V46+'Доп_отбор 2026-2028'!V46</f>
        <v>0</v>
      </c>
      <c r="W50" s="49">
        <f>'Отбор 2026-2028'!W46+'Доп_отбор 2026-2028'!W46</f>
        <v>0</v>
      </c>
      <c r="X50" s="49">
        <f>'Отбор 2026-2028'!X46+'Доп_отбор 2026-2028'!X46</f>
        <v>0</v>
      </c>
      <c r="Y50" s="49">
        <f t="shared" si="3"/>
        <v>0</v>
      </c>
      <c r="Z50" s="57">
        <f t="shared" si="1"/>
        <v>0</v>
      </c>
    </row>
    <row r="51" spans="1:26" x14ac:dyDescent="0.25">
      <c r="A51" s="55">
        <v>46</v>
      </c>
      <c r="B51" s="56" t="s">
        <v>192</v>
      </c>
      <c r="C51" s="56" t="s">
        <v>68</v>
      </c>
      <c r="D51" s="55">
        <v>2026</v>
      </c>
      <c r="E51" s="47">
        <f>'Отбор 2026-2028'!E47+'Доп_отбор 2026-2028'!E47</f>
        <v>0</v>
      </c>
      <c r="F51" s="47">
        <f>'Отбор 2026-2028'!F47+'Доп_отбор 2026-2028'!F47</f>
        <v>0</v>
      </c>
      <c r="G51" s="47">
        <f>'Отбор 2026-2028'!G47+'Доп_отбор 2026-2028'!G47</f>
        <v>0</v>
      </c>
      <c r="H51" s="47">
        <f>'Отбор 2026-2028'!H47+'Доп_отбор 2026-2028'!H47</f>
        <v>0</v>
      </c>
      <c r="I51" s="47">
        <f>'Отбор 2026-2028'!I47+'Доп_отбор 2026-2028'!I47</f>
        <v>31</v>
      </c>
      <c r="J51" s="48">
        <f>'Отбор 2026-2028'!J47+'Доп_отбор 2026-2028'!J47</f>
        <v>4</v>
      </c>
      <c r="K51" s="49">
        <f t="shared" si="2"/>
        <v>31</v>
      </c>
      <c r="L51" s="47">
        <v>12368.39</v>
      </c>
      <c r="M51" s="47">
        <v>11131.55</v>
      </c>
      <c r="N51" s="47">
        <v>8657.8700000000008</v>
      </c>
      <c r="O51" s="47">
        <v>6184.2</v>
      </c>
      <c r="P51" s="47">
        <v>3710.52</v>
      </c>
      <c r="Q51" s="47">
        <v>488.77</v>
      </c>
      <c r="R51" s="47">
        <v>2100</v>
      </c>
      <c r="S51" s="47">
        <v>200</v>
      </c>
      <c r="T51" s="47">
        <v>81</v>
      </c>
      <c r="U51" s="51">
        <f t="shared" si="4"/>
        <v>80.999998480026008</v>
      </c>
      <c r="V51" s="49">
        <f>'Отбор 2026-2028'!V47+'Доп_отбор 2026-2028'!V47</f>
        <v>131581.20000000001</v>
      </c>
      <c r="W51" s="49">
        <f>'Отбор 2026-2028'!W47+'Доп_отбор 2026-2028'!W47</f>
        <v>106580.77</v>
      </c>
      <c r="X51" s="49">
        <f>'Отбор 2026-2028'!X47+'Доп_отбор 2026-2028'!X47</f>
        <v>25000.430000000008</v>
      </c>
      <c r="Y51" s="49">
        <f t="shared" si="3"/>
        <v>106580.77</v>
      </c>
      <c r="Z51" s="57">
        <f t="shared" si="1"/>
        <v>80.999998480026008</v>
      </c>
    </row>
    <row r="52" spans="1:26" x14ac:dyDescent="0.25">
      <c r="A52" s="55">
        <v>47</v>
      </c>
      <c r="B52" s="56" t="s">
        <v>192</v>
      </c>
      <c r="C52" s="56" t="s">
        <v>25</v>
      </c>
      <c r="D52" s="55">
        <v>2026</v>
      </c>
      <c r="E52" s="47">
        <f>'Отбор 2026-2028'!E48+'Доп_отбор 2026-2028'!E48</f>
        <v>0</v>
      </c>
      <c r="F52" s="47">
        <f>'Отбор 2026-2028'!F48+'Доп_отбор 2026-2028'!F48</f>
        <v>0</v>
      </c>
      <c r="G52" s="47">
        <f>'Отбор 2026-2028'!G48+'Доп_отбор 2026-2028'!G48</f>
        <v>4.0999999999999996</v>
      </c>
      <c r="H52" s="47">
        <f>'Отбор 2026-2028'!H48+'Доп_отбор 2026-2028'!H48</f>
        <v>0</v>
      </c>
      <c r="I52" s="47">
        <f>'Отбор 2026-2028'!I48+'Доп_отбор 2026-2028'!I48</f>
        <v>0</v>
      </c>
      <c r="J52" s="48">
        <f>'Отбор 2026-2028'!J48+'Доп_отбор 2026-2028'!J48</f>
        <v>2</v>
      </c>
      <c r="K52" s="49">
        <f t="shared" si="2"/>
        <v>4.0999999999999996</v>
      </c>
      <c r="L52" s="47">
        <v>12368.39</v>
      </c>
      <c r="M52" s="47">
        <v>11131.55</v>
      </c>
      <c r="N52" s="47">
        <v>8657.8700000000008</v>
      </c>
      <c r="O52" s="47">
        <v>6184.2</v>
      </c>
      <c r="P52" s="47">
        <v>3710.52</v>
      </c>
      <c r="Q52" s="47">
        <v>488.77</v>
      </c>
      <c r="R52" s="47">
        <v>2100</v>
      </c>
      <c r="S52" s="47">
        <v>200</v>
      </c>
      <c r="T52" s="47">
        <v>91</v>
      </c>
      <c r="U52" s="51">
        <f t="shared" si="4"/>
        <v>90.999982889426406</v>
      </c>
      <c r="V52" s="49">
        <f>'Отбор 2026-2028'!V48+'Доп_отбор 2026-2028'!V48</f>
        <v>41494.81</v>
      </c>
      <c r="W52" s="49">
        <f>'Отбор 2026-2028'!W48+'Доп_отбор 2026-2028'!W48</f>
        <v>37760.269999999997</v>
      </c>
      <c r="X52" s="49">
        <f>'Отбор 2026-2028'!X48+'Доп_отбор 2026-2028'!X48</f>
        <v>3734.5400000000009</v>
      </c>
      <c r="Y52" s="49">
        <f t="shared" si="3"/>
        <v>37760.28</v>
      </c>
      <c r="Z52" s="57">
        <f t="shared" si="1"/>
        <v>91.000006988825831</v>
      </c>
    </row>
    <row r="53" spans="1:26" x14ac:dyDescent="0.25">
      <c r="A53" s="55">
        <v>48</v>
      </c>
      <c r="B53" s="56" t="s">
        <v>192</v>
      </c>
      <c r="C53" s="56" t="s">
        <v>134</v>
      </c>
      <c r="D53" s="55">
        <v>2026</v>
      </c>
      <c r="E53" s="47">
        <f>'Отбор 2026-2028'!E49+'Доп_отбор 2026-2028'!E49</f>
        <v>0</v>
      </c>
      <c r="F53" s="47">
        <f>'Отбор 2026-2028'!F49+'Доп_отбор 2026-2028'!F49</f>
        <v>0</v>
      </c>
      <c r="G53" s="47">
        <f>'Отбор 2026-2028'!G49+'Доп_отбор 2026-2028'!G49</f>
        <v>0</v>
      </c>
      <c r="H53" s="47">
        <f>'Отбор 2026-2028'!H49+'Доп_отбор 2026-2028'!H49</f>
        <v>17.11</v>
      </c>
      <c r="I53" s="47">
        <f>'Отбор 2026-2028'!I49+'Доп_отбор 2026-2028'!I49</f>
        <v>5</v>
      </c>
      <c r="J53" s="48">
        <f>'Отбор 2026-2028'!J49+'Доп_отбор 2026-2028'!J49</f>
        <v>4</v>
      </c>
      <c r="K53" s="49">
        <f t="shared" si="2"/>
        <v>22.11</v>
      </c>
      <c r="L53" s="47">
        <v>12368.39</v>
      </c>
      <c r="M53" s="47">
        <v>11131.55</v>
      </c>
      <c r="N53" s="47">
        <v>8657.8700000000008</v>
      </c>
      <c r="O53" s="47">
        <v>6184.2</v>
      </c>
      <c r="P53" s="47">
        <v>3710.52</v>
      </c>
      <c r="Q53" s="47">
        <v>488.77</v>
      </c>
      <c r="R53" s="47">
        <v>2100</v>
      </c>
      <c r="S53" s="47">
        <v>200</v>
      </c>
      <c r="T53" s="47">
        <v>87</v>
      </c>
      <c r="U53" s="51">
        <f t="shared" si="4"/>
        <v>86.99999583157674</v>
      </c>
      <c r="V53" s="49">
        <f>'Отбор 2026-2028'!V49+'Доп_отбор 2026-2028'!V49</f>
        <v>139141.34</v>
      </c>
      <c r="W53" s="49">
        <f>'Отбор 2026-2028'!W49+'Доп_отбор 2026-2028'!W49</f>
        <v>121052.96</v>
      </c>
      <c r="X53" s="49">
        <f>'Отбор 2026-2028'!X49+'Доп_отбор 2026-2028'!X49</f>
        <v>18088.37999999999</v>
      </c>
      <c r="Y53" s="49">
        <f t="shared" si="3"/>
        <v>121052.97</v>
      </c>
      <c r="Z53" s="57">
        <f t="shared" si="1"/>
        <v>87.000003018513411</v>
      </c>
    </row>
    <row r="54" spans="1:26" x14ac:dyDescent="0.25">
      <c r="A54" s="55">
        <v>49</v>
      </c>
      <c r="B54" s="56" t="s">
        <v>194</v>
      </c>
      <c r="C54" s="56" t="s">
        <v>135</v>
      </c>
      <c r="D54" s="55">
        <v>2026</v>
      </c>
      <c r="E54" s="47">
        <f>'Отбор 2026-2028'!E50+'Доп_отбор 2026-2028'!E50</f>
        <v>0</v>
      </c>
      <c r="F54" s="47">
        <f>'Отбор 2026-2028'!F50+'Доп_отбор 2026-2028'!F50</f>
        <v>0</v>
      </c>
      <c r="G54" s="47">
        <f>'Отбор 2026-2028'!G50+'Доп_отбор 2026-2028'!G50</f>
        <v>0</v>
      </c>
      <c r="H54" s="47">
        <f>'Отбор 2026-2028'!H50+'Доп_отбор 2026-2028'!H50</f>
        <v>0</v>
      </c>
      <c r="I54" s="47">
        <f>'Отбор 2026-2028'!I50+'Доп_отбор 2026-2028'!I50</f>
        <v>0</v>
      </c>
      <c r="J54" s="48">
        <f>'Отбор 2026-2028'!J50+'Доп_отбор 2026-2028'!J50</f>
        <v>0</v>
      </c>
      <c r="K54" s="49">
        <f t="shared" si="2"/>
        <v>0</v>
      </c>
      <c r="L54" s="47">
        <v>12368.39</v>
      </c>
      <c r="M54" s="47">
        <v>11131.55</v>
      </c>
      <c r="N54" s="47">
        <v>8657.8700000000008</v>
      </c>
      <c r="O54" s="47">
        <v>6184.2</v>
      </c>
      <c r="P54" s="47">
        <v>3710.52</v>
      </c>
      <c r="Q54" s="47">
        <v>488.77</v>
      </c>
      <c r="R54" s="47">
        <v>2100</v>
      </c>
      <c r="S54" s="47">
        <v>200</v>
      </c>
      <c r="T54" s="47">
        <v>88</v>
      </c>
      <c r="U54" s="51">
        <f t="shared" si="4"/>
        <v>0</v>
      </c>
      <c r="V54" s="49">
        <f>'Отбор 2026-2028'!V50+'Доп_отбор 2026-2028'!V50</f>
        <v>0</v>
      </c>
      <c r="W54" s="49">
        <f>'Отбор 2026-2028'!W50+'Доп_отбор 2026-2028'!W50</f>
        <v>0</v>
      </c>
      <c r="X54" s="49">
        <f>'Отбор 2026-2028'!X50+'Доп_отбор 2026-2028'!X50</f>
        <v>0</v>
      </c>
      <c r="Y54" s="49">
        <f t="shared" si="3"/>
        <v>0</v>
      </c>
      <c r="Z54" s="57">
        <f t="shared" si="1"/>
        <v>0</v>
      </c>
    </row>
    <row r="55" spans="1:26" x14ac:dyDescent="0.25">
      <c r="A55" s="55">
        <v>50</v>
      </c>
      <c r="B55" s="56" t="s">
        <v>194</v>
      </c>
      <c r="C55" s="56" t="s">
        <v>136</v>
      </c>
      <c r="D55" s="55">
        <v>2026</v>
      </c>
      <c r="E55" s="47">
        <f>'Отбор 2026-2028'!E51+'Доп_отбор 2026-2028'!E51</f>
        <v>0</v>
      </c>
      <c r="F55" s="47">
        <f>'Отбор 2026-2028'!F51+'Доп_отбор 2026-2028'!F51</f>
        <v>0</v>
      </c>
      <c r="G55" s="47">
        <f>'Отбор 2026-2028'!G51+'Доп_отбор 2026-2028'!G51</f>
        <v>0</v>
      </c>
      <c r="H55" s="47">
        <f>'Отбор 2026-2028'!H51+'Доп_отбор 2026-2028'!H51</f>
        <v>0</v>
      </c>
      <c r="I55" s="47">
        <f>'Отбор 2026-2028'!I51+'Доп_отбор 2026-2028'!I51</f>
        <v>0</v>
      </c>
      <c r="J55" s="48">
        <f>'Отбор 2026-2028'!J51+'Доп_отбор 2026-2028'!J51</f>
        <v>0</v>
      </c>
      <c r="K55" s="49">
        <f t="shared" si="2"/>
        <v>0</v>
      </c>
      <c r="L55" s="47">
        <v>12368.39</v>
      </c>
      <c r="M55" s="47">
        <v>11131.55</v>
      </c>
      <c r="N55" s="47">
        <v>8657.8700000000008</v>
      </c>
      <c r="O55" s="47">
        <v>6184.2</v>
      </c>
      <c r="P55" s="47">
        <v>3710.52</v>
      </c>
      <c r="Q55" s="47">
        <v>488.77</v>
      </c>
      <c r="R55" s="47">
        <v>2100</v>
      </c>
      <c r="S55" s="47">
        <v>200</v>
      </c>
      <c r="T55" s="47">
        <v>71</v>
      </c>
      <c r="U55" s="51">
        <f t="shared" si="4"/>
        <v>0</v>
      </c>
      <c r="V55" s="49">
        <f>'Отбор 2026-2028'!V51+'Доп_отбор 2026-2028'!V51</f>
        <v>0</v>
      </c>
      <c r="W55" s="49">
        <f>'Отбор 2026-2028'!W51+'Доп_отбор 2026-2028'!W51</f>
        <v>0</v>
      </c>
      <c r="X55" s="49">
        <f>'Отбор 2026-2028'!X51+'Доп_отбор 2026-2028'!X51</f>
        <v>0</v>
      </c>
      <c r="Y55" s="49">
        <f t="shared" si="3"/>
        <v>0</v>
      </c>
      <c r="Z55" s="57">
        <f t="shared" si="1"/>
        <v>0</v>
      </c>
    </row>
    <row r="56" spans="1:26" x14ac:dyDescent="0.25">
      <c r="A56" s="55">
        <v>51</v>
      </c>
      <c r="B56" s="56" t="s">
        <v>194</v>
      </c>
      <c r="C56" s="56" t="s">
        <v>24</v>
      </c>
      <c r="D56" s="55">
        <v>2026</v>
      </c>
      <c r="E56" s="47">
        <f>'Отбор 2026-2028'!E52+'Доп_отбор 2026-2028'!E52</f>
        <v>0</v>
      </c>
      <c r="F56" s="47">
        <f>'Отбор 2026-2028'!F52+'Доп_отбор 2026-2028'!F52</f>
        <v>59.88</v>
      </c>
      <c r="G56" s="47">
        <f>'Отбор 2026-2028'!G52+'Доп_отбор 2026-2028'!G52</f>
        <v>0</v>
      </c>
      <c r="H56" s="47">
        <f>'Отбор 2026-2028'!H52+'Доп_отбор 2026-2028'!H52</f>
        <v>0</v>
      </c>
      <c r="I56" s="47">
        <f>'Отбор 2026-2028'!I52+'Доп_отбор 2026-2028'!I52</f>
        <v>0</v>
      </c>
      <c r="J56" s="48">
        <f>'Отбор 2026-2028'!J52+'Доп_отбор 2026-2028'!J52</f>
        <v>7</v>
      </c>
      <c r="K56" s="49">
        <f t="shared" si="2"/>
        <v>59.88</v>
      </c>
      <c r="L56" s="47">
        <v>12368.39</v>
      </c>
      <c r="M56" s="47">
        <v>11131.55</v>
      </c>
      <c r="N56" s="47">
        <v>8657.8700000000008</v>
      </c>
      <c r="O56" s="47">
        <v>6184.2</v>
      </c>
      <c r="P56" s="47">
        <v>3710.52</v>
      </c>
      <c r="Q56" s="47">
        <v>488.77</v>
      </c>
      <c r="R56" s="47">
        <v>2100</v>
      </c>
      <c r="S56" s="47">
        <v>200</v>
      </c>
      <c r="T56" s="47">
        <v>91</v>
      </c>
      <c r="U56" s="51">
        <f t="shared" si="4"/>
        <v>90.99999913874106</v>
      </c>
      <c r="V56" s="49">
        <f>'Отбор 2026-2028'!V52+'Доп_отбор 2026-2028'!V52</f>
        <v>696654.6</v>
      </c>
      <c r="W56" s="49">
        <f>'Отбор 2026-2028'!W52+'Доп_отбор 2026-2028'!W52</f>
        <v>633955.67999999993</v>
      </c>
      <c r="X56" s="49">
        <f>'Отбор 2026-2028'!X52+'Доп_отбор 2026-2028'!X52</f>
        <v>62698.920000000042</v>
      </c>
      <c r="Y56" s="49">
        <f t="shared" si="3"/>
        <v>633955.68999999994</v>
      </c>
      <c r="Z56" s="57">
        <f t="shared" si="1"/>
        <v>91.000000574172617</v>
      </c>
    </row>
    <row r="57" spans="1:26" x14ac:dyDescent="0.25">
      <c r="A57" s="55">
        <v>52</v>
      </c>
      <c r="B57" s="56" t="s">
        <v>194</v>
      </c>
      <c r="C57" s="56" t="s">
        <v>72</v>
      </c>
      <c r="D57" s="55">
        <v>2026</v>
      </c>
      <c r="E57" s="47">
        <f>'Отбор 2026-2028'!E53+'Доп_отбор 2026-2028'!E53</f>
        <v>20</v>
      </c>
      <c r="F57" s="47">
        <f>'Отбор 2026-2028'!F53+'Доп_отбор 2026-2028'!F53</f>
        <v>40</v>
      </c>
      <c r="G57" s="47">
        <f>'Отбор 2026-2028'!G53+'Доп_отбор 2026-2028'!G53</f>
        <v>0</v>
      </c>
      <c r="H57" s="47">
        <f>'Отбор 2026-2028'!H53+'Доп_отбор 2026-2028'!H53</f>
        <v>0</v>
      </c>
      <c r="I57" s="47">
        <f>'Отбор 2026-2028'!I53+'Доп_отбор 2026-2028'!I53</f>
        <v>0</v>
      </c>
      <c r="J57" s="48">
        <f>'Отбор 2026-2028'!J53+'Доп_отбор 2026-2028'!J53</f>
        <v>11</v>
      </c>
      <c r="K57" s="49">
        <f t="shared" si="2"/>
        <v>60</v>
      </c>
      <c r="L57" s="47">
        <v>12368.39</v>
      </c>
      <c r="M57" s="47">
        <v>11131.55</v>
      </c>
      <c r="N57" s="47">
        <v>8657.8700000000008</v>
      </c>
      <c r="O57" s="47">
        <v>6184.2</v>
      </c>
      <c r="P57" s="47">
        <v>3710.52</v>
      </c>
      <c r="Q57" s="47">
        <v>488.77</v>
      </c>
      <c r="R57" s="47">
        <v>2100</v>
      </c>
      <c r="S57" s="47">
        <v>200</v>
      </c>
      <c r="T57" s="47">
        <v>91</v>
      </c>
      <c r="U57" s="51">
        <f t="shared" si="4"/>
        <v>90.999999222486522</v>
      </c>
      <c r="V57" s="49">
        <f>'Отбор 2026-2028'!V53+'Доп_отбор 2026-2028'!V53</f>
        <v>733106.27</v>
      </c>
      <c r="W57" s="49">
        <f>'Отбор 2026-2028'!W53+'Доп_отбор 2026-2028'!W53</f>
        <v>667126.69999999995</v>
      </c>
      <c r="X57" s="49">
        <f>'Отбор 2026-2028'!X53+'Доп_отбор 2026-2028'!X53</f>
        <v>65979.570000000065</v>
      </c>
      <c r="Y57" s="49">
        <f t="shared" si="3"/>
        <v>667126.71</v>
      </c>
      <c r="Z57" s="57">
        <f t="shared" si="1"/>
        <v>91.000000586545241</v>
      </c>
    </row>
    <row r="58" spans="1:26" x14ac:dyDescent="0.25">
      <c r="A58" s="55">
        <v>53</v>
      </c>
      <c r="B58" s="56" t="s">
        <v>194</v>
      </c>
      <c r="C58" s="56" t="s">
        <v>42</v>
      </c>
      <c r="D58" s="55">
        <v>2026</v>
      </c>
      <c r="E58" s="47">
        <f>'Отбор 2026-2028'!E54+'Доп_отбор 2026-2028'!E54</f>
        <v>0</v>
      </c>
      <c r="F58" s="47">
        <f>'Отбор 2026-2028'!F54+'Доп_отбор 2026-2028'!F54</f>
        <v>15</v>
      </c>
      <c r="G58" s="47">
        <f>'Отбор 2026-2028'!G54+'Доп_отбор 2026-2028'!G54</f>
        <v>0</v>
      </c>
      <c r="H58" s="47">
        <f>'Отбор 2026-2028'!H54+'Доп_отбор 2026-2028'!H54</f>
        <v>0</v>
      </c>
      <c r="I58" s="47">
        <f>'Отбор 2026-2028'!I54+'Доп_отбор 2026-2028'!I54</f>
        <v>10</v>
      </c>
      <c r="J58" s="48">
        <f>'Отбор 2026-2028'!J54+'Доп_отбор 2026-2028'!J54</f>
        <v>3</v>
      </c>
      <c r="K58" s="49">
        <f t="shared" si="2"/>
        <v>25</v>
      </c>
      <c r="L58" s="47">
        <v>12368.39</v>
      </c>
      <c r="M58" s="47">
        <v>11131.55</v>
      </c>
      <c r="N58" s="47">
        <v>8657.8700000000008</v>
      </c>
      <c r="O58" s="47">
        <v>6184.2</v>
      </c>
      <c r="P58" s="47">
        <v>3710.52</v>
      </c>
      <c r="Q58" s="47">
        <v>488.77</v>
      </c>
      <c r="R58" s="47">
        <v>2100</v>
      </c>
      <c r="S58" s="47">
        <v>200</v>
      </c>
      <c r="T58" s="47">
        <v>93</v>
      </c>
      <c r="U58" s="51">
        <f t="shared" si="4"/>
        <v>92.999996864116056</v>
      </c>
      <c r="V58" s="49">
        <f>'Отбор 2026-2028'!V54+'Доп_отбор 2026-2028'!V54</f>
        <v>216844.76</v>
      </c>
      <c r="W58" s="49">
        <f>'Отбор 2026-2028'!W54+'Доп_отбор 2026-2028'!W54</f>
        <v>201665.62</v>
      </c>
      <c r="X58" s="49">
        <f>'Отбор 2026-2028'!X54+'Доп_отбор 2026-2028'!X54</f>
        <v>15179.140000000014</v>
      </c>
      <c r="Y58" s="49">
        <f t="shared" si="3"/>
        <v>201665.63</v>
      </c>
      <c r="Z58" s="57">
        <f t="shared" si="1"/>
        <v>93.000001475710079</v>
      </c>
    </row>
    <row r="59" spans="1:26" x14ac:dyDescent="0.25">
      <c r="A59" s="55">
        <v>54</v>
      </c>
      <c r="B59" s="56" t="s">
        <v>194</v>
      </c>
      <c r="C59" s="56" t="s">
        <v>36</v>
      </c>
      <c r="D59" s="55">
        <v>2026</v>
      </c>
      <c r="E59" s="47">
        <f>'Отбор 2026-2028'!E55+'Доп_отбор 2026-2028'!E55</f>
        <v>36.1</v>
      </c>
      <c r="F59" s="47">
        <f>'Отбор 2026-2028'!F55+'Доп_отбор 2026-2028'!F55</f>
        <v>2</v>
      </c>
      <c r="G59" s="47">
        <f>'Отбор 2026-2028'!G55+'Доп_отбор 2026-2028'!G55</f>
        <v>0</v>
      </c>
      <c r="H59" s="47">
        <f>'Отбор 2026-2028'!H55+'Доп_отбор 2026-2028'!H55</f>
        <v>4</v>
      </c>
      <c r="I59" s="47">
        <f>'Отбор 2026-2028'!I55+'Доп_отбор 2026-2028'!I55</f>
        <v>3.9</v>
      </c>
      <c r="J59" s="48">
        <f>'Отбор 2026-2028'!J55+'Доп_отбор 2026-2028'!J55</f>
        <v>18</v>
      </c>
      <c r="K59" s="49">
        <f t="shared" si="2"/>
        <v>46</v>
      </c>
      <c r="L59" s="47">
        <v>12368.39</v>
      </c>
      <c r="M59" s="47">
        <v>11131.55</v>
      </c>
      <c r="N59" s="47">
        <v>8657.8700000000008</v>
      </c>
      <c r="O59" s="47">
        <v>6184.2</v>
      </c>
      <c r="P59" s="47">
        <v>3710.52</v>
      </c>
      <c r="Q59" s="47">
        <v>488.77</v>
      </c>
      <c r="R59" s="47">
        <v>2100</v>
      </c>
      <c r="S59" s="47">
        <v>200</v>
      </c>
      <c r="T59" s="47">
        <v>84</v>
      </c>
      <c r="U59" s="51">
        <f t="shared" si="4"/>
        <v>83.999997729561187</v>
      </c>
      <c r="V59" s="49">
        <f>'Отбор 2026-2028'!V55+'Доп_отбор 2026-2028'!V55</f>
        <v>563767.66999999993</v>
      </c>
      <c r="W59" s="49">
        <f>'Отбор 2026-2028'!W55+'Доп_отбор 2026-2028'!W55</f>
        <v>473564.82999999996</v>
      </c>
      <c r="X59" s="49">
        <f>'Отбор 2026-2028'!X55+'Доп_отбор 2026-2028'!X55</f>
        <v>90202.84</v>
      </c>
      <c r="Y59" s="49">
        <f t="shared" si="3"/>
        <v>473564.84</v>
      </c>
      <c r="Z59" s="57">
        <f t="shared" si="1"/>
        <v>83.999999503341527</v>
      </c>
    </row>
    <row r="60" spans="1:26" x14ac:dyDescent="0.25">
      <c r="A60" s="55">
        <v>55</v>
      </c>
      <c r="B60" s="56" t="s">
        <v>194</v>
      </c>
      <c r="C60" s="56" t="s">
        <v>39</v>
      </c>
      <c r="D60" s="55">
        <v>2026</v>
      </c>
      <c r="E60" s="47">
        <f>'Отбор 2026-2028'!E56+'Доп_отбор 2026-2028'!E56</f>
        <v>0</v>
      </c>
      <c r="F60" s="47">
        <f>'Отбор 2026-2028'!F56+'Доп_отбор 2026-2028'!F56</f>
        <v>0</v>
      </c>
      <c r="G60" s="47">
        <f>'Отбор 2026-2028'!G56+'Доп_отбор 2026-2028'!G56</f>
        <v>0</v>
      </c>
      <c r="H60" s="47">
        <f>'Отбор 2026-2028'!H56+'Доп_отбор 2026-2028'!H56</f>
        <v>6.0782999999999996</v>
      </c>
      <c r="I60" s="47">
        <f>'Отбор 2026-2028'!I56+'Доп_отбор 2026-2028'!I56</f>
        <v>0</v>
      </c>
      <c r="J60" s="48">
        <f>'Отбор 2026-2028'!J56+'Доп_отбор 2026-2028'!J56</f>
        <v>3</v>
      </c>
      <c r="K60" s="49">
        <f t="shared" si="2"/>
        <v>6.0782999999999996</v>
      </c>
      <c r="L60" s="47">
        <v>12368.39</v>
      </c>
      <c r="M60" s="47">
        <v>11131.55</v>
      </c>
      <c r="N60" s="47">
        <v>8657.8700000000008</v>
      </c>
      <c r="O60" s="47">
        <v>6184.2</v>
      </c>
      <c r="P60" s="47">
        <v>3710.52</v>
      </c>
      <c r="Q60" s="47">
        <v>488.77</v>
      </c>
      <c r="R60" s="47">
        <v>2100</v>
      </c>
      <c r="S60" s="47">
        <v>200</v>
      </c>
      <c r="T60" s="47">
        <v>88</v>
      </c>
      <c r="U60" s="51">
        <f t="shared" si="4"/>
        <v>87.999993128828663</v>
      </c>
      <c r="V60" s="49">
        <f>'Отбор 2026-2028'!V56+'Доп_отбор 2026-2028'!V56</f>
        <v>46571.39</v>
      </c>
      <c r="W60" s="49">
        <f>'Отбор 2026-2028'!W56+'Доп_отбор 2026-2028'!W56</f>
        <v>40982.82</v>
      </c>
      <c r="X60" s="49">
        <f>'Отбор 2026-2028'!X56+'Доп_отбор 2026-2028'!X56</f>
        <v>5588.57</v>
      </c>
      <c r="Y60" s="49">
        <f t="shared" si="3"/>
        <v>40982.82</v>
      </c>
      <c r="Z60" s="57">
        <f t="shared" si="1"/>
        <v>87.999993128828663</v>
      </c>
    </row>
    <row r="61" spans="1:26" x14ac:dyDescent="0.25">
      <c r="A61" s="55">
        <v>56</v>
      </c>
      <c r="B61" s="56" t="s">
        <v>194</v>
      </c>
      <c r="C61" s="56" t="s">
        <v>52</v>
      </c>
      <c r="D61" s="55">
        <v>2026</v>
      </c>
      <c r="E61" s="47">
        <f>'Отбор 2026-2028'!E57+'Доп_отбор 2026-2028'!E57</f>
        <v>0</v>
      </c>
      <c r="F61" s="47">
        <f>'Отбор 2026-2028'!F57+'Доп_отбор 2026-2028'!F57</f>
        <v>66.5</v>
      </c>
      <c r="G61" s="47">
        <f>'Отбор 2026-2028'!G57+'Доп_отбор 2026-2028'!G57</f>
        <v>13.7</v>
      </c>
      <c r="H61" s="47">
        <f>'Отбор 2026-2028'!H57+'Доп_отбор 2026-2028'!H57</f>
        <v>7.6</v>
      </c>
      <c r="I61" s="47">
        <f>'Отбор 2026-2028'!I57+'Доп_отбор 2026-2028'!I57</f>
        <v>0</v>
      </c>
      <c r="J61" s="48">
        <f>'Отбор 2026-2028'!J57+'Доп_отбор 2026-2028'!J57</f>
        <v>20</v>
      </c>
      <c r="K61" s="49">
        <f t="shared" si="2"/>
        <v>87.8</v>
      </c>
      <c r="L61" s="47">
        <v>12368.39</v>
      </c>
      <c r="M61" s="47">
        <v>11131.55</v>
      </c>
      <c r="N61" s="47">
        <v>8657.8700000000008</v>
      </c>
      <c r="O61" s="47">
        <v>6184.2</v>
      </c>
      <c r="P61" s="47">
        <v>3710.52</v>
      </c>
      <c r="Q61" s="47">
        <v>488.77</v>
      </c>
      <c r="R61" s="47">
        <v>2100</v>
      </c>
      <c r="S61" s="47">
        <v>200</v>
      </c>
      <c r="T61" s="47">
        <v>87</v>
      </c>
      <c r="U61" s="51">
        <f t="shared" si="4"/>
        <v>86.999999723132632</v>
      </c>
      <c r="V61" s="49">
        <f>'Отбор 2026-2028'!V57+'Доп_отбор 2026-2028'!V57</f>
        <v>975196.21</v>
      </c>
      <c r="W61" s="49">
        <f>'Отбор 2026-2028'!W57+'Доп_отбор 2026-2028'!W57</f>
        <v>848420.7</v>
      </c>
      <c r="X61" s="49">
        <f>'Отбор 2026-2028'!X57+'Доп_отбор 2026-2028'!X57</f>
        <v>126775.51000000001</v>
      </c>
      <c r="Y61" s="49">
        <f t="shared" si="3"/>
        <v>848420.7</v>
      </c>
      <c r="Z61" s="57">
        <f t="shared" si="1"/>
        <v>86.999999723132632</v>
      </c>
    </row>
    <row r="62" spans="1:26" x14ac:dyDescent="0.25">
      <c r="A62" s="55">
        <v>57</v>
      </c>
      <c r="B62" s="56" t="s">
        <v>194</v>
      </c>
      <c r="C62" s="56" t="s">
        <v>70</v>
      </c>
      <c r="D62" s="55">
        <v>2026</v>
      </c>
      <c r="E62" s="47">
        <f>'Отбор 2026-2028'!E58+'Доп_отбор 2026-2028'!E58</f>
        <v>2.7</v>
      </c>
      <c r="F62" s="47">
        <f>'Отбор 2026-2028'!F58+'Доп_отбор 2026-2028'!F58</f>
        <v>5.62</v>
      </c>
      <c r="G62" s="47">
        <f>'Отбор 2026-2028'!G58+'Доп_отбор 2026-2028'!G58</f>
        <v>0</v>
      </c>
      <c r="H62" s="47">
        <f>'Отбор 2026-2028'!H58+'Доп_отбор 2026-2028'!H58</f>
        <v>10.199999999999999</v>
      </c>
      <c r="I62" s="47">
        <f>'Отбор 2026-2028'!I58+'Доп_отбор 2026-2028'!I58</f>
        <v>7.9</v>
      </c>
      <c r="J62" s="48">
        <f>'Отбор 2026-2028'!J58+'Доп_отбор 2026-2028'!J58</f>
        <v>7</v>
      </c>
      <c r="K62" s="49">
        <f t="shared" si="2"/>
        <v>26.42</v>
      </c>
      <c r="L62" s="47">
        <v>12368.39</v>
      </c>
      <c r="M62" s="47">
        <v>11131.55</v>
      </c>
      <c r="N62" s="47">
        <v>8657.8700000000008</v>
      </c>
      <c r="O62" s="47">
        <v>6184.2</v>
      </c>
      <c r="P62" s="47">
        <v>3710.52</v>
      </c>
      <c r="Q62" s="47">
        <v>488.77</v>
      </c>
      <c r="R62" s="47">
        <v>2100</v>
      </c>
      <c r="S62" s="47">
        <v>200</v>
      </c>
      <c r="T62" s="47">
        <v>91</v>
      </c>
      <c r="U62" s="51">
        <f t="shared" si="4"/>
        <v>90.999998583243652</v>
      </c>
      <c r="V62" s="49">
        <f>'Отбор 2026-2028'!V58+'Доп_отбор 2026-2028'!V58</f>
        <v>211751.3</v>
      </c>
      <c r="W62" s="49">
        <f>'Отбор 2026-2028'!W58+'Доп_отбор 2026-2028'!W58</f>
        <v>192693.68</v>
      </c>
      <c r="X62" s="49">
        <f>'Отбор 2026-2028'!X58+'Доп_отбор 2026-2028'!X58</f>
        <v>19057.619999999995</v>
      </c>
      <c r="Y62" s="49">
        <f t="shared" si="3"/>
        <v>192693.68</v>
      </c>
      <c r="Z62" s="57">
        <f t="shared" si="1"/>
        <v>90.999998583243652</v>
      </c>
    </row>
    <row r="63" spans="1:26" x14ac:dyDescent="0.25">
      <c r="A63" s="55">
        <v>58</v>
      </c>
      <c r="B63" s="56" t="s">
        <v>194</v>
      </c>
      <c r="C63" s="56" t="s">
        <v>117</v>
      </c>
      <c r="D63" s="55">
        <v>2026</v>
      </c>
      <c r="E63" s="47">
        <f>'Отбор 2026-2028'!E59+'Доп_отбор 2026-2028'!E59</f>
        <v>0</v>
      </c>
      <c r="F63" s="47">
        <f>'Отбор 2026-2028'!F59+'Доп_отбор 2026-2028'!F59</f>
        <v>0</v>
      </c>
      <c r="G63" s="47">
        <f>'Отбор 2026-2028'!G59+'Доп_отбор 2026-2028'!G59</f>
        <v>0</v>
      </c>
      <c r="H63" s="47">
        <f>'Отбор 2026-2028'!H59+'Доп_отбор 2026-2028'!H59</f>
        <v>0</v>
      </c>
      <c r="I63" s="47">
        <f>'Отбор 2026-2028'!I59+'Доп_отбор 2026-2028'!I59</f>
        <v>0</v>
      </c>
      <c r="J63" s="48">
        <f>'Отбор 2026-2028'!J59+'Доп_отбор 2026-2028'!J59</f>
        <v>0</v>
      </c>
      <c r="K63" s="49">
        <f t="shared" si="2"/>
        <v>0</v>
      </c>
      <c r="L63" s="47">
        <v>12368.39</v>
      </c>
      <c r="M63" s="47">
        <v>11131.55</v>
      </c>
      <c r="N63" s="47">
        <v>8657.8700000000008</v>
      </c>
      <c r="O63" s="47">
        <v>6184.2</v>
      </c>
      <c r="P63" s="47">
        <v>3710.52</v>
      </c>
      <c r="Q63" s="47">
        <v>488.77</v>
      </c>
      <c r="R63" s="47">
        <v>2100</v>
      </c>
      <c r="S63" s="47">
        <v>200</v>
      </c>
      <c r="T63" s="47">
        <v>89</v>
      </c>
      <c r="U63" s="51">
        <f t="shared" si="4"/>
        <v>0</v>
      </c>
      <c r="V63" s="49">
        <f>'Отбор 2026-2028'!V59+'Доп_отбор 2026-2028'!V59</f>
        <v>0</v>
      </c>
      <c r="W63" s="49">
        <f>'Отбор 2026-2028'!W59+'Доп_отбор 2026-2028'!W59</f>
        <v>0</v>
      </c>
      <c r="X63" s="49">
        <f>'Отбор 2026-2028'!X59+'Доп_отбор 2026-2028'!X59</f>
        <v>0</v>
      </c>
      <c r="Y63" s="49">
        <f t="shared" si="3"/>
        <v>0</v>
      </c>
      <c r="Z63" s="57">
        <f t="shared" si="1"/>
        <v>0</v>
      </c>
    </row>
    <row r="64" spans="1:26" x14ac:dyDescent="0.25">
      <c r="A64" s="55">
        <v>59</v>
      </c>
      <c r="B64" s="56" t="s">
        <v>194</v>
      </c>
      <c r="C64" s="56" t="s">
        <v>137</v>
      </c>
      <c r="D64" s="55">
        <v>2026</v>
      </c>
      <c r="E64" s="47">
        <f>'Отбор 2026-2028'!E60+'Доп_отбор 2026-2028'!E60</f>
        <v>0</v>
      </c>
      <c r="F64" s="47">
        <f>'Отбор 2026-2028'!F60+'Доп_отбор 2026-2028'!F60</f>
        <v>0</v>
      </c>
      <c r="G64" s="47">
        <f>'Отбор 2026-2028'!G60+'Доп_отбор 2026-2028'!G60</f>
        <v>0</v>
      </c>
      <c r="H64" s="47">
        <f>'Отбор 2026-2028'!H60+'Доп_отбор 2026-2028'!H60</f>
        <v>5</v>
      </c>
      <c r="I64" s="47">
        <f>'Отбор 2026-2028'!I60+'Доп_отбор 2026-2028'!I60</f>
        <v>0</v>
      </c>
      <c r="J64" s="48">
        <f>'Отбор 2026-2028'!J60+'Доп_отбор 2026-2028'!J60</f>
        <v>3</v>
      </c>
      <c r="K64" s="49">
        <f t="shared" si="2"/>
        <v>5</v>
      </c>
      <c r="L64" s="47">
        <v>12368.39</v>
      </c>
      <c r="M64" s="47">
        <v>11131.55</v>
      </c>
      <c r="N64" s="47">
        <v>8657.8700000000008</v>
      </c>
      <c r="O64" s="47">
        <v>6184.2</v>
      </c>
      <c r="P64" s="47">
        <v>3710.52</v>
      </c>
      <c r="Q64" s="47">
        <v>488.77</v>
      </c>
      <c r="R64" s="47">
        <v>2100</v>
      </c>
      <c r="S64" s="47">
        <v>200</v>
      </c>
      <c r="T64" s="47">
        <v>91</v>
      </c>
      <c r="U64" s="51">
        <f t="shared" si="4"/>
        <v>90.999994708636081</v>
      </c>
      <c r="V64" s="49">
        <f>'Отбор 2026-2028'!V60+'Доп_отбор 2026-2028'!V60</f>
        <v>39687.31</v>
      </c>
      <c r="W64" s="49">
        <f>'Отбор 2026-2028'!W60+'Доп_отбор 2026-2028'!W60</f>
        <v>36115.449999999997</v>
      </c>
      <c r="X64" s="49">
        <f>'Отбор 2026-2028'!X60+'Доп_отбор 2026-2028'!X60</f>
        <v>3571.8600000000006</v>
      </c>
      <c r="Y64" s="49">
        <f t="shared" si="3"/>
        <v>36115.449999999997</v>
      </c>
      <c r="Z64" s="57">
        <f t="shared" si="1"/>
        <v>90.999994708636081</v>
      </c>
    </row>
    <row r="65" spans="1:26" x14ac:dyDescent="0.25">
      <c r="A65" s="55">
        <v>60</v>
      </c>
      <c r="B65" s="56" t="s">
        <v>194</v>
      </c>
      <c r="C65" s="56" t="s">
        <v>57</v>
      </c>
      <c r="D65" s="55">
        <v>2026</v>
      </c>
      <c r="E65" s="47">
        <f>'Отбор 2026-2028'!E61+'Доп_отбор 2026-2028'!E61</f>
        <v>30</v>
      </c>
      <c r="F65" s="47">
        <f>'Отбор 2026-2028'!F61+'Доп_отбор 2026-2028'!F61</f>
        <v>0</v>
      </c>
      <c r="G65" s="47">
        <f>'Отбор 2026-2028'!G61+'Доп_отбор 2026-2028'!G61</f>
        <v>0</v>
      </c>
      <c r="H65" s="47">
        <f>'Отбор 2026-2028'!H61+'Доп_отбор 2026-2028'!H61</f>
        <v>11</v>
      </c>
      <c r="I65" s="47">
        <f>'Отбор 2026-2028'!I61+'Доп_отбор 2026-2028'!I61</f>
        <v>0</v>
      </c>
      <c r="J65" s="48">
        <f>'Отбор 2026-2028'!J61+'Доп_отбор 2026-2028'!J61</f>
        <v>2</v>
      </c>
      <c r="K65" s="49">
        <f t="shared" si="2"/>
        <v>41</v>
      </c>
      <c r="L65" s="47">
        <v>12368.39</v>
      </c>
      <c r="M65" s="47">
        <v>11131.55</v>
      </c>
      <c r="N65" s="47">
        <v>8657.8700000000008</v>
      </c>
      <c r="O65" s="47">
        <v>6184.2</v>
      </c>
      <c r="P65" s="47">
        <v>3710.52</v>
      </c>
      <c r="Q65" s="47">
        <v>488.77</v>
      </c>
      <c r="R65" s="47">
        <v>2100</v>
      </c>
      <c r="S65" s="47">
        <v>200</v>
      </c>
      <c r="T65" s="47">
        <v>90</v>
      </c>
      <c r="U65" s="51">
        <f t="shared" si="4"/>
        <v>89.999998673902553</v>
      </c>
      <c r="V65" s="49">
        <f>'Отбор 2026-2028'!V61+'Доп_отбор 2026-2028'!V61</f>
        <v>452455.44</v>
      </c>
      <c r="W65" s="49">
        <f>'Отбор 2026-2028'!W61+'Доп_отбор 2026-2028'!W61</f>
        <v>407209.89</v>
      </c>
      <c r="X65" s="49">
        <f>'Отбор 2026-2028'!X61+'Доп_отбор 2026-2028'!X61</f>
        <v>45245.549999999988</v>
      </c>
      <c r="Y65" s="49">
        <f t="shared" si="3"/>
        <v>407209.9</v>
      </c>
      <c r="Z65" s="57">
        <f t="shared" si="1"/>
        <v>90.000000884064974</v>
      </c>
    </row>
    <row r="66" spans="1:26" x14ac:dyDescent="0.25">
      <c r="A66" s="59" t="s">
        <v>231</v>
      </c>
      <c r="B66" s="56" t="s">
        <v>195</v>
      </c>
      <c r="C66" s="56" t="s">
        <v>22</v>
      </c>
      <c r="D66" s="55">
        <v>2026</v>
      </c>
      <c r="E66" s="47">
        <f>'Отбор 2026-2028'!E62+'Доп_отбор 2026-2028'!E62</f>
        <v>20.399999999999999</v>
      </c>
      <c r="F66" s="47">
        <f>'Отбор 2026-2028'!F62+'Доп_отбор 2026-2028'!F62</f>
        <v>9.44</v>
      </c>
      <c r="G66" s="47">
        <f>'Отбор 2026-2028'!G62+'Доп_отбор 2026-2028'!G62</f>
        <v>7.45</v>
      </c>
      <c r="H66" s="47">
        <f>'Отбор 2026-2028'!H62+'Доп_отбор 2026-2028'!H62</f>
        <v>44.4</v>
      </c>
      <c r="I66" s="47">
        <f>'Отбор 2026-2028'!I62+'Доп_отбор 2026-2028'!I62</f>
        <v>18.809999999999999</v>
      </c>
      <c r="J66" s="48">
        <f>'Отбор 2026-2028'!J62+'Доп_отбор 2026-2028'!J62</f>
        <v>15</v>
      </c>
      <c r="K66" s="49">
        <f t="shared" si="2"/>
        <v>100.5</v>
      </c>
      <c r="L66" s="47">
        <v>12368.39</v>
      </c>
      <c r="M66" s="47">
        <v>11131.55</v>
      </c>
      <c r="N66" s="47">
        <v>8657.8700000000008</v>
      </c>
      <c r="O66" s="47">
        <v>6184.2</v>
      </c>
      <c r="P66" s="47">
        <v>3710.52</v>
      </c>
      <c r="Q66" s="47">
        <v>488.77</v>
      </c>
      <c r="R66" s="47">
        <v>2100</v>
      </c>
      <c r="S66" s="47">
        <v>200</v>
      </c>
      <c r="T66" s="47">
        <v>95</v>
      </c>
      <c r="U66" s="51">
        <f t="shared" si="4"/>
        <v>94.999998969950468</v>
      </c>
      <c r="V66" s="49">
        <f>'Отбор 2026-2028'!V62+'Доп_отбор 2026-2028'!V62</f>
        <v>825203.03</v>
      </c>
      <c r="W66" s="49">
        <f>'Отбор 2026-2028'!W62+'Доп_отбор 2026-2028'!W62</f>
        <v>783942.87</v>
      </c>
      <c r="X66" s="49">
        <f>'Отбор 2026-2028'!X62+'Доп_отбор 2026-2028'!X62</f>
        <v>41260.15999999996</v>
      </c>
      <c r="Y66" s="49">
        <f t="shared" si="3"/>
        <v>783942.88</v>
      </c>
      <c r="Z66" s="57">
        <f t="shared" si="1"/>
        <v>95.000000181773444</v>
      </c>
    </row>
    <row r="67" spans="1:26" x14ac:dyDescent="0.25">
      <c r="A67" s="59" t="s">
        <v>232</v>
      </c>
      <c r="B67" s="56" t="s">
        <v>195</v>
      </c>
      <c r="C67" s="56" t="s">
        <v>114</v>
      </c>
      <c r="D67" s="55">
        <v>2026</v>
      </c>
      <c r="E67" s="47">
        <f>'Отбор 2026-2028'!E63+'Доп_отбор 2026-2028'!E63</f>
        <v>0</v>
      </c>
      <c r="F67" s="47">
        <f>'Отбор 2026-2028'!F63+'Доп_отбор 2026-2028'!F63</f>
        <v>0</v>
      </c>
      <c r="G67" s="47">
        <f>'Отбор 2026-2028'!G63+'Доп_отбор 2026-2028'!G63</f>
        <v>0</v>
      </c>
      <c r="H67" s="47">
        <f>'Отбор 2026-2028'!H63+'Доп_отбор 2026-2028'!H63</f>
        <v>0</v>
      </c>
      <c r="I67" s="47">
        <f>'Отбор 2026-2028'!I63+'Доп_отбор 2026-2028'!I63</f>
        <v>0</v>
      </c>
      <c r="J67" s="48">
        <f>'Отбор 2026-2028'!J63+'Доп_отбор 2026-2028'!J63</f>
        <v>0</v>
      </c>
      <c r="K67" s="49">
        <f t="shared" si="2"/>
        <v>0</v>
      </c>
      <c r="L67" s="47">
        <v>12368.39</v>
      </c>
      <c r="M67" s="47">
        <v>11131.55</v>
      </c>
      <c r="N67" s="47">
        <v>8657.8700000000008</v>
      </c>
      <c r="O67" s="47">
        <v>6184.2</v>
      </c>
      <c r="P67" s="47">
        <v>3710.52</v>
      </c>
      <c r="Q67" s="47">
        <v>488.77</v>
      </c>
      <c r="R67" s="47">
        <v>2100</v>
      </c>
      <c r="S67" s="47">
        <v>200</v>
      </c>
      <c r="T67" s="47">
        <v>95</v>
      </c>
      <c r="U67" s="51">
        <f t="shared" si="4"/>
        <v>0</v>
      </c>
      <c r="V67" s="49">
        <f>'Отбор 2026-2028'!V63+'Доп_отбор 2026-2028'!V63</f>
        <v>0</v>
      </c>
      <c r="W67" s="49">
        <f>'Отбор 2026-2028'!W63+'Доп_отбор 2026-2028'!W63</f>
        <v>0</v>
      </c>
      <c r="X67" s="49">
        <f>'Отбор 2026-2028'!X63+'Доп_отбор 2026-2028'!X63</f>
        <v>0</v>
      </c>
      <c r="Y67" s="49">
        <f t="shared" si="3"/>
        <v>0</v>
      </c>
      <c r="Z67" s="57">
        <f t="shared" si="1"/>
        <v>0</v>
      </c>
    </row>
    <row r="68" spans="1:26" x14ac:dyDescent="0.25">
      <c r="A68" s="59" t="s">
        <v>233</v>
      </c>
      <c r="B68" s="56" t="s">
        <v>195</v>
      </c>
      <c r="C68" s="56" t="s">
        <v>71</v>
      </c>
      <c r="D68" s="55">
        <v>2026</v>
      </c>
      <c r="E68" s="47">
        <f>'Отбор 2026-2028'!E64+'Доп_отбор 2026-2028'!E64</f>
        <v>9</v>
      </c>
      <c r="F68" s="47">
        <f>'Отбор 2026-2028'!F64+'Доп_отбор 2026-2028'!F64</f>
        <v>27</v>
      </c>
      <c r="G68" s="47">
        <f>'Отбор 2026-2028'!G64+'Доп_отбор 2026-2028'!G64</f>
        <v>10</v>
      </c>
      <c r="H68" s="47">
        <f>'Отбор 2026-2028'!H64+'Доп_отбор 2026-2028'!H64</f>
        <v>37</v>
      </c>
      <c r="I68" s="47">
        <f>'Отбор 2026-2028'!I64+'Доп_отбор 2026-2028'!I64</f>
        <v>66.099999999999994</v>
      </c>
      <c r="J68" s="48">
        <f>'Отбор 2026-2028'!J64+'Доп_отбор 2026-2028'!J64</f>
        <v>6</v>
      </c>
      <c r="K68" s="49">
        <f t="shared" si="2"/>
        <v>149.1</v>
      </c>
      <c r="L68" s="47">
        <v>12368.39</v>
      </c>
      <c r="M68" s="47">
        <v>11131.55</v>
      </c>
      <c r="N68" s="47">
        <v>8657.8700000000008</v>
      </c>
      <c r="O68" s="47">
        <v>6184.2</v>
      </c>
      <c r="P68" s="47">
        <v>3710.52</v>
      </c>
      <c r="Q68" s="47">
        <v>488.77</v>
      </c>
      <c r="R68" s="47">
        <v>2100</v>
      </c>
      <c r="S68" s="47">
        <v>200</v>
      </c>
      <c r="T68" s="47">
        <v>95</v>
      </c>
      <c r="U68" s="51">
        <f t="shared" si="4"/>
        <v>94.999999263174033</v>
      </c>
      <c r="V68" s="49">
        <f>'Отбор 2026-2028'!V64+'Доп_отбор 2026-2028'!V64</f>
        <v>1017879.45</v>
      </c>
      <c r="W68" s="49">
        <f>'Отбор 2026-2028'!W64+'Доп_отбор 2026-2028'!W64</f>
        <v>966985.47</v>
      </c>
      <c r="X68" s="49">
        <f>'Отбор 2026-2028'!X64+'Доп_отбор 2026-2028'!X64</f>
        <v>50893.979999999967</v>
      </c>
      <c r="Y68" s="49">
        <f t="shared" si="3"/>
        <v>966985.48</v>
      </c>
      <c r="Z68" s="57">
        <f t="shared" si="1"/>
        <v>95.000000245608646</v>
      </c>
    </row>
    <row r="69" spans="1:26" x14ac:dyDescent="0.25">
      <c r="A69" s="59" t="s">
        <v>234</v>
      </c>
      <c r="B69" s="56" t="s">
        <v>195</v>
      </c>
      <c r="C69" s="56" t="s">
        <v>56</v>
      </c>
      <c r="D69" s="55">
        <v>2026</v>
      </c>
      <c r="E69" s="47">
        <f>'Отбор 2026-2028'!E65+'Доп_отбор 2026-2028'!E65</f>
        <v>0.03</v>
      </c>
      <c r="F69" s="47">
        <f>'Отбор 2026-2028'!F65+'Доп_отбор 2026-2028'!F65</f>
        <v>0</v>
      </c>
      <c r="G69" s="47">
        <f>'Отбор 2026-2028'!G65+'Доп_отбор 2026-2028'!G65</f>
        <v>1.34</v>
      </c>
      <c r="H69" s="47">
        <f>'Отбор 2026-2028'!H65+'Доп_отбор 2026-2028'!H65</f>
        <v>0</v>
      </c>
      <c r="I69" s="47">
        <f>'Отбор 2026-2028'!I65+'Доп_отбор 2026-2028'!I65</f>
        <v>0</v>
      </c>
      <c r="J69" s="48">
        <f>'Отбор 2026-2028'!J65+'Доп_отбор 2026-2028'!J65</f>
        <v>8</v>
      </c>
      <c r="K69" s="49">
        <f t="shared" si="2"/>
        <v>1.37</v>
      </c>
      <c r="L69" s="47">
        <v>12368.39</v>
      </c>
      <c r="M69" s="47">
        <v>11131.55</v>
      </c>
      <c r="N69" s="47">
        <v>8657.8700000000008</v>
      </c>
      <c r="O69" s="47">
        <v>6184.2</v>
      </c>
      <c r="P69" s="47">
        <v>3710.52</v>
      </c>
      <c r="Q69" s="47">
        <v>488.77</v>
      </c>
      <c r="R69" s="47">
        <v>2100</v>
      </c>
      <c r="S69" s="47">
        <v>200</v>
      </c>
      <c r="T69" s="47">
        <v>95</v>
      </c>
      <c r="U69" s="51">
        <f t="shared" si="4"/>
        <v>94.999963588653742</v>
      </c>
      <c r="V69" s="49">
        <f>'Отбор 2026-2028'!V65+'Доп_отбор 2026-2028'!V65</f>
        <v>32956.76</v>
      </c>
      <c r="W69" s="49">
        <f>'Отбор 2026-2028'!W65+'Доп_отбор 2026-2028'!W65</f>
        <v>31308.910000000003</v>
      </c>
      <c r="X69" s="49">
        <f>'Отбор 2026-2028'!X65+'Доп_отбор 2026-2028'!X65</f>
        <v>1647.8499999999967</v>
      </c>
      <c r="Y69" s="49">
        <f t="shared" si="3"/>
        <v>31308.92</v>
      </c>
      <c r="Z69" s="57">
        <f t="shared" si="1"/>
        <v>94.99999393144229</v>
      </c>
    </row>
    <row r="70" spans="1:26" x14ac:dyDescent="0.25">
      <c r="A70" s="59" t="s">
        <v>235</v>
      </c>
      <c r="B70" s="56" t="s">
        <v>195</v>
      </c>
      <c r="C70" s="56" t="s">
        <v>138</v>
      </c>
      <c r="D70" s="55">
        <v>2026</v>
      </c>
      <c r="E70" s="47">
        <f>'Отбор 2026-2028'!E66+'Доп_отбор 2026-2028'!E66</f>
        <v>0</v>
      </c>
      <c r="F70" s="47">
        <f>'Отбор 2026-2028'!F66+'Доп_отбор 2026-2028'!F66</f>
        <v>0</v>
      </c>
      <c r="G70" s="47">
        <f>'Отбор 2026-2028'!G66+'Доп_отбор 2026-2028'!G66</f>
        <v>0</v>
      </c>
      <c r="H70" s="47">
        <f>'Отбор 2026-2028'!H66+'Доп_отбор 2026-2028'!H66</f>
        <v>0</v>
      </c>
      <c r="I70" s="47">
        <f>'Отбор 2026-2028'!I66+'Доп_отбор 2026-2028'!I66</f>
        <v>0</v>
      </c>
      <c r="J70" s="48">
        <f>'Отбор 2026-2028'!J66+'Доп_отбор 2026-2028'!J66</f>
        <v>0</v>
      </c>
      <c r="K70" s="49">
        <f t="shared" si="2"/>
        <v>0</v>
      </c>
      <c r="L70" s="47">
        <v>12368.39</v>
      </c>
      <c r="M70" s="47">
        <v>11131.55</v>
      </c>
      <c r="N70" s="47">
        <v>8657.8700000000008</v>
      </c>
      <c r="O70" s="47">
        <v>6184.2</v>
      </c>
      <c r="P70" s="47">
        <v>3710.52</v>
      </c>
      <c r="Q70" s="47">
        <v>488.77</v>
      </c>
      <c r="R70" s="47">
        <v>2100</v>
      </c>
      <c r="S70" s="47">
        <v>200</v>
      </c>
      <c r="T70" s="47">
        <v>95</v>
      </c>
      <c r="U70" s="51">
        <f t="shared" si="4"/>
        <v>0</v>
      </c>
      <c r="V70" s="49">
        <f>'Отбор 2026-2028'!V66+'Доп_отбор 2026-2028'!V66</f>
        <v>0</v>
      </c>
      <c r="W70" s="49">
        <f>'Отбор 2026-2028'!W66+'Доп_отбор 2026-2028'!W66</f>
        <v>0</v>
      </c>
      <c r="X70" s="49">
        <f>'Отбор 2026-2028'!X66+'Доп_отбор 2026-2028'!X66</f>
        <v>0</v>
      </c>
      <c r="Y70" s="49">
        <f t="shared" si="3"/>
        <v>0</v>
      </c>
      <c r="Z70" s="57">
        <f t="shared" ref="Z70:Z133" si="5">IF((V70=0),0,Y70/V70*100)</f>
        <v>0</v>
      </c>
    </row>
    <row r="71" spans="1:26" x14ac:dyDescent="0.25">
      <c r="A71" s="59" t="s">
        <v>236</v>
      </c>
      <c r="B71" s="56" t="s">
        <v>195</v>
      </c>
      <c r="C71" s="56" t="s">
        <v>139</v>
      </c>
      <c r="D71" s="55">
        <v>2026</v>
      </c>
      <c r="E71" s="47">
        <f>'Отбор 2026-2028'!E67+'Доп_отбор 2026-2028'!E67</f>
        <v>0</v>
      </c>
      <c r="F71" s="47">
        <f>'Отбор 2026-2028'!F67+'Доп_отбор 2026-2028'!F67</f>
        <v>0</v>
      </c>
      <c r="G71" s="47">
        <f>'Отбор 2026-2028'!G67+'Доп_отбор 2026-2028'!G67</f>
        <v>0</v>
      </c>
      <c r="H71" s="47">
        <f>'Отбор 2026-2028'!H67+'Доп_отбор 2026-2028'!H67</f>
        <v>0</v>
      </c>
      <c r="I71" s="47">
        <f>'Отбор 2026-2028'!I67+'Доп_отбор 2026-2028'!I67</f>
        <v>0</v>
      </c>
      <c r="J71" s="48">
        <f>'Отбор 2026-2028'!J67+'Доп_отбор 2026-2028'!J67</f>
        <v>0</v>
      </c>
      <c r="K71" s="49">
        <f t="shared" ref="K71:K135" si="6">E71+F71+G71+H71+I71</f>
        <v>0</v>
      </c>
      <c r="L71" s="47">
        <v>12368.39</v>
      </c>
      <c r="M71" s="47">
        <v>11131.55</v>
      </c>
      <c r="N71" s="47">
        <v>8657.8700000000008</v>
      </c>
      <c r="O71" s="47">
        <v>6184.2</v>
      </c>
      <c r="P71" s="47">
        <v>3710.52</v>
      </c>
      <c r="Q71" s="47">
        <v>488.77</v>
      </c>
      <c r="R71" s="47">
        <v>2100</v>
      </c>
      <c r="S71" s="47">
        <v>200</v>
      </c>
      <c r="T71" s="47">
        <v>95</v>
      </c>
      <c r="U71" s="51">
        <f t="shared" si="4"/>
        <v>0</v>
      </c>
      <c r="V71" s="49">
        <f>'Отбор 2026-2028'!V67+'Доп_отбор 2026-2028'!V67</f>
        <v>0</v>
      </c>
      <c r="W71" s="49">
        <f>'Отбор 2026-2028'!W67+'Доп_отбор 2026-2028'!W67</f>
        <v>0</v>
      </c>
      <c r="X71" s="49">
        <f>'Отбор 2026-2028'!X67+'Доп_отбор 2026-2028'!X67</f>
        <v>0</v>
      </c>
      <c r="Y71" s="49">
        <f t="shared" ref="Y71:Y134" si="7">ROUND((V71*T71/100),2)</f>
        <v>0</v>
      </c>
      <c r="Z71" s="57">
        <f t="shared" si="5"/>
        <v>0</v>
      </c>
    </row>
    <row r="72" spans="1:26" x14ac:dyDescent="0.25">
      <c r="A72" s="59" t="s">
        <v>237</v>
      </c>
      <c r="B72" s="56" t="s">
        <v>195</v>
      </c>
      <c r="C72" s="56" t="s">
        <v>38</v>
      </c>
      <c r="D72" s="55">
        <v>2026</v>
      </c>
      <c r="E72" s="47">
        <f>'Отбор 2026-2028'!E68+'Доп_отбор 2026-2028'!E68</f>
        <v>0</v>
      </c>
      <c r="F72" s="47">
        <f>'Отбор 2026-2028'!F68+'Доп_отбор 2026-2028'!F68</f>
        <v>0</v>
      </c>
      <c r="G72" s="47">
        <f>'Отбор 2026-2028'!G68+'Доп_отбор 2026-2028'!G68</f>
        <v>0</v>
      </c>
      <c r="H72" s="47">
        <f>'Отбор 2026-2028'!H68+'Доп_отбор 2026-2028'!H68</f>
        <v>32.4</v>
      </c>
      <c r="I72" s="47">
        <f>'Отбор 2026-2028'!I68+'Доп_отбор 2026-2028'!I68</f>
        <v>144.1</v>
      </c>
      <c r="J72" s="48">
        <f>'Отбор 2026-2028'!J68+'Доп_отбор 2026-2028'!J68</f>
        <v>16</v>
      </c>
      <c r="K72" s="49">
        <f t="shared" si="6"/>
        <v>176.5</v>
      </c>
      <c r="L72" s="47">
        <v>12368.39</v>
      </c>
      <c r="M72" s="47">
        <v>11131.55</v>
      </c>
      <c r="N72" s="47">
        <v>8657.8700000000008</v>
      </c>
      <c r="O72" s="47">
        <v>6184.2</v>
      </c>
      <c r="P72" s="47">
        <v>3710.52</v>
      </c>
      <c r="Q72" s="47">
        <v>488.77</v>
      </c>
      <c r="R72" s="47">
        <v>2100</v>
      </c>
      <c r="S72" s="47">
        <v>200</v>
      </c>
      <c r="T72" s="47">
        <v>95</v>
      </c>
      <c r="U72" s="51">
        <f t="shared" si="4"/>
        <v>94.999999568845695</v>
      </c>
      <c r="V72" s="49">
        <f>'Отбор 2026-2028'!V68+'Доп_отбор 2026-2028'!V68</f>
        <v>811774.33</v>
      </c>
      <c r="W72" s="49">
        <f>'Отбор 2026-2028'!W68+'Доп_отбор 2026-2028'!W68</f>
        <v>771185.61</v>
      </c>
      <c r="X72" s="49">
        <f>'Отбор 2026-2028'!X68+'Доп_отбор 2026-2028'!X68</f>
        <v>40588.719999999972</v>
      </c>
      <c r="Y72" s="49">
        <f t="shared" si="7"/>
        <v>771185.61</v>
      </c>
      <c r="Z72" s="57">
        <f t="shared" si="5"/>
        <v>94.999999568845695</v>
      </c>
    </row>
    <row r="73" spans="1:26" x14ac:dyDescent="0.25">
      <c r="A73" s="59" t="s">
        <v>238</v>
      </c>
      <c r="B73" s="56" t="s">
        <v>195</v>
      </c>
      <c r="C73" s="56" t="s">
        <v>46</v>
      </c>
      <c r="D73" s="55">
        <v>2026</v>
      </c>
      <c r="E73" s="47">
        <f>'Отбор 2026-2028'!E69+'Доп_отбор 2026-2028'!E69</f>
        <v>2.5</v>
      </c>
      <c r="F73" s="47">
        <f>'Отбор 2026-2028'!F69+'Доп_отбор 2026-2028'!F69</f>
        <v>11.54</v>
      </c>
      <c r="G73" s="47">
        <f>'Отбор 2026-2028'!G69+'Доп_отбор 2026-2028'!G69</f>
        <v>4.8099999999999996</v>
      </c>
      <c r="H73" s="47">
        <f>'Отбор 2026-2028'!H69+'Доп_отбор 2026-2028'!H69</f>
        <v>2</v>
      </c>
      <c r="I73" s="47">
        <f>'Отбор 2026-2028'!I69+'Доп_отбор 2026-2028'!I69</f>
        <v>11.33</v>
      </c>
      <c r="J73" s="48">
        <f>'Отбор 2026-2028'!J69+'Доп_отбор 2026-2028'!J69</f>
        <v>10</v>
      </c>
      <c r="K73" s="49">
        <f t="shared" si="6"/>
        <v>32.18</v>
      </c>
      <c r="L73" s="47">
        <v>12368.39</v>
      </c>
      <c r="M73" s="47">
        <v>11131.55</v>
      </c>
      <c r="N73" s="47">
        <v>8657.8700000000008</v>
      </c>
      <c r="O73" s="47">
        <v>6184.2</v>
      </c>
      <c r="P73" s="47">
        <v>3710.52</v>
      </c>
      <c r="Q73" s="47">
        <v>488.77</v>
      </c>
      <c r="R73" s="47">
        <v>2100</v>
      </c>
      <c r="S73" s="47">
        <v>200</v>
      </c>
      <c r="T73" s="47">
        <v>95</v>
      </c>
      <c r="U73" s="51">
        <f t="shared" si="4"/>
        <v>94.999994961003551</v>
      </c>
      <c r="V73" s="49">
        <f>'Отбор 2026-2028'!V69+'Доп_отбор 2026-2028'!V69</f>
        <v>287755.70999999996</v>
      </c>
      <c r="W73" s="49">
        <f>'Отбор 2026-2028'!W69+'Доп_отбор 2026-2028'!W69</f>
        <v>273367.90999999997</v>
      </c>
      <c r="X73" s="49">
        <f>'Отбор 2026-2028'!X69+'Доп_отбор 2026-2028'!X69</f>
        <v>14387.799999999981</v>
      </c>
      <c r="Y73" s="49">
        <f t="shared" si="7"/>
        <v>273367.92</v>
      </c>
      <c r="Z73" s="57">
        <f t="shared" si="5"/>
        <v>94.999998436173527</v>
      </c>
    </row>
    <row r="74" spans="1:26" x14ac:dyDescent="0.25">
      <c r="A74" s="59" t="s">
        <v>239</v>
      </c>
      <c r="B74" s="56" t="s">
        <v>195</v>
      </c>
      <c r="C74" s="56" t="s">
        <v>106</v>
      </c>
      <c r="D74" s="55">
        <v>2026</v>
      </c>
      <c r="E74" s="47">
        <f>'Отбор 2026-2028'!E70+'Доп_отбор 2026-2028'!E70</f>
        <v>25</v>
      </c>
      <c r="F74" s="47">
        <f>'Отбор 2026-2028'!F70+'Доп_отбор 2026-2028'!F70</f>
        <v>0</v>
      </c>
      <c r="G74" s="47">
        <f>'Отбор 2026-2028'!G70+'Доп_отбор 2026-2028'!G70</f>
        <v>30</v>
      </c>
      <c r="H74" s="47">
        <f>'Отбор 2026-2028'!H70+'Доп_отбор 2026-2028'!H70</f>
        <v>50</v>
      </c>
      <c r="I74" s="47">
        <f>'Отбор 2026-2028'!I70+'Доп_отбор 2026-2028'!I70</f>
        <v>15</v>
      </c>
      <c r="J74" s="48">
        <f>'Отбор 2026-2028'!J70+'Доп_отбор 2026-2028'!J70</f>
        <v>1</v>
      </c>
      <c r="K74" s="49">
        <f t="shared" si="6"/>
        <v>120</v>
      </c>
      <c r="L74" s="47">
        <v>12368.39</v>
      </c>
      <c r="M74" s="47">
        <v>11131.55</v>
      </c>
      <c r="N74" s="47">
        <v>8657.8700000000008</v>
      </c>
      <c r="O74" s="47">
        <v>6184.2</v>
      </c>
      <c r="P74" s="47">
        <v>3710.52</v>
      </c>
      <c r="Q74" s="47">
        <v>488.77</v>
      </c>
      <c r="R74" s="47">
        <v>2100</v>
      </c>
      <c r="S74" s="47">
        <v>200</v>
      </c>
      <c r="T74" s="47">
        <v>95</v>
      </c>
      <c r="U74" s="51">
        <f t="shared" si="4"/>
        <v>94.999999062892826</v>
      </c>
      <c r="V74" s="49">
        <f>'Отбор 2026-2028'!V70+'Доп_отбор 2026-2028'!V70</f>
        <v>960402.42</v>
      </c>
      <c r="W74" s="49">
        <f>'Отбор 2026-2028'!W70+'Доп_отбор 2026-2028'!W70</f>
        <v>912382.29</v>
      </c>
      <c r="X74" s="49">
        <f>'Отбор 2026-2028'!X70+'Доп_отбор 2026-2028'!X70</f>
        <v>48020.130000000005</v>
      </c>
      <c r="Y74" s="49">
        <f t="shared" si="7"/>
        <v>912382.3</v>
      </c>
      <c r="Z74" s="57">
        <f t="shared" si="5"/>
        <v>95.000000104123018</v>
      </c>
    </row>
    <row r="75" spans="1:26" x14ac:dyDescent="0.25">
      <c r="A75" s="59" t="s">
        <v>240</v>
      </c>
      <c r="B75" s="56" t="s">
        <v>195</v>
      </c>
      <c r="C75" s="56" t="s">
        <v>43</v>
      </c>
      <c r="D75" s="55">
        <v>2026</v>
      </c>
      <c r="E75" s="47">
        <f>'Отбор 2026-2028'!E71+'Доп_отбор 2026-2028'!E71</f>
        <v>25</v>
      </c>
      <c r="F75" s="47">
        <f>'Отбор 2026-2028'!F71+'Доп_отбор 2026-2028'!F71</f>
        <v>15</v>
      </c>
      <c r="G75" s="47">
        <f>'Отбор 2026-2028'!G71+'Доп_отбор 2026-2028'!G71</f>
        <v>15</v>
      </c>
      <c r="H75" s="47">
        <f>'Отбор 2026-2028'!H71+'Доп_отбор 2026-2028'!H71</f>
        <v>25</v>
      </c>
      <c r="I75" s="47">
        <f>'Отбор 2026-2028'!I71+'Доп_отбор 2026-2028'!I71</f>
        <v>17</v>
      </c>
      <c r="J75" s="48">
        <f>'Отбор 2026-2028'!J71+'Доп_отбор 2026-2028'!J71</f>
        <v>7</v>
      </c>
      <c r="K75" s="49">
        <f t="shared" si="6"/>
        <v>97</v>
      </c>
      <c r="L75" s="47">
        <v>12368.39</v>
      </c>
      <c r="M75" s="47">
        <v>11131.55</v>
      </c>
      <c r="N75" s="47">
        <v>8657.8700000000008</v>
      </c>
      <c r="O75" s="47">
        <v>6184.2</v>
      </c>
      <c r="P75" s="47">
        <v>3710.52</v>
      </c>
      <c r="Q75" s="47">
        <v>488.77</v>
      </c>
      <c r="R75" s="47">
        <v>2100</v>
      </c>
      <c r="S75" s="47">
        <v>200</v>
      </c>
      <c r="T75" s="47">
        <v>95</v>
      </c>
      <c r="U75" s="51">
        <f t="shared" ref="U75:U139" si="8">IF((V75=0),0,W75/V75*100)</f>
        <v>94.999999303343245</v>
      </c>
      <c r="V75" s="49">
        <f>'Отбор 2026-2028'!V71+'Доп_отбор 2026-2028'!V71</f>
        <v>861256.28</v>
      </c>
      <c r="W75" s="49">
        <f>'Отбор 2026-2028'!W71+'Доп_отбор 2026-2028'!W71</f>
        <v>818193.46</v>
      </c>
      <c r="X75" s="49">
        <f>'Отбор 2026-2028'!X71+'Доп_отбор 2026-2028'!X71</f>
        <v>43062.820000000065</v>
      </c>
      <c r="Y75" s="49">
        <f t="shared" si="7"/>
        <v>818193.47</v>
      </c>
      <c r="Z75" s="57">
        <f t="shared" si="5"/>
        <v>95.000000464437832</v>
      </c>
    </row>
    <row r="76" spans="1:26" x14ac:dyDescent="0.25">
      <c r="A76" s="59" t="s">
        <v>241</v>
      </c>
      <c r="B76" s="56" t="s">
        <v>195</v>
      </c>
      <c r="C76" s="56" t="s">
        <v>4</v>
      </c>
      <c r="D76" s="55">
        <v>2026</v>
      </c>
      <c r="E76" s="47">
        <f>'Отбор 2026-2028'!E72+'Доп_отбор 2026-2028'!E72</f>
        <v>6</v>
      </c>
      <c r="F76" s="47">
        <f>'Отбор 2026-2028'!F72+'Доп_отбор 2026-2028'!F72</f>
        <v>0</v>
      </c>
      <c r="G76" s="47">
        <f>'Отбор 2026-2028'!G72+'Доп_отбор 2026-2028'!G72</f>
        <v>14</v>
      </c>
      <c r="H76" s="47">
        <f>'Отбор 2026-2028'!H72+'Доп_отбор 2026-2028'!H72</f>
        <v>0</v>
      </c>
      <c r="I76" s="47">
        <f>'Отбор 2026-2028'!I72+'Доп_отбор 2026-2028'!I72</f>
        <v>0</v>
      </c>
      <c r="J76" s="48">
        <f>'Отбор 2026-2028'!J72+'Доп_отбор 2026-2028'!J72</f>
        <v>18</v>
      </c>
      <c r="K76" s="49">
        <f t="shared" si="6"/>
        <v>20</v>
      </c>
      <c r="L76" s="47">
        <v>12368.39</v>
      </c>
      <c r="M76" s="47">
        <v>11131.55</v>
      </c>
      <c r="N76" s="47">
        <v>8657.8700000000008</v>
      </c>
      <c r="O76" s="47">
        <v>6184.2</v>
      </c>
      <c r="P76" s="47">
        <v>3710.52</v>
      </c>
      <c r="Q76" s="47">
        <v>488.77</v>
      </c>
      <c r="R76" s="47">
        <v>2100</v>
      </c>
      <c r="S76" s="47">
        <v>200</v>
      </c>
      <c r="T76" s="47">
        <v>95</v>
      </c>
      <c r="U76" s="51">
        <f t="shared" si="8"/>
        <v>94.999995528789356</v>
      </c>
      <c r="V76" s="49">
        <f>'Отбор 2026-2028'!V72+'Доп_отбор 2026-2028'!V72</f>
        <v>246018.38</v>
      </c>
      <c r="W76" s="49">
        <f>'Отбор 2026-2028'!W72+'Доп_отбор 2026-2028'!W72</f>
        <v>233717.45</v>
      </c>
      <c r="X76" s="49">
        <f>'Отбор 2026-2028'!X72+'Доп_отбор 2026-2028'!X72</f>
        <v>12300.929999999993</v>
      </c>
      <c r="Y76" s="49">
        <f t="shared" si="7"/>
        <v>233717.46</v>
      </c>
      <c r="Z76" s="57">
        <f t="shared" si="5"/>
        <v>94.999999593526297</v>
      </c>
    </row>
    <row r="77" spans="1:26" x14ac:dyDescent="0.25">
      <c r="A77" s="59" t="s">
        <v>242</v>
      </c>
      <c r="B77" s="56" t="s">
        <v>195</v>
      </c>
      <c r="C77" s="56" t="s">
        <v>29</v>
      </c>
      <c r="D77" s="55">
        <v>2026</v>
      </c>
      <c r="E77" s="47">
        <f>'Отбор 2026-2028'!E73+'Доп_отбор 2026-2028'!E73</f>
        <v>23</v>
      </c>
      <c r="F77" s="47">
        <f>'Отбор 2026-2028'!F73+'Доп_отбор 2026-2028'!F73</f>
        <v>0</v>
      </c>
      <c r="G77" s="47">
        <f>'Отбор 2026-2028'!G73+'Доп_отбор 2026-2028'!G73</f>
        <v>4</v>
      </c>
      <c r="H77" s="47">
        <f>'Отбор 2026-2028'!H73+'Доп_отбор 2026-2028'!H73</f>
        <v>15</v>
      </c>
      <c r="I77" s="47">
        <f>'Отбор 2026-2028'!I73+'Доп_отбор 2026-2028'!I73</f>
        <v>0</v>
      </c>
      <c r="J77" s="48">
        <f>'Отбор 2026-2028'!J73+'Доп_отбор 2026-2028'!J73</f>
        <v>16</v>
      </c>
      <c r="K77" s="49">
        <f t="shared" si="6"/>
        <v>42</v>
      </c>
      <c r="L77" s="47">
        <v>12368.39</v>
      </c>
      <c r="M77" s="47">
        <v>11131.55</v>
      </c>
      <c r="N77" s="47">
        <v>8657.8700000000008</v>
      </c>
      <c r="O77" s="47">
        <v>6184.2</v>
      </c>
      <c r="P77" s="47">
        <v>3710.52</v>
      </c>
      <c r="Q77" s="47">
        <v>488.77</v>
      </c>
      <c r="R77" s="47">
        <v>2100</v>
      </c>
      <c r="S77" s="47">
        <v>200</v>
      </c>
      <c r="T77" s="47">
        <v>95</v>
      </c>
      <c r="U77" s="51">
        <f t="shared" si="8"/>
        <v>94.999997509139121</v>
      </c>
      <c r="V77" s="49">
        <f>'Отбор 2026-2028'!V73+'Доп_отбор 2026-2028'!V73</f>
        <v>461687.77</v>
      </c>
      <c r="W77" s="49">
        <f>'Отбор 2026-2028'!W73+'Доп_отбор 2026-2028'!W73</f>
        <v>438603.37</v>
      </c>
      <c r="X77" s="49">
        <f>'Отбор 2026-2028'!X73+'Доп_отбор 2026-2028'!X73</f>
        <v>23084.400000000052</v>
      </c>
      <c r="Y77" s="49">
        <f t="shared" si="7"/>
        <v>438603.38</v>
      </c>
      <c r="Z77" s="57">
        <f t="shared" si="5"/>
        <v>94.999999675105101</v>
      </c>
    </row>
    <row r="78" spans="1:26" x14ac:dyDescent="0.25">
      <c r="A78" s="59" t="s">
        <v>243</v>
      </c>
      <c r="B78" s="56" t="s">
        <v>195</v>
      </c>
      <c r="C78" s="56" t="s">
        <v>27</v>
      </c>
      <c r="D78" s="55">
        <v>2026</v>
      </c>
      <c r="E78" s="47">
        <f>'Отбор 2026-2028'!E74+'Доп_отбор 2026-2028'!E74</f>
        <v>0</v>
      </c>
      <c r="F78" s="47">
        <f>'Отбор 2026-2028'!F74+'Доп_отбор 2026-2028'!F74</f>
        <v>0</v>
      </c>
      <c r="G78" s="47">
        <f>'Отбор 2026-2028'!G74+'Доп_отбор 2026-2028'!G74</f>
        <v>0.6</v>
      </c>
      <c r="H78" s="47">
        <f>'Отбор 2026-2028'!H74+'Доп_отбор 2026-2028'!H74</f>
        <v>0</v>
      </c>
      <c r="I78" s="47">
        <f>'Отбор 2026-2028'!I74+'Доп_отбор 2026-2028'!I74</f>
        <v>0</v>
      </c>
      <c r="J78" s="48">
        <f>'Отбор 2026-2028'!J74+'Доп_отбор 2026-2028'!J74</f>
        <v>5</v>
      </c>
      <c r="K78" s="49">
        <f t="shared" si="6"/>
        <v>0.6</v>
      </c>
      <c r="L78" s="47">
        <v>12368.39</v>
      </c>
      <c r="M78" s="47">
        <v>11131.55</v>
      </c>
      <c r="N78" s="47">
        <v>8657.8700000000008</v>
      </c>
      <c r="O78" s="47">
        <v>6184.2</v>
      </c>
      <c r="P78" s="47">
        <v>3710.52</v>
      </c>
      <c r="Q78" s="47">
        <v>488.77</v>
      </c>
      <c r="R78" s="47">
        <v>2100</v>
      </c>
      <c r="S78" s="47">
        <v>200</v>
      </c>
      <c r="T78" s="47">
        <v>95</v>
      </c>
      <c r="U78" s="51">
        <f t="shared" si="8"/>
        <v>94.999991784679736</v>
      </c>
      <c r="V78" s="49">
        <f>'Отбор 2026-2028'!V74+'Доп_отбор 2026-2028'!V74</f>
        <v>18258.57</v>
      </c>
      <c r="W78" s="49">
        <f>'Отбор 2026-2028'!W74+'Доп_отбор 2026-2028'!W74</f>
        <v>17345.64</v>
      </c>
      <c r="X78" s="49">
        <f>'Отбор 2026-2028'!X74+'Доп_отбор 2026-2028'!X74</f>
        <v>912.93000000000029</v>
      </c>
      <c r="Y78" s="49">
        <f t="shared" si="7"/>
        <v>17345.64</v>
      </c>
      <c r="Z78" s="57">
        <f t="shared" si="5"/>
        <v>94.999991784679736</v>
      </c>
    </row>
    <row r="79" spans="1:26" x14ac:dyDescent="0.25">
      <c r="A79" s="59" t="s">
        <v>244</v>
      </c>
      <c r="B79" s="56" t="s">
        <v>195</v>
      </c>
      <c r="C79" s="56" t="s">
        <v>45</v>
      </c>
      <c r="D79" s="55">
        <v>2026</v>
      </c>
      <c r="E79" s="47">
        <f>'Отбор 2026-2028'!E75+'Доп_отбор 2026-2028'!E75</f>
        <v>0</v>
      </c>
      <c r="F79" s="47">
        <f>'Отбор 2026-2028'!F75+'Доп_отбор 2026-2028'!F75</f>
        <v>0</v>
      </c>
      <c r="G79" s="47">
        <f>'Отбор 2026-2028'!G75+'Доп_отбор 2026-2028'!G75</f>
        <v>0</v>
      </c>
      <c r="H79" s="47">
        <f>'Отбор 2026-2028'!H75+'Доп_отбор 2026-2028'!H75</f>
        <v>0</v>
      </c>
      <c r="I79" s="47">
        <f>'Отбор 2026-2028'!I75+'Доп_отбор 2026-2028'!I75</f>
        <v>23.65</v>
      </c>
      <c r="J79" s="48">
        <f>'Отбор 2026-2028'!J75+'Доп_отбор 2026-2028'!J75</f>
        <v>5</v>
      </c>
      <c r="K79" s="49">
        <f t="shared" si="6"/>
        <v>23.65</v>
      </c>
      <c r="L79" s="47">
        <v>12368.39</v>
      </c>
      <c r="M79" s="47">
        <v>11131.55</v>
      </c>
      <c r="N79" s="47">
        <v>8657.8700000000008</v>
      </c>
      <c r="O79" s="47">
        <v>6184.2</v>
      </c>
      <c r="P79" s="47">
        <v>3710.52</v>
      </c>
      <c r="Q79" s="47">
        <v>488.77</v>
      </c>
      <c r="R79" s="47">
        <v>2100</v>
      </c>
      <c r="S79" s="47">
        <v>200</v>
      </c>
      <c r="T79" s="47">
        <v>95</v>
      </c>
      <c r="U79" s="51">
        <f t="shared" si="8"/>
        <v>94.999992886116701</v>
      </c>
      <c r="V79" s="49">
        <f>'Отбор 2026-2028'!V75+'Доп_отбор 2026-2028'!V75</f>
        <v>105427.65</v>
      </c>
      <c r="W79" s="49">
        <f>'Отбор 2026-2028'!W75+'Доп_отбор 2026-2028'!W75</f>
        <v>100156.26000000001</v>
      </c>
      <c r="X79" s="49">
        <f>'Отбор 2026-2028'!X75+'Доп_отбор 2026-2028'!X75</f>
        <v>5271.3899999999849</v>
      </c>
      <c r="Y79" s="49">
        <f t="shared" si="7"/>
        <v>100156.27</v>
      </c>
      <c r="Z79" s="57">
        <f t="shared" si="5"/>
        <v>95.000002371294443</v>
      </c>
    </row>
    <row r="80" spans="1:26" x14ac:dyDescent="0.25">
      <c r="A80" s="59" t="s">
        <v>245</v>
      </c>
      <c r="B80" s="56" t="s">
        <v>195</v>
      </c>
      <c r="C80" s="56" t="s">
        <v>28</v>
      </c>
      <c r="D80" s="55">
        <v>2026</v>
      </c>
      <c r="E80" s="47">
        <f>'Отбор 2026-2028'!E76+'Доп_отбор 2026-2028'!E76</f>
        <v>34.340000000000003</v>
      </c>
      <c r="F80" s="47">
        <f>'Отбор 2026-2028'!F76+'Доп_отбор 2026-2028'!F76</f>
        <v>0</v>
      </c>
      <c r="G80" s="47">
        <f>'Отбор 2026-2028'!G76+'Доп_отбор 2026-2028'!G76</f>
        <v>1</v>
      </c>
      <c r="H80" s="47">
        <f>'Отбор 2026-2028'!H76+'Доп_отбор 2026-2028'!H76</f>
        <v>2</v>
      </c>
      <c r="I80" s="47">
        <f>'Отбор 2026-2028'!I76+'Доп_отбор 2026-2028'!I76</f>
        <v>13</v>
      </c>
      <c r="J80" s="48">
        <f>'Отбор 2026-2028'!J76+'Доп_отбор 2026-2028'!J76</f>
        <v>9</v>
      </c>
      <c r="K80" s="49">
        <f t="shared" si="6"/>
        <v>50.34</v>
      </c>
      <c r="L80" s="47">
        <v>12368.39</v>
      </c>
      <c r="M80" s="47">
        <v>11131.55</v>
      </c>
      <c r="N80" s="47">
        <v>8657.8700000000008</v>
      </c>
      <c r="O80" s="47">
        <v>6184.2</v>
      </c>
      <c r="P80" s="47">
        <v>3710.52</v>
      </c>
      <c r="Q80" s="47">
        <v>488.77</v>
      </c>
      <c r="R80" s="47">
        <v>2100</v>
      </c>
      <c r="S80" s="47">
        <v>200</v>
      </c>
      <c r="T80" s="47">
        <v>95</v>
      </c>
      <c r="U80" s="51">
        <f t="shared" si="8"/>
        <v>94.999998767446485</v>
      </c>
      <c r="V80" s="49">
        <f>'Отбор 2026-2028'!V76+'Доп_отбор 2026-2028'!V76</f>
        <v>527360.47</v>
      </c>
      <c r="W80" s="49">
        <f>'Отбор 2026-2028'!W76+'Доп_отбор 2026-2028'!W76</f>
        <v>500992.43999999994</v>
      </c>
      <c r="X80" s="49">
        <f>'Отбор 2026-2028'!X76+'Доп_отбор 2026-2028'!X76</f>
        <v>26368.030000000057</v>
      </c>
      <c r="Y80" s="49">
        <f t="shared" si="7"/>
        <v>500992.45</v>
      </c>
      <c r="Z80" s="57">
        <f t="shared" si="5"/>
        <v>95.00000066368267</v>
      </c>
    </row>
    <row r="81" spans="1:26" x14ac:dyDescent="0.25">
      <c r="A81" s="59" t="s">
        <v>246</v>
      </c>
      <c r="B81" s="56" t="s">
        <v>195</v>
      </c>
      <c r="C81" s="56" t="s">
        <v>21</v>
      </c>
      <c r="D81" s="55">
        <v>2026</v>
      </c>
      <c r="E81" s="47">
        <f>'Отбор 2026-2028'!E77+'Доп_отбор 2026-2028'!E77</f>
        <v>14.1</v>
      </c>
      <c r="F81" s="47">
        <f>'Отбор 2026-2028'!F77+'Доп_отбор 2026-2028'!F77</f>
        <v>2.7</v>
      </c>
      <c r="G81" s="47">
        <f>'Отбор 2026-2028'!G77+'Доп_отбор 2026-2028'!G77</f>
        <v>2.5</v>
      </c>
      <c r="H81" s="47">
        <f>'Отбор 2026-2028'!H77+'Доп_отбор 2026-2028'!H77</f>
        <v>4</v>
      </c>
      <c r="I81" s="47">
        <f>'Отбор 2026-2028'!I77+'Доп_отбор 2026-2028'!I77</f>
        <v>8.4</v>
      </c>
      <c r="J81" s="48">
        <f>'Отбор 2026-2028'!J77+'Доп_отбор 2026-2028'!J77</f>
        <v>7</v>
      </c>
      <c r="K81" s="49">
        <f t="shared" si="6"/>
        <v>31.700000000000003</v>
      </c>
      <c r="L81" s="47">
        <v>12368.39</v>
      </c>
      <c r="M81" s="47">
        <v>11131.55</v>
      </c>
      <c r="N81" s="47">
        <v>8657.8700000000008</v>
      </c>
      <c r="O81" s="47">
        <v>6184.2</v>
      </c>
      <c r="P81" s="47">
        <v>3710.52</v>
      </c>
      <c r="Q81" s="47">
        <v>488.77</v>
      </c>
      <c r="R81" s="47">
        <v>2100</v>
      </c>
      <c r="S81" s="47">
        <v>200</v>
      </c>
      <c r="T81" s="47">
        <v>95</v>
      </c>
      <c r="U81" s="51">
        <f t="shared" si="8"/>
        <v>94.999998694775627</v>
      </c>
      <c r="V81" s="49">
        <f>'Отбор 2026-2028'!V77+'Доп_отбор 2026-2028'!V77</f>
        <v>306460.71999999997</v>
      </c>
      <c r="W81" s="49">
        <f>'Отбор 2026-2028'!W77+'Доп_отбор 2026-2028'!W77</f>
        <v>291137.68</v>
      </c>
      <c r="X81" s="49">
        <f>'Отбор 2026-2028'!X77+'Доп_отбор 2026-2028'!X77</f>
        <v>15323.039999999979</v>
      </c>
      <c r="Y81" s="49">
        <f t="shared" si="7"/>
        <v>291137.68</v>
      </c>
      <c r="Z81" s="57">
        <f t="shared" si="5"/>
        <v>94.999998694775627</v>
      </c>
    </row>
    <row r="82" spans="1:26" x14ac:dyDescent="0.25">
      <c r="A82" s="59" t="s">
        <v>247</v>
      </c>
      <c r="B82" s="56" t="s">
        <v>195</v>
      </c>
      <c r="C82" s="56" t="s">
        <v>140</v>
      </c>
      <c r="D82" s="55">
        <v>2026</v>
      </c>
      <c r="E82" s="47">
        <f>'Отбор 2026-2028'!E78+'Доп_отбор 2026-2028'!E78</f>
        <v>0</v>
      </c>
      <c r="F82" s="47">
        <f>'Отбор 2026-2028'!F78+'Доп_отбор 2026-2028'!F78</f>
        <v>0</v>
      </c>
      <c r="G82" s="47">
        <f>'Отбор 2026-2028'!G78+'Доп_отбор 2026-2028'!G78</f>
        <v>0</v>
      </c>
      <c r="H82" s="47">
        <f>'Отбор 2026-2028'!H78+'Доп_отбор 2026-2028'!H78</f>
        <v>0</v>
      </c>
      <c r="I82" s="47">
        <f>'Отбор 2026-2028'!I78+'Доп_отбор 2026-2028'!I78</f>
        <v>0</v>
      </c>
      <c r="J82" s="48">
        <f>'Отбор 2026-2028'!J78+'Доп_отбор 2026-2028'!J78</f>
        <v>0</v>
      </c>
      <c r="K82" s="49">
        <f t="shared" si="6"/>
        <v>0</v>
      </c>
      <c r="L82" s="47">
        <v>12368.39</v>
      </c>
      <c r="M82" s="47">
        <v>11131.55</v>
      </c>
      <c r="N82" s="47">
        <v>8657.8700000000008</v>
      </c>
      <c r="O82" s="47">
        <v>6184.2</v>
      </c>
      <c r="P82" s="47">
        <v>3710.52</v>
      </c>
      <c r="Q82" s="47">
        <v>488.77</v>
      </c>
      <c r="R82" s="47">
        <v>2100</v>
      </c>
      <c r="S82" s="47">
        <v>200</v>
      </c>
      <c r="T82" s="47">
        <v>95</v>
      </c>
      <c r="U82" s="51">
        <f t="shared" si="8"/>
        <v>0</v>
      </c>
      <c r="V82" s="49">
        <f>'Отбор 2026-2028'!V78+'Доп_отбор 2026-2028'!V78</f>
        <v>0</v>
      </c>
      <c r="W82" s="49">
        <f>'Отбор 2026-2028'!W78+'Доп_отбор 2026-2028'!W78</f>
        <v>0</v>
      </c>
      <c r="X82" s="49">
        <f>'Отбор 2026-2028'!X78+'Доп_отбор 2026-2028'!X78</f>
        <v>0</v>
      </c>
      <c r="Y82" s="49">
        <f t="shared" si="7"/>
        <v>0</v>
      </c>
      <c r="Z82" s="57">
        <f t="shared" si="5"/>
        <v>0</v>
      </c>
    </row>
    <row r="83" spans="1:26" ht="32.25" customHeight="1" x14ac:dyDescent="0.25">
      <c r="A83" s="46">
        <v>61</v>
      </c>
      <c r="B83" s="60" t="s">
        <v>248</v>
      </c>
      <c r="C83" s="60" t="s">
        <v>248</v>
      </c>
      <c r="D83" s="55">
        <v>2026</v>
      </c>
      <c r="E83" s="49">
        <f>SUM(E66:E82)</f>
        <v>159.37</v>
      </c>
      <c r="F83" s="49">
        <f t="shared" ref="F83:J83" si="9">SUM(F66:F82)</f>
        <v>65.679999999999993</v>
      </c>
      <c r="G83" s="49">
        <f t="shared" si="9"/>
        <v>90.699999999999989</v>
      </c>
      <c r="H83" s="49">
        <f t="shared" si="9"/>
        <v>211.8</v>
      </c>
      <c r="I83" s="49">
        <f t="shared" si="9"/>
        <v>317.39</v>
      </c>
      <c r="J83" s="50">
        <f t="shared" si="9"/>
        <v>123</v>
      </c>
      <c r="K83" s="49">
        <f>SUM(K66:K82)</f>
        <v>844.94000000000017</v>
      </c>
      <c r="L83" s="47">
        <v>12368.39</v>
      </c>
      <c r="M83" s="47">
        <v>11131.55</v>
      </c>
      <c r="N83" s="47">
        <v>8657.8700000000008</v>
      </c>
      <c r="O83" s="47">
        <v>6184.2</v>
      </c>
      <c r="P83" s="47">
        <v>3710.52</v>
      </c>
      <c r="Q83" s="47">
        <v>488.77</v>
      </c>
      <c r="R83" s="47">
        <v>2100</v>
      </c>
      <c r="S83" s="47">
        <v>200</v>
      </c>
      <c r="T83" s="47">
        <v>95</v>
      </c>
      <c r="U83" s="51">
        <f t="shared" si="8"/>
        <v>94.999998406175152</v>
      </c>
      <c r="V83" s="49">
        <f>'Отбор 2026-2028'!V79+'Доп_отбор 2026-2028'!V79</f>
        <v>6462441.5399999991</v>
      </c>
      <c r="W83" s="49">
        <f>'Отбор 2026-2028'!W79+'Доп_отбор 2026-2028'!W79</f>
        <v>6139319.3599999994</v>
      </c>
      <c r="X83" s="49">
        <f>'Отбор 2026-2028'!X79+'Доп_отбор 2026-2028'!X79</f>
        <v>323122.18000000005</v>
      </c>
      <c r="Y83" s="49">
        <f>'Отбор 2026-2028'!Y79+'Доп_отбор 2026-2028'!Y79</f>
        <v>6139319.4599999972</v>
      </c>
      <c r="Z83" s="57">
        <f t="shared" si="5"/>
        <v>94.999999953577884</v>
      </c>
    </row>
    <row r="84" spans="1:26" x14ac:dyDescent="0.25">
      <c r="A84" s="55">
        <v>62</v>
      </c>
      <c r="B84" s="56" t="s">
        <v>196</v>
      </c>
      <c r="C84" s="56" t="s">
        <v>59</v>
      </c>
      <c r="D84" s="55">
        <v>2026</v>
      </c>
      <c r="E84" s="47">
        <f>'Отбор 2026-2028'!E80+'Доп_отбор 2026-2028'!E80</f>
        <v>7.9</v>
      </c>
      <c r="F84" s="47">
        <f>'Отбор 2026-2028'!F80+'Доп_отбор 2026-2028'!F80</f>
        <v>19.100000000000001</v>
      </c>
      <c r="G84" s="47">
        <f>'Отбор 2026-2028'!G80+'Доп_отбор 2026-2028'!G80</f>
        <v>4.0999999999999996</v>
      </c>
      <c r="H84" s="47">
        <f>'Отбор 2026-2028'!H80+'Доп_отбор 2026-2028'!H80</f>
        <v>13.600000000000001</v>
      </c>
      <c r="I84" s="47">
        <f>'Отбор 2026-2028'!I80+'Доп_отбор 2026-2028'!I80</f>
        <v>2</v>
      </c>
      <c r="J84" s="48">
        <f>'Отбор 2026-2028'!J80+'Доп_отбор 2026-2028'!J80</f>
        <v>16</v>
      </c>
      <c r="K84" s="49">
        <f t="shared" si="6"/>
        <v>46.7</v>
      </c>
      <c r="L84" s="47">
        <v>12368.39</v>
      </c>
      <c r="M84" s="47">
        <v>11131.55</v>
      </c>
      <c r="N84" s="47">
        <v>8657.8700000000008</v>
      </c>
      <c r="O84" s="47">
        <v>6184.2</v>
      </c>
      <c r="P84" s="47">
        <v>3710.52</v>
      </c>
      <c r="Q84" s="47">
        <v>488.77</v>
      </c>
      <c r="R84" s="47">
        <v>2100</v>
      </c>
      <c r="S84" s="47">
        <v>200</v>
      </c>
      <c r="T84" s="47">
        <v>84</v>
      </c>
      <c r="U84" s="51">
        <f t="shared" si="8"/>
        <v>83.999998442963204</v>
      </c>
      <c r="V84" s="49">
        <f>'Отбор 2026-2028'!V80+'Доп_отбор 2026-2028'!V80</f>
        <v>488106.64</v>
      </c>
      <c r="W84" s="49">
        <f>'Отбор 2026-2028'!W80+'Доп_отбор 2026-2028'!W80</f>
        <v>410009.57</v>
      </c>
      <c r="X84" s="49">
        <f>'Отбор 2026-2028'!X80+'Доп_отбор 2026-2028'!X80</f>
        <v>78097.070000000022</v>
      </c>
      <c r="Y84" s="49">
        <f t="shared" si="7"/>
        <v>410009.58</v>
      </c>
      <c r="Z84" s="57">
        <f t="shared" si="5"/>
        <v>84.000000491695843</v>
      </c>
    </row>
    <row r="85" spans="1:26" x14ac:dyDescent="0.25">
      <c r="A85" s="55">
        <v>63</v>
      </c>
      <c r="B85" s="56" t="s">
        <v>196</v>
      </c>
      <c r="C85" s="56" t="s">
        <v>142</v>
      </c>
      <c r="D85" s="55">
        <v>2026</v>
      </c>
      <c r="E85" s="47">
        <f>'Отбор 2026-2028'!E81+'Доп_отбор 2026-2028'!E81</f>
        <v>0</v>
      </c>
      <c r="F85" s="47">
        <f>'Отбор 2026-2028'!F81+'Доп_отбор 2026-2028'!F81</f>
        <v>0</v>
      </c>
      <c r="G85" s="47">
        <f>'Отбор 2026-2028'!G81+'Доп_отбор 2026-2028'!G81</f>
        <v>0</v>
      </c>
      <c r="H85" s="47">
        <f>'Отбор 2026-2028'!H81+'Доп_отбор 2026-2028'!H81</f>
        <v>0</v>
      </c>
      <c r="I85" s="47">
        <f>'Отбор 2026-2028'!I81+'Доп_отбор 2026-2028'!I81</f>
        <v>0</v>
      </c>
      <c r="J85" s="48">
        <f>'Отбор 2026-2028'!J81+'Доп_отбор 2026-2028'!J81</f>
        <v>0</v>
      </c>
      <c r="K85" s="49">
        <f t="shared" si="6"/>
        <v>0</v>
      </c>
      <c r="L85" s="47">
        <v>12368.39</v>
      </c>
      <c r="M85" s="47">
        <v>11131.55</v>
      </c>
      <c r="N85" s="47">
        <v>8657.8700000000008</v>
      </c>
      <c r="O85" s="47">
        <v>6184.2</v>
      </c>
      <c r="P85" s="47">
        <v>3710.52</v>
      </c>
      <c r="Q85" s="47">
        <v>488.77</v>
      </c>
      <c r="R85" s="47">
        <v>2100</v>
      </c>
      <c r="S85" s="47">
        <v>200</v>
      </c>
      <c r="T85" s="47">
        <v>71</v>
      </c>
      <c r="U85" s="51">
        <f t="shared" si="8"/>
        <v>0</v>
      </c>
      <c r="V85" s="49">
        <f>'Отбор 2026-2028'!V81+'Доп_отбор 2026-2028'!V81</f>
        <v>0</v>
      </c>
      <c r="W85" s="49">
        <f>'Отбор 2026-2028'!W81+'Доп_отбор 2026-2028'!W81</f>
        <v>0</v>
      </c>
      <c r="X85" s="49">
        <f>'Отбор 2026-2028'!X81+'Доп_отбор 2026-2028'!X81</f>
        <v>0</v>
      </c>
      <c r="Y85" s="49">
        <f t="shared" si="7"/>
        <v>0</v>
      </c>
      <c r="Z85" s="57">
        <f t="shared" si="5"/>
        <v>0</v>
      </c>
    </row>
    <row r="86" spans="1:26" x14ac:dyDescent="0.25">
      <c r="A86" s="55">
        <v>64</v>
      </c>
      <c r="B86" s="56" t="s">
        <v>196</v>
      </c>
      <c r="C86" s="56" t="s">
        <v>47</v>
      </c>
      <c r="D86" s="55">
        <v>2026</v>
      </c>
      <c r="E86" s="47">
        <f>'Отбор 2026-2028'!E82+'Доп_отбор 2026-2028'!E82</f>
        <v>15.842000000000001</v>
      </c>
      <c r="F86" s="47">
        <f>'Отбор 2026-2028'!F82+'Доп_отбор 2026-2028'!F82</f>
        <v>0</v>
      </c>
      <c r="G86" s="47">
        <f>'Отбор 2026-2028'!G82+'Доп_отбор 2026-2028'!G82</f>
        <v>0</v>
      </c>
      <c r="H86" s="47">
        <f>'Отбор 2026-2028'!H82+'Доп_отбор 2026-2028'!H82</f>
        <v>0</v>
      </c>
      <c r="I86" s="47">
        <f>'Отбор 2026-2028'!I82+'Доп_отбор 2026-2028'!I82</f>
        <v>14.5</v>
      </c>
      <c r="J86" s="48">
        <f>'Отбор 2026-2028'!J82+'Доп_отбор 2026-2028'!J82</f>
        <v>2</v>
      </c>
      <c r="K86" s="49">
        <f t="shared" si="6"/>
        <v>30.341999999999999</v>
      </c>
      <c r="L86" s="47">
        <v>12368.39</v>
      </c>
      <c r="M86" s="47">
        <v>11131.55</v>
      </c>
      <c r="N86" s="47">
        <v>8657.8700000000008</v>
      </c>
      <c r="O86" s="47">
        <v>6184.2</v>
      </c>
      <c r="P86" s="47">
        <v>3710.52</v>
      </c>
      <c r="Q86" s="47">
        <v>488.77</v>
      </c>
      <c r="R86" s="47">
        <v>2100</v>
      </c>
      <c r="S86" s="47">
        <v>200</v>
      </c>
      <c r="T86" s="47">
        <v>90</v>
      </c>
      <c r="U86" s="51">
        <f t="shared" si="8"/>
        <v>89.999996551572337</v>
      </c>
      <c r="V86" s="49">
        <f>'Отбор 2026-2028'!V82+'Доп_отбор 2026-2028'!V82</f>
        <v>260988.51</v>
      </c>
      <c r="W86" s="49">
        <f>'Отбор 2026-2028'!W82+'Доп_отбор 2026-2028'!W82</f>
        <v>234889.65000000002</v>
      </c>
      <c r="X86" s="49">
        <f>'Отбор 2026-2028'!X82+'Доп_отбор 2026-2028'!X82</f>
        <v>26098.86</v>
      </c>
      <c r="Y86" s="49">
        <f t="shared" si="7"/>
        <v>234889.66</v>
      </c>
      <c r="Z86" s="57">
        <f t="shared" si="5"/>
        <v>90.000000383158635</v>
      </c>
    </row>
    <row r="87" spans="1:26" x14ac:dyDescent="0.25">
      <c r="A87" s="55">
        <v>65</v>
      </c>
      <c r="B87" s="56" t="s">
        <v>196</v>
      </c>
      <c r="C87" s="56" t="s">
        <v>141</v>
      </c>
      <c r="D87" s="55">
        <v>2026</v>
      </c>
      <c r="E87" s="47">
        <f>'Отбор 2026-2028'!E83+'Доп_отбор 2026-2028'!E83</f>
        <v>0</v>
      </c>
      <c r="F87" s="47">
        <f>'Отбор 2026-2028'!F83+'Доп_отбор 2026-2028'!F83</f>
        <v>0</v>
      </c>
      <c r="G87" s="47">
        <f>'Отбор 2026-2028'!G83+'Доп_отбор 2026-2028'!G83</f>
        <v>0</v>
      </c>
      <c r="H87" s="47">
        <f>'Отбор 2026-2028'!H83+'Доп_отбор 2026-2028'!H83</f>
        <v>0</v>
      </c>
      <c r="I87" s="47">
        <f>'Отбор 2026-2028'!I83+'Доп_отбор 2026-2028'!I83</f>
        <v>0</v>
      </c>
      <c r="J87" s="48">
        <f>'Отбор 2026-2028'!J83+'Доп_отбор 2026-2028'!J83</f>
        <v>0</v>
      </c>
      <c r="K87" s="49">
        <f t="shared" si="6"/>
        <v>0</v>
      </c>
      <c r="L87" s="47">
        <v>12368.39</v>
      </c>
      <c r="M87" s="47">
        <v>11131.55</v>
      </c>
      <c r="N87" s="47">
        <v>8657.8700000000008</v>
      </c>
      <c r="O87" s="47">
        <v>6184.2</v>
      </c>
      <c r="P87" s="47">
        <v>3710.52</v>
      </c>
      <c r="Q87" s="47">
        <v>488.77</v>
      </c>
      <c r="R87" s="47">
        <v>2100</v>
      </c>
      <c r="S87" s="47">
        <v>200</v>
      </c>
      <c r="T87" s="47">
        <v>91</v>
      </c>
      <c r="U87" s="51">
        <f t="shared" si="8"/>
        <v>0</v>
      </c>
      <c r="V87" s="49">
        <f>'Отбор 2026-2028'!V83+'Доп_отбор 2026-2028'!V83</f>
        <v>0</v>
      </c>
      <c r="W87" s="49">
        <f>'Отбор 2026-2028'!W83+'Доп_отбор 2026-2028'!W83</f>
        <v>0</v>
      </c>
      <c r="X87" s="49">
        <f>'Отбор 2026-2028'!X83+'Доп_отбор 2026-2028'!X83</f>
        <v>0</v>
      </c>
      <c r="Y87" s="49">
        <f t="shared" si="7"/>
        <v>0</v>
      </c>
      <c r="Z87" s="57">
        <f t="shared" si="5"/>
        <v>0</v>
      </c>
    </row>
    <row r="88" spans="1:26" x14ac:dyDescent="0.25">
      <c r="A88" s="55">
        <v>66</v>
      </c>
      <c r="B88" s="56" t="s">
        <v>196</v>
      </c>
      <c r="C88" s="56" t="s">
        <v>143</v>
      </c>
      <c r="D88" s="55">
        <v>2026</v>
      </c>
      <c r="E88" s="47">
        <f>'Отбор 2026-2028'!E84+'Доп_отбор 2026-2028'!E84</f>
        <v>0</v>
      </c>
      <c r="F88" s="47">
        <f>'Отбор 2026-2028'!F84+'Доп_отбор 2026-2028'!F84</f>
        <v>0</v>
      </c>
      <c r="G88" s="47">
        <f>'Отбор 2026-2028'!G84+'Доп_отбор 2026-2028'!G84</f>
        <v>0</v>
      </c>
      <c r="H88" s="47">
        <f>'Отбор 2026-2028'!H84+'Доп_отбор 2026-2028'!H84</f>
        <v>0</v>
      </c>
      <c r="I88" s="47">
        <f>'Отбор 2026-2028'!I84+'Доп_отбор 2026-2028'!I84</f>
        <v>0</v>
      </c>
      <c r="J88" s="48">
        <f>'Отбор 2026-2028'!J84+'Доп_отбор 2026-2028'!J84</f>
        <v>0</v>
      </c>
      <c r="K88" s="49">
        <f t="shared" si="6"/>
        <v>0</v>
      </c>
      <c r="L88" s="47">
        <v>12368.39</v>
      </c>
      <c r="M88" s="47">
        <v>11131.55</v>
      </c>
      <c r="N88" s="47">
        <v>8657.8700000000008</v>
      </c>
      <c r="O88" s="47">
        <v>6184.2</v>
      </c>
      <c r="P88" s="47">
        <v>3710.52</v>
      </c>
      <c r="Q88" s="47">
        <v>488.77</v>
      </c>
      <c r="R88" s="47">
        <v>2100</v>
      </c>
      <c r="S88" s="47">
        <v>200</v>
      </c>
      <c r="T88" s="47">
        <v>87</v>
      </c>
      <c r="U88" s="51">
        <f t="shared" si="8"/>
        <v>0</v>
      </c>
      <c r="V88" s="49">
        <f>'Отбор 2026-2028'!V84+'Доп_отбор 2026-2028'!V84</f>
        <v>0</v>
      </c>
      <c r="W88" s="49">
        <f>'Отбор 2026-2028'!W84+'Доп_отбор 2026-2028'!W84</f>
        <v>0</v>
      </c>
      <c r="X88" s="49">
        <f>'Отбор 2026-2028'!X84+'Доп_отбор 2026-2028'!X84</f>
        <v>0</v>
      </c>
      <c r="Y88" s="49">
        <f t="shared" si="7"/>
        <v>0</v>
      </c>
      <c r="Z88" s="57">
        <f t="shared" si="5"/>
        <v>0</v>
      </c>
    </row>
    <row r="89" spans="1:26" x14ac:dyDescent="0.25">
      <c r="A89" s="55">
        <v>67</v>
      </c>
      <c r="B89" s="56" t="s">
        <v>196</v>
      </c>
      <c r="C89" s="56" t="s">
        <v>105</v>
      </c>
      <c r="D89" s="55">
        <v>2026</v>
      </c>
      <c r="E89" s="47">
        <f>'Отбор 2026-2028'!E85+'Доп_отбор 2026-2028'!E85</f>
        <v>0</v>
      </c>
      <c r="F89" s="47">
        <f>'Отбор 2026-2028'!F85+'Доп_отбор 2026-2028'!F85</f>
        <v>0</v>
      </c>
      <c r="G89" s="47">
        <f>'Отбор 2026-2028'!G85+'Доп_отбор 2026-2028'!G85</f>
        <v>0</v>
      </c>
      <c r="H89" s="47">
        <f>'Отбор 2026-2028'!H85+'Доп_отбор 2026-2028'!H85</f>
        <v>0</v>
      </c>
      <c r="I89" s="47">
        <f>'Отбор 2026-2028'!I85+'Доп_отбор 2026-2028'!I85</f>
        <v>0</v>
      </c>
      <c r="J89" s="48">
        <f>'Отбор 2026-2028'!J85+'Доп_отбор 2026-2028'!J85</f>
        <v>0</v>
      </c>
      <c r="K89" s="49">
        <f t="shared" si="6"/>
        <v>0</v>
      </c>
      <c r="L89" s="47">
        <v>12368.39</v>
      </c>
      <c r="M89" s="47">
        <v>11131.55</v>
      </c>
      <c r="N89" s="47">
        <v>8657.8700000000008</v>
      </c>
      <c r="O89" s="47">
        <v>6184.2</v>
      </c>
      <c r="P89" s="47">
        <v>3710.52</v>
      </c>
      <c r="Q89" s="47">
        <v>488.77</v>
      </c>
      <c r="R89" s="47">
        <v>2100</v>
      </c>
      <c r="S89" s="47">
        <v>200</v>
      </c>
      <c r="T89" s="47">
        <v>84</v>
      </c>
      <c r="U89" s="51">
        <f t="shared" si="8"/>
        <v>0</v>
      </c>
      <c r="V89" s="49">
        <f>'Отбор 2026-2028'!V85+'Доп_отбор 2026-2028'!V85</f>
        <v>0</v>
      </c>
      <c r="W89" s="49">
        <f>'Отбор 2026-2028'!W85+'Доп_отбор 2026-2028'!W85</f>
        <v>0</v>
      </c>
      <c r="X89" s="49">
        <f>'Отбор 2026-2028'!X85+'Доп_отбор 2026-2028'!X85</f>
        <v>0</v>
      </c>
      <c r="Y89" s="49">
        <f t="shared" si="7"/>
        <v>0</v>
      </c>
      <c r="Z89" s="57">
        <f t="shared" si="5"/>
        <v>0</v>
      </c>
    </row>
    <row r="90" spans="1:26" x14ac:dyDescent="0.25">
      <c r="A90" s="55">
        <v>68</v>
      </c>
      <c r="B90" s="56" t="s">
        <v>196</v>
      </c>
      <c r="C90" s="56" t="s">
        <v>58</v>
      </c>
      <c r="D90" s="55">
        <v>2026</v>
      </c>
      <c r="E90" s="47">
        <f>'Отбор 2026-2028'!E86+'Доп_отбор 2026-2028'!E86</f>
        <v>0</v>
      </c>
      <c r="F90" s="47">
        <f>'Отбор 2026-2028'!F86+'Доп_отбор 2026-2028'!F86</f>
        <v>0</v>
      </c>
      <c r="G90" s="47">
        <f>'Отбор 2026-2028'!G86+'Доп_отбор 2026-2028'!G86</f>
        <v>0</v>
      </c>
      <c r="H90" s="47">
        <f>'Отбор 2026-2028'!H86+'Доп_отбор 2026-2028'!H86</f>
        <v>47.136000000000003</v>
      </c>
      <c r="I90" s="47">
        <f>'Отбор 2026-2028'!I86+'Доп_отбор 2026-2028'!I86</f>
        <v>47.136000000000003</v>
      </c>
      <c r="J90" s="48">
        <f>'Отбор 2026-2028'!J86+'Доп_отбор 2026-2028'!J86</f>
        <v>32</v>
      </c>
      <c r="K90" s="49">
        <f t="shared" si="6"/>
        <v>94.272000000000006</v>
      </c>
      <c r="L90" s="47">
        <v>12368.39</v>
      </c>
      <c r="M90" s="47">
        <v>11131.55</v>
      </c>
      <c r="N90" s="47">
        <v>8657.8700000000008</v>
      </c>
      <c r="O90" s="47">
        <v>6184.2</v>
      </c>
      <c r="P90" s="47">
        <v>3710.52</v>
      </c>
      <c r="Q90" s="47">
        <v>488.77</v>
      </c>
      <c r="R90" s="47">
        <v>2100</v>
      </c>
      <c r="S90" s="47">
        <v>200</v>
      </c>
      <c r="T90" s="47">
        <v>90</v>
      </c>
      <c r="U90" s="51">
        <f t="shared" si="8"/>
        <v>89.999999295889396</v>
      </c>
      <c r="V90" s="49">
        <f>'Отбор 2026-2028'!V86+'Доп_отбор 2026-2028'!V86</f>
        <v>568092.55999999994</v>
      </c>
      <c r="W90" s="49">
        <f>'Отбор 2026-2028'!W86+'Доп_отбор 2026-2028'!W86</f>
        <v>511283.3</v>
      </c>
      <c r="X90" s="49">
        <f>'Отбор 2026-2028'!X86+'Доп_отбор 2026-2028'!X86</f>
        <v>56809.25999999998</v>
      </c>
      <c r="Y90" s="49">
        <f t="shared" si="7"/>
        <v>511283.3</v>
      </c>
      <c r="Z90" s="57">
        <f t="shared" si="5"/>
        <v>89.999999295889396</v>
      </c>
    </row>
    <row r="91" spans="1:26" x14ac:dyDescent="0.25">
      <c r="A91" s="55">
        <v>69</v>
      </c>
      <c r="B91" s="56" t="s">
        <v>196</v>
      </c>
      <c r="C91" s="56" t="s">
        <v>94</v>
      </c>
      <c r="D91" s="55">
        <v>2026</v>
      </c>
      <c r="E91" s="47">
        <f>'Отбор 2026-2028'!E87+'Доп_отбор 2026-2028'!E87</f>
        <v>28.7</v>
      </c>
      <c r="F91" s="47">
        <f>'Отбор 2026-2028'!F87+'Доп_отбор 2026-2028'!F87</f>
        <v>0</v>
      </c>
      <c r="G91" s="47">
        <f>'Отбор 2026-2028'!G87+'Доп_отбор 2026-2028'!G87</f>
        <v>0</v>
      </c>
      <c r="H91" s="47">
        <f>'Отбор 2026-2028'!H87+'Доп_отбор 2026-2028'!H87</f>
        <v>0</v>
      </c>
      <c r="I91" s="47">
        <f>'Отбор 2026-2028'!I87+'Доп_отбор 2026-2028'!I87</f>
        <v>0</v>
      </c>
      <c r="J91" s="48">
        <f>'Отбор 2026-2028'!J87+'Доп_отбор 2026-2028'!J87</f>
        <v>8</v>
      </c>
      <c r="K91" s="49">
        <f t="shared" si="6"/>
        <v>28.7</v>
      </c>
      <c r="L91" s="47">
        <v>12368.39</v>
      </c>
      <c r="M91" s="47">
        <v>11131.55</v>
      </c>
      <c r="N91" s="47">
        <v>8657.8700000000008</v>
      </c>
      <c r="O91" s="47">
        <v>6184.2</v>
      </c>
      <c r="P91" s="47">
        <v>3710.52</v>
      </c>
      <c r="Q91" s="47">
        <v>488.77</v>
      </c>
      <c r="R91" s="47">
        <v>2100</v>
      </c>
      <c r="S91" s="47">
        <v>200</v>
      </c>
      <c r="T91" s="47">
        <v>89</v>
      </c>
      <c r="U91" s="51">
        <f t="shared" si="8"/>
        <v>88.99999855803118</v>
      </c>
      <c r="V91" s="49">
        <f>'Отбор 2026-2028'!V87+'Доп_отбор 2026-2028'!V87</f>
        <v>381422.95</v>
      </c>
      <c r="W91" s="49">
        <f>'Отбор 2026-2028'!W87+'Доп_отбор 2026-2028'!W87</f>
        <v>339466.42</v>
      </c>
      <c r="X91" s="49">
        <f>'Отбор 2026-2028'!X87+'Доп_отбор 2026-2028'!X87</f>
        <v>41956.530000000028</v>
      </c>
      <c r="Y91" s="49">
        <f t="shared" si="7"/>
        <v>339466.43</v>
      </c>
      <c r="Z91" s="57">
        <f t="shared" si="5"/>
        <v>89.000001179792662</v>
      </c>
    </row>
    <row r="92" spans="1:26" x14ac:dyDescent="0.25">
      <c r="A92" s="55">
        <v>70</v>
      </c>
      <c r="B92" s="56" t="s">
        <v>196</v>
      </c>
      <c r="C92" s="56" t="s">
        <v>2</v>
      </c>
      <c r="D92" s="55">
        <v>2026</v>
      </c>
      <c r="E92" s="47">
        <f>'Отбор 2026-2028'!E88+'Доп_отбор 2026-2028'!E88</f>
        <v>0</v>
      </c>
      <c r="F92" s="47">
        <f>'Отбор 2026-2028'!F88+'Доп_отбор 2026-2028'!F88</f>
        <v>0</v>
      </c>
      <c r="G92" s="47">
        <f>'Отбор 2026-2028'!G88+'Доп_отбор 2026-2028'!G88</f>
        <v>0</v>
      </c>
      <c r="H92" s="47">
        <f>'Отбор 2026-2028'!H88+'Доп_отбор 2026-2028'!H88</f>
        <v>0</v>
      </c>
      <c r="I92" s="47">
        <f>'Отбор 2026-2028'!I88+'Доп_отбор 2026-2028'!I88</f>
        <v>0</v>
      </c>
      <c r="J92" s="48">
        <f>'Отбор 2026-2028'!J88+'Доп_отбор 2026-2028'!J88</f>
        <v>0</v>
      </c>
      <c r="K92" s="49">
        <f t="shared" si="6"/>
        <v>0</v>
      </c>
      <c r="L92" s="47">
        <v>12368.39</v>
      </c>
      <c r="M92" s="47">
        <v>11131.55</v>
      </c>
      <c r="N92" s="47">
        <v>8657.8700000000008</v>
      </c>
      <c r="O92" s="47">
        <v>6184.2</v>
      </c>
      <c r="P92" s="47">
        <v>3710.52</v>
      </c>
      <c r="Q92" s="47">
        <v>488.77</v>
      </c>
      <c r="R92" s="47">
        <v>2100</v>
      </c>
      <c r="S92" s="47">
        <v>200</v>
      </c>
      <c r="T92" s="47">
        <v>94</v>
      </c>
      <c r="U92" s="51">
        <f t="shared" si="8"/>
        <v>0</v>
      </c>
      <c r="V92" s="49">
        <f>'Отбор 2026-2028'!V88+'Доп_отбор 2026-2028'!V88</f>
        <v>0</v>
      </c>
      <c r="W92" s="49">
        <f>'Отбор 2026-2028'!W88+'Доп_отбор 2026-2028'!W88</f>
        <v>0</v>
      </c>
      <c r="X92" s="49">
        <f>'Отбор 2026-2028'!X88+'Доп_отбор 2026-2028'!X88</f>
        <v>0</v>
      </c>
      <c r="Y92" s="49">
        <f t="shared" si="7"/>
        <v>0</v>
      </c>
      <c r="Z92" s="57">
        <f t="shared" si="5"/>
        <v>0</v>
      </c>
    </row>
    <row r="93" spans="1:26" x14ac:dyDescent="0.25">
      <c r="A93" s="55">
        <v>71</v>
      </c>
      <c r="B93" s="56" t="s">
        <v>196</v>
      </c>
      <c r="C93" s="56" t="s">
        <v>144</v>
      </c>
      <c r="D93" s="55">
        <v>2026</v>
      </c>
      <c r="E93" s="47">
        <f>'Отбор 2026-2028'!E89+'Доп_отбор 2026-2028'!E89</f>
        <v>0</v>
      </c>
      <c r="F93" s="47">
        <f>'Отбор 2026-2028'!F89+'Доп_отбор 2026-2028'!F89</f>
        <v>0</v>
      </c>
      <c r="G93" s="47">
        <f>'Отбор 2026-2028'!G89+'Доп_отбор 2026-2028'!G89</f>
        <v>0</v>
      </c>
      <c r="H93" s="47">
        <f>'Отбор 2026-2028'!H89+'Доп_отбор 2026-2028'!H89</f>
        <v>0</v>
      </c>
      <c r="I93" s="47">
        <f>'Отбор 2026-2028'!I89+'Доп_отбор 2026-2028'!I89</f>
        <v>0</v>
      </c>
      <c r="J93" s="48">
        <f>'Отбор 2026-2028'!J89+'Доп_отбор 2026-2028'!J89</f>
        <v>0</v>
      </c>
      <c r="K93" s="49">
        <f t="shared" si="6"/>
        <v>0</v>
      </c>
      <c r="L93" s="47">
        <v>12368.39</v>
      </c>
      <c r="M93" s="47">
        <v>11131.55</v>
      </c>
      <c r="N93" s="47">
        <v>8657.8700000000008</v>
      </c>
      <c r="O93" s="47">
        <v>6184.2</v>
      </c>
      <c r="P93" s="47">
        <v>3710.52</v>
      </c>
      <c r="Q93" s="47">
        <v>488.77</v>
      </c>
      <c r="R93" s="47">
        <v>2100</v>
      </c>
      <c r="S93" s="47">
        <v>200</v>
      </c>
      <c r="T93" s="47">
        <v>71</v>
      </c>
      <c r="U93" s="51">
        <f t="shared" si="8"/>
        <v>0</v>
      </c>
      <c r="V93" s="49">
        <f>'Отбор 2026-2028'!V89+'Доп_отбор 2026-2028'!V89</f>
        <v>0</v>
      </c>
      <c r="W93" s="49">
        <f>'Отбор 2026-2028'!W89+'Доп_отбор 2026-2028'!W89</f>
        <v>0</v>
      </c>
      <c r="X93" s="49">
        <f>'Отбор 2026-2028'!X89+'Доп_отбор 2026-2028'!X89</f>
        <v>0</v>
      </c>
      <c r="Y93" s="49">
        <f t="shared" si="7"/>
        <v>0</v>
      </c>
      <c r="Z93" s="57">
        <f t="shared" si="5"/>
        <v>0</v>
      </c>
    </row>
    <row r="94" spans="1:26" x14ac:dyDescent="0.25">
      <c r="A94" s="55">
        <v>72</v>
      </c>
      <c r="B94" s="56" t="s">
        <v>196</v>
      </c>
      <c r="C94" s="56" t="s">
        <v>5</v>
      </c>
      <c r="D94" s="55">
        <v>2026</v>
      </c>
      <c r="E94" s="47">
        <f>'Отбор 2026-2028'!E90+'Доп_отбор 2026-2028'!E90</f>
        <v>46.23</v>
      </c>
      <c r="F94" s="47">
        <f>'Отбор 2026-2028'!F90+'Доп_отбор 2026-2028'!F90</f>
        <v>56.6</v>
      </c>
      <c r="G94" s="47">
        <f>'Отбор 2026-2028'!G90+'Доп_отбор 2026-2028'!G90</f>
        <v>0</v>
      </c>
      <c r="H94" s="47">
        <f>'Отбор 2026-2028'!H90+'Доп_отбор 2026-2028'!H90</f>
        <v>0</v>
      </c>
      <c r="I94" s="47">
        <f>'Отбор 2026-2028'!I90+'Доп_отбор 2026-2028'!I90</f>
        <v>69.72</v>
      </c>
      <c r="J94" s="48">
        <f>'Отбор 2026-2028'!J90+'Доп_отбор 2026-2028'!J90</f>
        <v>11</v>
      </c>
      <c r="K94" s="49">
        <f t="shared" si="6"/>
        <v>172.55</v>
      </c>
      <c r="L94" s="47">
        <v>12368.39</v>
      </c>
      <c r="M94" s="47">
        <v>11131.55</v>
      </c>
      <c r="N94" s="47">
        <v>8657.8700000000008</v>
      </c>
      <c r="O94" s="47">
        <v>6184.2</v>
      </c>
      <c r="P94" s="47">
        <v>3710.52</v>
      </c>
      <c r="Q94" s="47">
        <v>488.77</v>
      </c>
      <c r="R94" s="47">
        <v>2100</v>
      </c>
      <c r="S94" s="47">
        <v>200</v>
      </c>
      <c r="T94" s="47">
        <v>91</v>
      </c>
      <c r="U94" s="51">
        <f t="shared" si="8"/>
        <v>90.999999264860477</v>
      </c>
      <c r="V94" s="49">
        <f>'Отбор 2026-2028'!V90+'Доп_отбор 2026-2028'!V90</f>
        <v>1523520.32</v>
      </c>
      <c r="W94" s="49">
        <f>'Отбор 2026-2028'!W90+'Доп_отбор 2026-2028'!W90</f>
        <v>1386403.48</v>
      </c>
      <c r="X94" s="49">
        <f>'Отбор 2026-2028'!X90+'Доп_отбор 2026-2028'!X90</f>
        <v>137116.84000000008</v>
      </c>
      <c r="Y94" s="49">
        <f t="shared" si="7"/>
        <v>1386403.49</v>
      </c>
      <c r="Z94" s="57">
        <f t="shared" si="5"/>
        <v>90.999999921235045</v>
      </c>
    </row>
    <row r="95" spans="1:26" x14ac:dyDescent="0.25">
      <c r="A95" s="55">
        <v>73</v>
      </c>
      <c r="B95" s="56" t="s">
        <v>197</v>
      </c>
      <c r="C95" s="56" t="s">
        <v>75</v>
      </c>
      <c r="D95" s="55">
        <v>2026</v>
      </c>
      <c r="E95" s="47">
        <f>'Отбор 2026-2028'!E91+'Доп_отбор 2026-2028'!E91</f>
        <v>0</v>
      </c>
      <c r="F95" s="47">
        <f>'Отбор 2026-2028'!F91+'Доп_отбор 2026-2028'!F91</f>
        <v>27.07</v>
      </c>
      <c r="G95" s="47">
        <f>'Отбор 2026-2028'!G91+'Доп_отбор 2026-2028'!G91</f>
        <v>0</v>
      </c>
      <c r="H95" s="47">
        <f>'Отбор 2026-2028'!H91+'Доп_отбор 2026-2028'!H91</f>
        <v>10.3</v>
      </c>
      <c r="I95" s="47">
        <f>'Отбор 2026-2028'!I91+'Доп_отбор 2026-2028'!I91</f>
        <v>0</v>
      </c>
      <c r="J95" s="48">
        <f>'Отбор 2026-2028'!J91+'Доп_отбор 2026-2028'!J91</f>
        <v>14</v>
      </c>
      <c r="K95" s="49">
        <f t="shared" si="6"/>
        <v>37.370000000000005</v>
      </c>
      <c r="L95" s="47">
        <v>12368.39</v>
      </c>
      <c r="M95" s="47">
        <v>11131.55</v>
      </c>
      <c r="N95" s="47">
        <v>8657.8700000000008</v>
      </c>
      <c r="O95" s="47">
        <v>6184.2</v>
      </c>
      <c r="P95" s="47">
        <v>3710.52</v>
      </c>
      <c r="Q95" s="47">
        <v>488.77</v>
      </c>
      <c r="R95" s="47">
        <v>2100</v>
      </c>
      <c r="S95" s="47">
        <v>200</v>
      </c>
      <c r="T95" s="47">
        <v>82</v>
      </c>
      <c r="U95" s="51">
        <f t="shared" si="8"/>
        <v>81.999999510697492</v>
      </c>
      <c r="V95" s="49">
        <f>'Отбор 2026-2028'!V91+'Доп_отбор 2026-2028'!V91</f>
        <v>408745.1</v>
      </c>
      <c r="W95" s="49">
        <f>'Отбор 2026-2028'!W91+'Доп_отбор 2026-2028'!W91</f>
        <v>335170.98</v>
      </c>
      <c r="X95" s="49">
        <f>'Отбор 2026-2028'!X91+'Доп_отбор 2026-2028'!X91</f>
        <v>73574.12</v>
      </c>
      <c r="Y95" s="49">
        <f t="shared" si="7"/>
        <v>335170.98</v>
      </c>
      <c r="Z95" s="57">
        <f t="shared" si="5"/>
        <v>81.999999510697492</v>
      </c>
    </row>
    <row r="96" spans="1:26" x14ac:dyDescent="0.25">
      <c r="A96" s="55">
        <v>74</v>
      </c>
      <c r="B96" s="56" t="s">
        <v>197</v>
      </c>
      <c r="C96" s="56" t="s">
        <v>55</v>
      </c>
      <c r="D96" s="55">
        <v>2026</v>
      </c>
      <c r="E96" s="47">
        <f>'Отбор 2026-2028'!E92+'Доп_отбор 2026-2028'!E92</f>
        <v>0</v>
      </c>
      <c r="F96" s="47">
        <f>'Отбор 2026-2028'!F92+'Доп_отбор 2026-2028'!F92</f>
        <v>36.74</v>
      </c>
      <c r="G96" s="47">
        <f>'Отбор 2026-2028'!G92+'Доп_отбор 2026-2028'!G92</f>
        <v>0</v>
      </c>
      <c r="H96" s="47">
        <f>'Отбор 2026-2028'!H92+'Доп_отбор 2026-2028'!H92</f>
        <v>0</v>
      </c>
      <c r="I96" s="47">
        <f>'Отбор 2026-2028'!I92+'Доп_отбор 2026-2028'!I92</f>
        <v>14.56</v>
      </c>
      <c r="J96" s="48">
        <f>'Отбор 2026-2028'!J92+'Доп_отбор 2026-2028'!J92</f>
        <v>8</v>
      </c>
      <c r="K96" s="49">
        <f t="shared" si="6"/>
        <v>51.300000000000004</v>
      </c>
      <c r="L96" s="47">
        <v>12368.39</v>
      </c>
      <c r="M96" s="47">
        <v>11131.55</v>
      </c>
      <c r="N96" s="47">
        <v>8657.8700000000008</v>
      </c>
      <c r="O96" s="47">
        <v>6184.2</v>
      </c>
      <c r="P96" s="47">
        <v>3710.52</v>
      </c>
      <c r="Q96" s="47">
        <v>488.77</v>
      </c>
      <c r="R96" s="47">
        <v>2100</v>
      </c>
      <c r="S96" s="47">
        <v>200</v>
      </c>
      <c r="T96" s="47">
        <v>91</v>
      </c>
      <c r="U96" s="51">
        <f t="shared" si="8"/>
        <v>90.99999862339395</v>
      </c>
      <c r="V96" s="49">
        <f>'Отбор 2026-2028'!V92+'Доп_отбор 2026-2028'!V92</f>
        <v>493968.48</v>
      </c>
      <c r="W96" s="49">
        <f>'Отбор 2026-2028'!W92+'Доп_отбор 2026-2028'!W92</f>
        <v>449511.31</v>
      </c>
      <c r="X96" s="49">
        <f>'Отбор 2026-2028'!X92+'Доп_отбор 2026-2028'!X92</f>
        <v>44457.169999999984</v>
      </c>
      <c r="Y96" s="49">
        <f t="shared" si="7"/>
        <v>449511.32</v>
      </c>
      <c r="Z96" s="57">
        <f t="shared" si="5"/>
        <v>91.000000647814616</v>
      </c>
    </row>
    <row r="97" spans="1:26" x14ac:dyDescent="0.25">
      <c r="A97" s="55">
        <v>75</v>
      </c>
      <c r="B97" s="56" t="s">
        <v>197</v>
      </c>
      <c r="C97" s="56" t="s">
        <v>145</v>
      </c>
      <c r="D97" s="55">
        <v>2026</v>
      </c>
      <c r="E97" s="47">
        <f>'Отбор 2026-2028'!E93+'Доп_отбор 2026-2028'!E93</f>
        <v>0</v>
      </c>
      <c r="F97" s="47">
        <f>'Отбор 2026-2028'!F93+'Доп_отбор 2026-2028'!F93</f>
        <v>0</v>
      </c>
      <c r="G97" s="47">
        <f>'Отбор 2026-2028'!G93+'Доп_отбор 2026-2028'!G93</f>
        <v>0</v>
      </c>
      <c r="H97" s="47">
        <f>'Отбор 2026-2028'!H93+'Доп_отбор 2026-2028'!H93</f>
        <v>0</v>
      </c>
      <c r="I97" s="47">
        <f>'Отбор 2026-2028'!I93+'Доп_отбор 2026-2028'!I93</f>
        <v>0</v>
      </c>
      <c r="J97" s="48">
        <f>'Отбор 2026-2028'!J93+'Доп_отбор 2026-2028'!J93</f>
        <v>0</v>
      </c>
      <c r="K97" s="49">
        <f t="shared" si="6"/>
        <v>0</v>
      </c>
      <c r="L97" s="47">
        <v>12368.39</v>
      </c>
      <c r="M97" s="47">
        <v>11131.55</v>
      </c>
      <c r="N97" s="47">
        <v>8657.8700000000008</v>
      </c>
      <c r="O97" s="47">
        <v>6184.2</v>
      </c>
      <c r="P97" s="47">
        <v>3710.52</v>
      </c>
      <c r="Q97" s="47">
        <v>488.77</v>
      </c>
      <c r="R97" s="47">
        <v>2100</v>
      </c>
      <c r="S97" s="47">
        <v>200</v>
      </c>
      <c r="T97" s="47">
        <v>85</v>
      </c>
      <c r="U97" s="51">
        <f t="shared" si="8"/>
        <v>0</v>
      </c>
      <c r="V97" s="49">
        <f>'Отбор 2026-2028'!V93+'Доп_отбор 2026-2028'!V93</f>
        <v>0</v>
      </c>
      <c r="W97" s="49">
        <f>'Отбор 2026-2028'!W93+'Доп_отбор 2026-2028'!W93</f>
        <v>0</v>
      </c>
      <c r="X97" s="49">
        <f>'Отбор 2026-2028'!X93+'Доп_отбор 2026-2028'!X93</f>
        <v>0</v>
      </c>
      <c r="Y97" s="49">
        <f t="shared" si="7"/>
        <v>0</v>
      </c>
      <c r="Z97" s="57">
        <f t="shared" si="5"/>
        <v>0</v>
      </c>
    </row>
    <row r="98" spans="1:26" x14ac:dyDescent="0.25">
      <c r="A98" s="55">
        <v>76</v>
      </c>
      <c r="B98" s="56" t="s">
        <v>197</v>
      </c>
      <c r="C98" s="56" t="s">
        <v>37</v>
      </c>
      <c r="D98" s="55">
        <v>2026</v>
      </c>
      <c r="E98" s="47">
        <f>'Отбор 2026-2028'!E94+'Доп_отбор 2026-2028'!E94</f>
        <v>2.1</v>
      </c>
      <c r="F98" s="47">
        <f>'Отбор 2026-2028'!F94+'Доп_отбор 2026-2028'!F94</f>
        <v>0</v>
      </c>
      <c r="G98" s="47">
        <f>'Отбор 2026-2028'!G94+'Доп_отбор 2026-2028'!G94</f>
        <v>19.2</v>
      </c>
      <c r="H98" s="47">
        <f>'Отбор 2026-2028'!H94+'Доп_отбор 2026-2028'!H94</f>
        <v>4</v>
      </c>
      <c r="I98" s="47">
        <f>'Отбор 2026-2028'!I94+'Доп_отбор 2026-2028'!I94</f>
        <v>2.5</v>
      </c>
      <c r="J98" s="48">
        <f>'Отбор 2026-2028'!J94+'Доп_отбор 2026-2028'!J94</f>
        <v>4</v>
      </c>
      <c r="K98" s="49">
        <f t="shared" si="6"/>
        <v>27.8</v>
      </c>
      <c r="L98" s="47">
        <v>12368.39</v>
      </c>
      <c r="M98" s="47">
        <v>11131.55</v>
      </c>
      <c r="N98" s="47">
        <v>8657.8700000000008</v>
      </c>
      <c r="O98" s="47">
        <v>6184.2</v>
      </c>
      <c r="P98" s="47">
        <v>3710.52</v>
      </c>
      <c r="Q98" s="47">
        <v>488.77</v>
      </c>
      <c r="R98" s="47">
        <v>2100</v>
      </c>
      <c r="S98" s="47">
        <v>200</v>
      </c>
      <c r="T98" s="47">
        <v>84</v>
      </c>
      <c r="U98" s="51">
        <f t="shared" si="8"/>
        <v>83.999997522021985</v>
      </c>
      <c r="V98" s="49">
        <f>'Отбор 2026-2028'!V94+'Доп_отбор 2026-2028'!V94</f>
        <v>242132.9</v>
      </c>
      <c r="W98" s="49">
        <f>'Отбор 2026-2028'!W94+'Доп_отбор 2026-2028'!W94</f>
        <v>203391.62999999998</v>
      </c>
      <c r="X98" s="49">
        <f>'Отбор 2026-2028'!X94+'Доп_отбор 2026-2028'!X94</f>
        <v>38741.270000000004</v>
      </c>
      <c r="Y98" s="49">
        <f t="shared" si="7"/>
        <v>203391.64</v>
      </c>
      <c r="Z98" s="57">
        <f t="shared" si="5"/>
        <v>84.000001651985343</v>
      </c>
    </row>
    <row r="99" spans="1:26" x14ac:dyDescent="0.25">
      <c r="A99" s="55">
        <v>77</v>
      </c>
      <c r="B99" s="56" t="s">
        <v>197</v>
      </c>
      <c r="C99" s="56" t="s">
        <v>146</v>
      </c>
      <c r="D99" s="55">
        <v>2026</v>
      </c>
      <c r="E99" s="47">
        <f>'Отбор 2026-2028'!E95+'Доп_отбор 2026-2028'!E95</f>
        <v>0</v>
      </c>
      <c r="F99" s="47">
        <f>'Отбор 2026-2028'!F95+'Доп_отбор 2026-2028'!F95</f>
        <v>4.3</v>
      </c>
      <c r="G99" s="47">
        <f>'Отбор 2026-2028'!G95+'Доп_отбор 2026-2028'!G95</f>
        <v>7.4</v>
      </c>
      <c r="H99" s="47">
        <f>'Отбор 2026-2028'!H95+'Доп_отбор 2026-2028'!H95</f>
        <v>14</v>
      </c>
      <c r="I99" s="47">
        <f>'Отбор 2026-2028'!I95+'Доп_отбор 2026-2028'!I95</f>
        <v>0</v>
      </c>
      <c r="J99" s="48">
        <f>'Отбор 2026-2028'!J95+'Доп_отбор 2026-2028'!J95</f>
        <v>11</v>
      </c>
      <c r="K99" s="49">
        <f t="shared" si="6"/>
        <v>25.7</v>
      </c>
      <c r="L99" s="47">
        <v>12368.39</v>
      </c>
      <c r="M99" s="47">
        <v>11131.55</v>
      </c>
      <c r="N99" s="47">
        <v>8657.8700000000008</v>
      </c>
      <c r="O99" s="47">
        <v>6184.2</v>
      </c>
      <c r="P99" s="47">
        <v>3710.52</v>
      </c>
      <c r="Q99" s="47">
        <v>488.77</v>
      </c>
      <c r="R99" s="47">
        <v>2100</v>
      </c>
      <c r="S99" s="47">
        <v>200</v>
      </c>
      <c r="T99" s="47">
        <v>91</v>
      </c>
      <c r="U99" s="51">
        <f t="shared" si="8"/>
        <v>90.999997975265245</v>
      </c>
      <c r="V99" s="49">
        <f>'Отбор 2026-2028'!V95+'Доп_отбор 2026-2028'!V95</f>
        <v>232129.16999999998</v>
      </c>
      <c r="W99" s="49">
        <f>'Отбор 2026-2028'!W95+'Доп_отбор 2026-2028'!W95</f>
        <v>211237.54</v>
      </c>
      <c r="X99" s="49">
        <f>'Отбор 2026-2028'!X95+'Доп_отбор 2026-2028'!X95</f>
        <v>20891.62999999999</v>
      </c>
      <c r="Y99" s="49">
        <f t="shared" si="7"/>
        <v>211237.54</v>
      </c>
      <c r="Z99" s="57">
        <f t="shared" si="5"/>
        <v>90.999997975265245</v>
      </c>
    </row>
    <row r="100" spans="1:26" x14ac:dyDescent="0.25">
      <c r="A100" s="55">
        <v>78</v>
      </c>
      <c r="B100" s="56" t="s">
        <v>197</v>
      </c>
      <c r="C100" s="56" t="s">
        <v>26</v>
      </c>
      <c r="D100" s="55">
        <v>2026</v>
      </c>
      <c r="E100" s="47">
        <f>'Отбор 2026-2028'!E96+'Доп_отбор 2026-2028'!E96</f>
        <v>5</v>
      </c>
      <c r="F100" s="47">
        <f>'Отбор 2026-2028'!F96+'Доп_отбор 2026-2028'!F96</f>
        <v>19.45</v>
      </c>
      <c r="G100" s="47">
        <f>'Отбор 2026-2028'!G96+'Доп_отбор 2026-2028'!G96</f>
        <v>19.45</v>
      </c>
      <c r="H100" s="47">
        <f>'Отбор 2026-2028'!H96+'Доп_отбор 2026-2028'!H96</f>
        <v>10</v>
      </c>
      <c r="I100" s="47">
        <f>'Отбор 2026-2028'!I96+'Доп_отбор 2026-2028'!I96</f>
        <v>5</v>
      </c>
      <c r="J100" s="48">
        <f>'Отбор 2026-2028'!J96+'Доп_отбор 2026-2028'!J96</f>
        <v>7</v>
      </c>
      <c r="K100" s="49">
        <f t="shared" si="6"/>
        <v>58.9</v>
      </c>
      <c r="L100" s="47">
        <v>12368.39</v>
      </c>
      <c r="M100" s="47">
        <v>11131.55</v>
      </c>
      <c r="N100" s="47">
        <v>8657.8700000000008</v>
      </c>
      <c r="O100" s="47">
        <v>6184.2</v>
      </c>
      <c r="P100" s="47">
        <v>3710.52</v>
      </c>
      <c r="Q100" s="47">
        <v>488.77</v>
      </c>
      <c r="R100" s="47">
        <v>2100</v>
      </c>
      <c r="S100" s="47">
        <v>200</v>
      </c>
      <c r="T100" s="47">
        <v>88</v>
      </c>
      <c r="U100" s="51">
        <f t="shared" si="8"/>
        <v>87.999998061188037</v>
      </c>
      <c r="V100" s="49">
        <f>'Отбор 2026-2028'!V96+'Доп_отбор 2026-2028'!V96</f>
        <v>557042.16</v>
      </c>
      <c r="W100" s="49">
        <f>'Отбор 2026-2028'!W96+'Доп_отбор 2026-2028'!W96</f>
        <v>490197.08999999997</v>
      </c>
      <c r="X100" s="49">
        <f>'Отбор 2026-2028'!X96+'Доп_отбор 2026-2028'!X96</f>
        <v>66845.070000000007</v>
      </c>
      <c r="Y100" s="49">
        <f t="shared" si="7"/>
        <v>490197.1</v>
      </c>
      <c r="Z100" s="57">
        <f t="shared" si="5"/>
        <v>87.999999856384292</v>
      </c>
    </row>
    <row r="101" spans="1:26" x14ac:dyDescent="0.25">
      <c r="A101" s="55">
        <v>79</v>
      </c>
      <c r="B101" s="56" t="s">
        <v>198</v>
      </c>
      <c r="C101" s="56" t="s">
        <v>78</v>
      </c>
      <c r="D101" s="55">
        <v>2026</v>
      </c>
      <c r="E101" s="47">
        <f>'Отбор 2026-2028'!E97+'Доп_отбор 2026-2028'!E97</f>
        <v>0</v>
      </c>
      <c r="F101" s="47">
        <f>'Отбор 2026-2028'!F97+'Доп_отбор 2026-2028'!F97</f>
        <v>0</v>
      </c>
      <c r="G101" s="47">
        <f>'Отбор 2026-2028'!G97+'Доп_отбор 2026-2028'!G97</f>
        <v>0</v>
      </c>
      <c r="H101" s="47">
        <f>'Отбор 2026-2028'!H97+'Доп_отбор 2026-2028'!H97</f>
        <v>0</v>
      </c>
      <c r="I101" s="47">
        <f>'Отбор 2026-2028'!I97+'Доп_отбор 2026-2028'!I97</f>
        <v>0</v>
      </c>
      <c r="J101" s="48">
        <f>'Отбор 2026-2028'!J97+'Доп_отбор 2026-2028'!J97</f>
        <v>0</v>
      </c>
      <c r="K101" s="49">
        <f t="shared" si="6"/>
        <v>0</v>
      </c>
      <c r="L101" s="47">
        <v>12368.39</v>
      </c>
      <c r="M101" s="47">
        <v>11131.55</v>
      </c>
      <c r="N101" s="47">
        <v>8657.8700000000008</v>
      </c>
      <c r="O101" s="47">
        <v>6184.2</v>
      </c>
      <c r="P101" s="47">
        <v>3710.52</v>
      </c>
      <c r="Q101" s="47">
        <v>488.77</v>
      </c>
      <c r="R101" s="47">
        <v>2100</v>
      </c>
      <c r="S101" s="47">
        <v>200</v>
      </c>
      <c r="T101" s="47">
        <v>90</v>
      </c>
      <c r="U101" s="51">
        <f t="shared" si="8"/>
        <v>0</v>
      </c>
      <c r="V101" s="49">
        <f>'Отбор 2026-2028'!V97+'Доп_отбор 2026-2028'!V97</f>
        <v>0</v>
      </c>
      <c r="W101" s="49">
        <f>'Отбор 2026-2028'!W97+'Доп_отбор 2026-2028'!W97</f>
        <v>0</v>
      </c>
      <c r="X101" s="49">
        <f>'Отбор 2026-2028'!X97+'Доп_отбор 2026-2028'!X97</f>
        <v>0</v>
      </c>
      <c r="Y101" s="49">
        <f t="shared" si="7"/>
        <v>0</v>
      </c>
      <c r="Z101" s="57">
        <f t="shared" si="5"/>
        <v>0</v>
      </c>
    </row>
    <row r="102" spans="1:26" x14ac:dyDescent="0.25">
      <c r="A102" s="55">
        <v>80</v>
      </c>
      <c r="B102" s="56" t="s">
        <v>198</v>
      </c>
      <c r="C102" s="56" t="s">
        <v>91</v>
      </c>
      <c r="D102" s="55">
        <v>2026</v>
      </c>
      <c r="E102" s="47">
        <f>'Отбор 2026-2028'!E98+'Доп_отбор 2026-2028'!E98</f>
        <v>0</v>
      </c>
      <c r="F102" s="47">
        <f>'Отбор 2026-2028'!F98+'Доп_отбор 2026-2028'!F98</f>
        <v>16.8</v>
      </c>
      <c r="G102" s="47">
        <f>'Отбор 2026-2028'!G98+'Доп_отбор 2026-2028'!G98</f>
        <v>0</v>
      </c>
      <c r="H102" s="47">
        <f>'Отбор 2026-2028'!H98+'Доп_отбор 2026-2028'!H98</f>
        <v>0</v>
      </c>
      <c r="I102" s="47">
        <f>'Отбор 2026-2028'!I98+'Доп_отбор 2026-2028'!I98</f>
        <v>0</v>
      </c>
      <c r="J102" s="48">
        <f>'Отбор 2026-2028'!J98+'Доп_отбор 2026-2028'!J98</f>
        <v>4</v>
      </c>
      <c r="K102" s="49">
        <f t="shared" si="6"/>
        <v>16.8</v>
      </c>
      <c r="L102" s="47">
        <v>12368.39</v>
      </c>
      <c r="M102" s="47">
        <v>11131.55</v>
      </c>
      <c r="N102" s="47">
        <v>8657.8700000000008</v>
      </c>
      <c r="O102" s="47">
        <v>6184.2</v>
      </c>
      <c r="P102" s="47">
        <v>3710.52</v>
      </c>
      <c r="Q102" s="47">
        <v>488.77</v>
      </c>
      <c r="R102" s="47">
        <v>2100</v>
      </c>
      <c r="S102" s="47">
        <v>200</v>
      </c>
      <c r="T102" s="47">
        <v>91</v>
      </c>
      <c r="U102" s="51">
        <f t="shared" si="8"/>
        <v>90.999995416617509</v>
      </c>
      <c r="V102" s="49">
        <f>'Отбор 2026-2028'!V98+'Доп_отбор 2026-2028'!V98</f>
        <v>200725.12</v>
      </c>
      <c r="W102" s="49">
        <f>'Отбор 2026-2028'!W98+'Доп_отбор 2026-2028'!W98</f>
        <v>182659.84999999998</v>
      </c>
      <c r="X102" s="49">
        <f>'Отбор 2026-2028'!X98+'Доп_отбор 2026-2028'!X98</f>
        <v>18065.270000000019</v>
      </c>
      <c r="Y102" s="49">
        <f t="shared" si="7"/>
        <v>182659.86</v>
      </c>
      <c r="Z102" s="57">
        <f t="shared" si="5"/>
        <v>91.000000398554988</v>
      </c>
    </row>
    <row r="103" spans="1:26" x14ac:dyDescent="0.25">
      <c r="A103" s="55">
        <v>81</v>
      </c>
      <c r="B103" s="56" t="s">
        <v>198</v>
      </c>
      <c r="C103" s="56" t="s">
        <v>147</v>
      </c>
      <c r="D103" s="55">
        <v>2026</v>
      </c>
      <c r="E103" s="47">
        <f>'Отбор 2026-2028'!E99+'Доп_отбор 2026-2028'!E99</f>
        <v>0</v>
      </c>
      <c r="F103" s="47">
        <f>'Отбор 2026-2028'!F99+'Доп_отбор 2026-2028'!F99</f>
        <v>0</v>
      </c>
      <c r="G103" s="47">
        <f>'Отбор 2026-2028'!G99+'Доп_отбор 2026-2028'!G99</f>
        <v>0</v>
      </c>
      <c r="H103" s="47">
        <f>'Отбор 2026-2028'!H99+'Доп_отбор 2026-2028'!H99</f>
        <v>0</v>
      </c>
      <c r="I103" s="47">
        <f>'Отбор 2026-2028'!I99+'Доп_отбор 2026-2028'!I99</f>
        <v>0</v>
      </c>
      <c r="J103" s="48">
        <f>'Отбор 2026-2028'!J99+'Доп_отбор 2026-2028'!J99</f>
        <v>0</v>
      </c>
      <c r="K103" s="49">
        <f t="shared" si="6"/>
        <v>0</v>
      </c>
      <c r="L103" s="47">
        <v>12368.39</v>
      </c>
      <c r="M103" s="47">
        <v>11131.55</v>
      </c>
      <c r="N103" s="47">
        <v>8657.8700000000008</v>
      </c>
      <c r="O103" s="47">
        <v>6184.2</v>
      </c>
      <c r="P103" s="47">
        <v>3710.52</v>
      </c>
      <c r="Q103" s="47">
        <v>488.77</v>
      </c>
      <c r="R103" s="47">
        <v>2100</v>
      </c>
      <c r="S103" s="47">
        <v>200</v>
      </c>
      <c r="T103" s="47">
        <v>92</v>
      </c>
      <c r="U103" s="51">
        <f t="shared" si="8"/>
        <v>0</v>
      </c>
      <c r="V103" s="49">
        <f>'Отбор 2026-2028'!V99+'Доп_отбор 2026-2028'!V99</f>
        <v>0</v>
      </c>
      <c r="W103" s="49">
        <f>'Отбор 2026-2028'!W99+'Доп_отбор 2026-2028'!W99</f>
        <v>0</v>
      </c>
      <c r="X103" s="49">
        <f>'Отбор 2026-2028'!X99+'Доп_отбор 2026-2028'!X99</f>
        <v>0</v>
      </c>
      <c r="Y103" s="49">
        <f t="shared" si="7"/>
        <v>0</v>
      </c>
      <c r="Z103" s="57">
        <f t="shared" si="5"/>
        <v>0</v>
      </c>
    </row>
    <row r="104" spans="1:26" x14ac:dyDescent="0.25">
      <c r="A104" s="55">
        <v>82</v>
      </c>
      <c r="B104" s="56" t="s">
        <v>198</v>
      </c>
      <c r="C104" s="56" t="s">
        <v>148</v>
      </c>
      <c r="D104" s="55">
        <v>2026</v>
      </c>
      <c r="E104" s="47">
        <f>'Отбор 2026-2028'!E100+'Доп_отбор 2026-2028'!E100</f>
        <v>0</v>
      </c>
      <c r="F104" s="47">
        <f>'Отбор 2026-2028'!F100+'Доп_отбор 2026-2028'!F100</f>
        <v>0</v>
      </c>
      <c r="G104" s="47">
        <f>'Отбор 2026-2028'!G100+'Доп_отбор 2026-2028'!G100</f>
        <v>0</v>
      </c>
      <c r="H104" s="47">
        <f>'Отбор 2026-2028'!H100+'Доп_отбор 2026-2028'!H100</f>
        <v>0</v>
      </c>
      <c r="I104" s="47">
        <f>'Отбор 2026-2028'!I100+'Доп_отбор 2026-2028'!I100</f>
        <v>0</v>
      </c>
      <c r="J104" s="48">
        <f>'Отбор 2026-2028'!J100+'Доп_отбор 2026-2028'!J100</f>
        <v>0</v>
      </c>
      <c r="K104" s="49">
        <f t="shared" si="6"/>
        <v>0</v>
      </c>
      <c r="L104" s="47">
        <v>12368.39</v>
      </c>
      <c r="M104" s="47">
        <v>11131.55</v>
      </c>
      <c r="N104" s="47">
        <v>8657.8700000000008</v>
      </c>
      <c r="O104" s="47">
        <v>6184.2</v>
      </c>
      <c r="P104" s="47">
        <v>3710.52</v>
      </c>
      <c r="Q104" s="47">
        <v>488.77</v>
      </c>
      <c r="R104" s="47">
        <v>2100</v>
      </c>
      <c r="S104" s="47">
        <v>200</v>
      </c>
      <c r="T104" s="47">
        <v>91</v>
      </c>
      <c r="U104" s="51">
        <f t="shared" si="8"/>
        <v>0</v>
      </c>
      <c r="V104" s="49">
        <f>'Отбор 2026-2028'!V100+'Доп_отбор 2026-2028'!V100</f>
        <v>0</v>
      </c>
      <c r="W104" s="49">
        <f>'Отбор 2026-2028'!W100+'Доп_отбор 2026-2028'!W100</f>
        <v>0</v>
      </c>
      <c r="X104" s="49">
        <f>'Отбор 2026-2028'!X100+'Доп_отбор 2026-2028'!X100</f>
        <v>0</v>
      </c>
      <c r="Y104" s="49">
        <f t="shared" si="7"/>
        <v>0</v>
      </c>
      <c r="Z104" s="57">
        <f t="shared" si="5"/>
        <v>0</v>
      </c>
    </row>
    <row r="105" spans="1:26" x14ac:dyDescent="0.25">
      <c r="A105" s="55">
        <v>83</v>
      </c>
      <c r="B105" s="56" t="s">
        <v>198</v>
      </c>
      <c r="C105" s="56" t="s">
        <v>149</v>
      </c>
      <c r="D105" s="55">
        <v>2026</v>
      </c>
      <c r="E105" s="47">
        <f>'Отбор 2026-2028'!E101+'Доп_отбор 2026-2028'!E101</f>
        <v>0</v>
      </c>
      <c r="F105" s="47">
        <f>'Отбор 2026-2028'!F101+'Доп_отбор 2026-2028'!F101</f>
        <v>0</v>
      </c>
      <c r="G105" s="47">
        <f>'Отбор 2026-2028'!G101+'Доп_отбор 2026-2028'!G101</f>
        <v>0</v>
      </c>
      <c r="H105" s="47">
        <f>'Отбор 2026-2028'!H101+'Доп_отбор 2026-2028'!H101</f>
        <v>0</v>
      </c>
      <c r="I105" s="47">
        <f>'Отбор 2026-2028'!I101+'Доп_отбор 2026-2028'!I101</f>
        <v>0</v>
      </c>
      <c r="J105" s="48">
        <f>'Отбор 2026-2028'!J101+'Доп_отбор 2026-2028'!J101</f>
        <v>0</v>
      </c>
      <c r="K105" s="49">
        <f t="shared" si="6"/>
        <v>0</v>
      </c>
      <c r="L105" s="47">
        <v>12368.39</v>
      </c>
      <c r="M105" s="47">
        <v>11131.55</v>
      </c>
      <c r="N105" s="47">
        <v>8657.8700000000008</v>
      </c>
      <c r="O105" s="47">
        <v>6184.2</v>
      </c>
      <c r="P105" s="47">
        <v>3710.52</v>
      </c>
      <c r="Q105" s="47">
        <v>488.77</v>
      </c>
      <c r="R105" s="47">
        <v>2100</v>
      </c>
      <c r="S105" s="47">
        <v>200</v>
      </c>
      <c r="T105" s="47">
        <v>91</v>
      </c>
      <c r="U105" s="51">
        <f t="shared" si="8"/>
        <v>0</v>
      </c>
      <c r="V105" s="49">
        <f>'Отбор 2026-2028'!V101+'Доп_отбор 2026-2028'!V101</f>
        <v>0</v>
      </c>
      <c r="W105" s="49">
        <f>'Отбор 2026-2028'!W101+'Доп_отбор 2026-2028'!W101</f>
        <v>0</v>
      </c>
      <c r="X105" s="49">
        <f>'Отбор 2026-2028'!X101+'Доп_отбор 2026-2028'!X101</f>
        <v>0</v>
      </c>
      <c r="Y105" s="49">
        <f t="shared" si="7"/>
        <v>0</v>
      </c>
      <c r="Z105" s="57">
        <f t="shared" si="5"/>
        <v>0</v>
      </c>
    </row>
    <row r="106" spans="1:26" x14ac:dyDescent="0.25">
      <c r="A106" s="55">
        <v>84</v>
      </c>
      <c r="B106" s="56" t="s">
        <v>198</v>
      </c>
      <c r="C106" s="56" t="s">
        <v>150</v>
      </c>
      <c r="D106" s="55">
        <v>2026</v>
      </c>
      <c r="E106" s="47">
        <f>'Отбор 2026-2028'!E102+'Доп_отбор 2026-2028'!E102</f>
        <v>0</v>
      </c>
      <c r="F106" s="47">
        <f>'Отбор 2026-2028'!F102+'Доп_отбор 2026-2028'!F102</f>
        <v>0</v>
      </c>
      <c r="G106" s="47">
        <f>'Отбор 2026-2028'!G102+'Доп_отбор 2026-2028'!G102</f>
        <v>0</v>
      </c>
      <c r="H106" s="47">
        <f>'Отбор 2026-2028'!H102+'Доп_отбор 2026-2028'!H102</f>
        <v>0</v>
      </c>
      <c r="I106" s="47">
        <f>'Отбор 2026-2028'!I102+'Доп_отбор 2026-2028'!I102</f>
        <v>0</v>
      </c>
      <c r="J106" s="48">
        <f>'Отбор 2026-2028'!J102+'Доп_отбор 2026-2028'!J102</f>
        <v>0</v>
      </c>
      <c r="K106" s="49">
        <f t="shared" si="6"/>
        <v>0</v>
      </c>
      <c r="L106" s="47">
        <v>12368.39</v>
      </c>
      <c r="M106" s="47">
        <v>11131.55</v>
      </c>
      <c r="N106" s="47">
        <v>8657.8700000000008</v>
      </c>
      <c r="O106" s="47">
        <v>6184.2</v>
      </c>
      <c r="P106" s="47">
        <v>3710.52</v>
      </c>
      <c r="Q106" s="47">
        <v>488.77</v>
      </c>
      <c r="R106" s="47">
        <v>2100</v>
      </c>
      <c r="S106" s="47">
        <v>200</v>
      </c>
      <c r="T106" s="47">
        <v>93</v>
      </c>
      <c r="U106" s="51">
        <f t="shared" si="8"/>
        <v>0</v>
      </c>
      <c r="V106" s="49">
        <f>'Отбор 2026-2028'!V102+'Доп_отбор 2026-2028'!V102</f>
        <v>0</v>
      </c>
      <c r="W106" s="49">
        <f>'Отбор 2026-2028'!W102+'Доп_отбор 2026-2028'!W102</f>
        <v>0</v>
      </c>
      <c r="X106" s="49">
        <f>'Отбор 2026-2028'!X102+'Доп_отбор 2026-2028'!X102</f>
        <v>0</v>
      </c>
      <c r="Y106" s="49">
        <f t="shared" si="7"/>
        <v>0</v>
      </c>
      <c r="Z106" s="57">
        <f t="shared" si="5"/>
        <v>0</v>
      </c>
    </row>
    <row r="107" spans="1:26" x14ac:dyDescent="0.25">
      <c r="A107" s="55">
        <v>85</v>
      </c>
      <c r="B107" s="56" t="s">
        <v>198</v>
      </c>
      <c r="C107" s="56" t="s">
        <v>153</v>
      </c>
      <c r="D107" s="55">
        <v>2026</v>
      </c>
      <c r="E107" s="47">
        <f>'Отбор 2026-2028'!E103+'Доп_отбор 2026-2028'!E103</f>
        <v>0</v>
      </c>
      <c r="F107" s="47">
        <f>'Отбор 2026-2028'!F103+'Доп_отбор 2026-2028'!F103</f>
        <v>0</v>
      </c>
      <c r="G107" s="47">
        <f>'Отбор 2026-2028'!G103+'Доп_отбор 2026-2028'!G103</f>
        <v>0</v>
      </c>
      <c r="H107" s="47">
        <f>'Отбор 2026-2028'!H103+'Доп_отбор 2026-2028'!H103</f>
        <v>0</v>
      </c>
      <c r="I107" s="47">
        <f>'Отбор 2026-2028'!I103+'Доп_отбор 2026-2028'!I103</f>
        <v>0</v>
      </c>
      <c r="J107" s="48">
        <f>'Отбор 2026-2028'!J103+'Доп_отбор 2026-2028'!J103</f>
        <v>0</v>
      </c>
      <c r="K107" s="49">
        <f t="shared" si="6"/>
        <v>0</v>
      </c>
      <c r="L107" s="47">
        <v>12368.39</v>
      </c>
      <c r="M107" s="47">
        <v>11131.55</v>
      </c>
      <c r="N107" s="47">
        <v>8657.8700000000008</v>
      </c>
      <c r="O107" s="47">
        <v>6184.2</v>
      </c>
      <c r="P107" s="47">
        <v>3710.52</v>
      </c>
      <c r="Q107" s="47">
        <v>488.77</v>
      </c>
      <c r="R107" s="47">
        <v>2100</v>
      </c>
      <c r="S107" s="47">
        <v>200</v>
      </c>
      <c r="T107" s="47">
        <v>91</v>
      </c>
      <c r="U107" s="51">
        <f t="shared" si="8"/>
        <v>0</v>
      </c>
      <c r="V107" s="49">
        <f>'Отбор 2026-2028'!V103+'Доп_отбор 2026-2028'!V103</f>
        <v>0</v>
      </c>
      <c r="W107" s="49">
        <f>'Отбор 2026-2028'!W103+'Доп_отбор 2026-2028'!W103</f>
        <v>0</v>
      </c>
      <c r="X107" s="49">
        <f>'Отбор 2026-2028'!X103+'Доп_отбор 2026-2028'!X103</f>
        <v>0</v>
      </c>
      <c r="Y107" s="49">
        <f t="shared" si="7"/>
        <v>0</v>
      </c>
      <c r="Z107" s="57">
        <f t="shared" si="5"/>
        <v>0</v>
      </c>
    </row>
    <row r="108" spans="1:26" x14ac:dyDescent="0.25">
      <c r="A108" s="55">
        <v>86</v>
      </c>
      <c r="B108" s="56" t="s">
        <v>198</v>
      </c>
      <c r="C108" s="56" t="s">
        <v>151</v>
      </c>
      <c r="D108" s="55">
        <v>2026</v>
      </c>
      <c r="E108" s="47">
        <f>'Отбор 2026-2028'!E104+'Доп_отбор 2026-2028'!E104</f>
        <v>0</v>
      </c>
      <c r="F108" s="47">
        <f>'Отбор 2026-2028'!F104+'Доп_отбор 2026-2028'!F104</f>
        <v>0</v>
      </c>
      <c r="G108" s="47">
        <f>'Отбор 2026-2028'!G104+'Доп_отбор 2026-2028'!G104</f>
        <v>0</v>
      </c>
      <c r="H108" s="47">
        <f>'Отбор 2026-2028'!H104+'Доп_отбор 2026-2028'!H104</f>
        <v>0</v>
      </c>
      <c r="I108" s="47">
        <f>'Отбор 2026-2028'!I104+'Доп_отбор 2026-2028'!I104</f>
        <v>0</v>
      </c>
      <c r="J108" s="48">
        <f>'Отбор 2026-2028'!J104+'Доп_отбор 2026-2028'!J104</f>
        <v>0</v>
      </c>
      <c r="K108" s="49">
        <f t="shared" si="6"/>
        <v>0</v>
      </c>
      <c r="L108" s="47">
        <v>12368.39</v>
      </c>
      <c r="M108" s="47">
        <v>11131.55</v>
      </c>
      <c r="N108" s="47">
        <v>8657.8700000000008</v>
      </c>
      <c r="O108" s="47">
        <v>6184.2</v>
      </c>
      <c r="P108" s="47">
        <v>3710.52</v>
      </c>
      <c r="Q108" s="47">
        <v>488.77</v>
      </c>
      <c r="R108" s="47">
        <v>2100</v>
      </c>
      <c r="S108" s="47">
        <v>200</v>
      </c>
      <c r="T108" s="47">
        <v>80</v>
      </c>
      <c r="U108" s="51">
        <f t="shared" si="8"/>
        <v>0</v>
      </c>
      <c r="V108" s="49">
        <f>'Отбор 2026-2028'!V104+'Доп_отбор 2026-2028'!V104</f>
        <v>0</v>
      </c>
      <c r="W108" s="49">
        <f>'Отбор 2026-2028'!W104+'Доп_отбор 2026-2028'!W104</f>
        <v>0</v>
      </c>
      <c r="X108" s="49">
        <f>'Отбор 2026-2028'!X104+'Доп_отбор 2026-2028'!X104</f>
        <v>0</v>
      </c>
      <c r="Y108" s="49">
        <f t="shared" si="7"/>
        <v>0</v>
      </c>
      <c r="Z108" s="57">
        <f t="shared" si="5"/>
        <v>0</v>
      </c>
    </row>
    <row r="109" spans="1:26" x14ac:dyDescent="0.25">
      <c r="A109" s="55">
        <v>87</v>
      </c>
      <c r="B109" s="56" t="s">
        <v>198</v>
      </c>
      <c r="C109" s="56" t="s">
        <v>84</v>
      </c>
      <c r="D109" s="55">
        <v>2026</v>
      </c>
      <c r="E109" s="47">
        <f>'Отбор 2026-2028'!E105+'Доп_отбор 2026-2028'!E105</f>
        <v>0</v>
      </c>
      <c r="F109" s="47">
        <f>'Отбор 2026-2028'!F105+'Доп_отбор 2026-2028'!F105</f>
        <v>0</v>
      </c>
      <c r="G109" s="47">
        <f>'Отбор 2026-2028'!G105+'Доп_отбор 2026-2028'!G105</f>
        <v>0</v>
      </c>
      <c r="H109" s="47">
        <f>'Отбор 2026-2028'!H105+'Доп_отбор 2026-2028'!H105</f>
        <v>0</v>
      </c>
      <c r="I109" s="47">
        <f>'Отбор 2026-2028'!I105+'Доп_отбор 2026-2028'!I105</f>
        <v>0</v>
      </c>
      <c r="J109" s="48">
        <f>'Отбор 2026-2028'!J105+'Доп_отбор 2026-2028'!J105</f>
        <v>0</v>
      </c>
      <c r="K109" s="49">
        <f t="shared" si="6"/>
        <v>0</v>
      </c>
      <c r="L109" s="47">
        <v>12368.39</v>
      </c>
      <c r="M109" s="47">
        <v>11131.55</v>
      </c>
      <c r="N109" s="47">
        <v>8657.8700000000008</v>
      </c>
      <c r="O109" s="47">
        <v>6184.2</v>
      </c>
      <c r="P109" s="47">
        <v>3710.52</v>
      </c>
      <c r="Q109" s="47">
        <v>488.77</v>
      </c>
      <c r="R109" s="47">
        <v>2100</v>
      </c>
      <c r="S109" s="47">
        <v>200</v>
      </c>
      <c r="T109" s="47">
        <v>91</v>
      </c>
      <c r="U109" s="51">
        <f t="shared" si="8"/>
        <v>0</v>
      </c>
      <c r="V109" s="49">
        <f>'Отбор 2026-2028'!V105+'Доп_отбор 2026-2028'!V105</f>
        <v>0</v>
      </c>
      <c r="W109" s="49">
        <f>'Отбор 2026-2028'!W105+'Доп_отбор 2026-2028'!W105</f>
        <v>0</v>
      </c>
      <c r="X109" s="49">
        <f>'Отбор 2026-2028'!X105+'Доп_отбор 2026-2028'!X105</f>
        <v>0</v>
      </c>
      <c r="Y109" s="49">
        <f t="shared" si="7"/>
        <v>0</v>
      </c>
      <c r="Z109" s="57">
        <f t="shared" si="5"/>
        <v>0</v>
      </c>
    </row>
    <row r="110" spans="1:26" x14ac:dyDescent="0.25">
      <c r="A110" s="55">
        <v>88</v>
      </c>
      <c r="B110" s="56" t="s">
        <v>198</v>
      </c>
      <c r="C110" s="56" t="s">
        <v>152</v>
      </c>
      <c r="D110" s="55">
        <v>2026</v>
      </c>
      <c r="E110" s="47">
        <f>'Отбор 2026-2028'!E106+'Доп_отбор 2026-2028'!E106</f>
        <v>0</v>
      </c>
      <c r="F110" s="47">
        <f>'Отбор 2026-2028'!F106+'Доп_отбор 2026-2028'!F106</f>
        <v>0</v>
      </c>
      <c r="G110" s="47">
        <f>'Отбор 2026-2028'!G106+'Доп_отбор 2026-2028'!G106</f>
        <v>0</v>
      </c>
      <c r="H110" s="47">
        <f>'Отбор 2026-2028'!H106+'Доп_отбор 2026-2028'!H106</f>
        <v>0</v>
      </c>
      <c r="I110" s="47">
        <f>'Отбор 2026-2028'!I106+'Доп_отбор 2026-2028'!I106</f>
        <v>0</v>
      </c>
      <c r="J110" s="48">
        <f>'Отбор 2026-2028'!J106+'Доп_отбор 2026-2028'!J106</f>
        <v>0</v>
      </c>
      <c r="K110" s="49">
        <f t="shared" si="6"/>
        <v>0</v>
      </c>
      <c r="L110" s="47">
        <v>12368.39</v>
      </c>
      <c r="M110" s="47">
        <v>11131.55</v>
      </c>
      <c r="N110" s="47">
        <v>8657.8700000000008</v>
      </c>
      <c r="O110" s="47">
        <v>6184.2</v>
      </c>
      <c r="P110" s="47">
        <v>3710.52</v>
      </c>
      <c r="Q110" s="47">
        <v>488.77</v>
      </c>
      <c r="R110" s="47">
        <v>2100</v>
      </c>
      <c r="S110" s="47">
        <v>200</v>
      </c>
      <c r="T110" s="47">
        <v>90</v>
      </c>
      <c r="U110" s="51">
        <f t="shared" si="8"/>
        <v>0</v>
      </c>
      <c r="V110" s="49">
        <f>'Отбор 2026-2028'!V106+'Доп_отбор 2026-2028'!V106</f>
        <v>0</v>
      </c>
      <c r="W110" s="49">
        <f>'Отбор 2026-2028'!W106+'Доп_отбор 2026-2028'!W106</f>
        <v>0</v>
      </c>
      <c r="X110" s="49">
        <f>'Отбор 2026-2028'!X106+'Доп_отбор 2026-2028'!X106</f>
        <v>0</v>
      </c>
      <c r="Y110" s="49">
        <f t="shared" si="7"/>
        <v>0</v>
      </c>
      <c r="Z110" s="57">
        <f t="shared" si="5"/>
        <v>0</v>
      </c>
    </row>
    <row r="111" spans="1:26" x14ac:dyDescent="0.25">
      <c r="A111" s="55">
        <v>89</v>
      </c>
      <c r="B111" s="56" t="s">
        <v>198</v>
      </c>
      <c r="C111" s="56" t="s">
        <v>95</v>
      </c>
      <c r="D111" s="55">
        <v>2026</v>
      </c>
      <c r="E111" s="47">
        <f>'Отбор 2026-2028'!E107+'Доп_отбор 2026-2028'!E107</f>
        <v>0</v>
      </c>
      <c r="F111" s="47">
        <f>'Отбор 2026-2028'!F107+'Доп_отбор 2026-2028'!F107</f>
        <v>0</v>
      </c>
      <c r="G111" s="47">
        <f>'Отбор 2026-2028'!G107+'Доп_отбор 2026-2028'!G107</f>
        <v>0</v>
      </c>
      <c r="H111" s="47">
        <f>'Отбор 2026-2028'!H107+'Доп_отбор 2026-2028'!H107</f>
        <v>0</v>
      </c>
      <c r="I111" s="47">
        <f>'Отбор 2026-2028'!I107+'Доп_отбор 2026-2028'!I107</f>
        <v>0</v>
      </c>
      <c r="J111" s="48">
        <f>'Отбор 2026-2028'!J107+'Доп_отбор 2026-2028'!J107</f>
        <v>0</v>
      </c>
      <c r="K111" s="49">
        <f t="shared" si="6"/>
        <v>0</v>
      </c>
      <c r="L111" s="47">
        <v>12368.39</v>
      </c>
      <c r="M111" s="47">
        <v>11131.55</v>
      </c>
      <c r="N111" s="47">
        <v>8657.8700000000008</v>
      </c>
      <c r="O111" s="47">
        <v>6184.2</v>
      </c>
      <c r="P111" s="47">
        <v>3710.52</v>
      </c>
      <c r="Q111" s="47">
        <v>488.77</v>
      </c>
      <c r="R111" s="47">
        <v>2100</v>
      </c>
      <c r="S111" s="47">
        <v>200</v>
      </c>
      <c r="T111" s="47">
        <v>90</v>
      </c>
      <c r="U111" s="51">
        <f t="shared" si="8"/>
        <v>0</v>
      </c>
      <c r="V111" s="49">
        <f>'Отбор 2026-2028'!V107+'Доп_отбор 2026-2028'!V107</f>
        <v>0</v>
      </c>
      <c r="W111" s="49">
        <f>'Отбор 2026-2028'!W107+'Доп_отбор 2026-2028'!W107</f>
        <v>0</v>
      </c>
      <c r="X111" s="49">
        <f>'Отбор 2026-2028'!X107+'Доп_отбор 2026-2028'!X107</f>
        <v>0</v>
      </c>
      <c r="Y111" s="49">
        <f t="shared" si="7"/>
        <v>0</v>
      </c>
      <c r="Z111" s="57">
        <f t="shared" si="5"/>
        <v>0</v>
      </c>
    </row>
    <row r="112" spans="1:26" x14ac:dyDescent="0.25">
      <c r="A112" s="55">
        <v>90</v>
      </c>
      <c r="B112" s="56" t="s">
        <v>199</v>
      </c>
      <c r="C112" s="56" t="s">
        <v>156</v>
      </c>
      <c r="D112" s="55">
        <v>2026</v>
      </c>
      <c r="E112" s="47">
        <f>'Отбор 2026-2028'!E108+'Доп_отбор 2026-2028'!E108</f>
        <v>54</v>
      </c>
      <c r="F112" s="47">
        <f>'Отбор 2026-2028'!F108+'Доп_отбор 2026-2028'!F108</f>
        <v>121</v>
      </c>
      <c r="G112" s="47">
        <f>'Отбор 2026-2028'!G108+'Доп_отбор 2026-2028'!G108</f>
        <v>47</v>
      </c>
      <c r="H112" s="47">
        <f>'Отбор 2026-2028'!H108+'Доп_отбор 2026-2028'!H108</f>
        <v>37.74</v>
      </c>
      <c r="I112" s="47">
        <f>'Отбор 2026-2028'!I108+'Доп_отбор 2026-2028'!I108</f>
        <v>2.06</v>
      </c>
      <c r="J112" s="48">
        <f>'Отбор 2026-2028'!J108+'Доп_отбор 2026-2028'!J108</f>
        <v>66</v>
      </c>
      <c r="K112" s="49">
        <f t="shared" si="6"/>
        <v>261.8</v>
      </c>
      <c r="L112" s="47">
        <v>12368.39</v>
      </c>
      <c r="M112" s="47">
        <v>11131.55</v>
      </c>
      <c r="N112" s="47">
        <v>8657.8700000000008</v>
      </c>
      <c r="O112" s="47">
        <v>6184.2</v>
      </c>
      <c r="P112" s="47">
        <v>3710.52</v>
      </c>
      <c r="Q112" s="47">
        <v>488.77</v>
      </c>
      <c r="R112" s="47">
        <v>2100</v>
      </c>
      <c r="S112" s="47">
        <v>200</v>
      </c>
      <c r="T112" s="47">
        <v>85</v>
      </c>
      <c r="U112" s="51">
        <f t="shared" si="8"/>
        <v>84.999999826748905</v>
      </c>
      <c r="V112" s="49">
        <f>'Отбор 2026-2028'!V108+'Доп_отбор 2026-2028'!V108</f>
        <v>2885984.7</v>
      </c>
      <c r="W112" s="49">
        <f>'Отбор 2026-2028'!W108+'Доп_отбор 2026-2028'!W108</f>
        <v>2453086.9900000002</v>
      </c>
      <c r="X112" s="49">
        <f>'Отбор 2026-2028'!X108+'Доп_отбор 2026-2028'!X108</f>
        <v>432897.70999999996</v>
      </c>
      <c r="Y112" s="49">
        <f t="shared" si="7"/>
        <v>2453087</v>
      </c>
      <c r="Z112" s="57">
        <f t="shared" si="5"/>
        <v>85.000000173251095</v>
      </c>
    </row>
    <row r="113" spans="1:26" x14ac:dyDescent="0.25">
      <c r="A113" s="55">
        <v>91</v>
      </c>
      <c r="B113" s="56" t="s">
        <v>199</v>
      </c>
      <c r="C113" s="56" t="s">
        <v>19</v>
      </c>
      <c r="D113" s="55">
        <v>2026</v>
      </c>
      <c r="E113" s="47">
        <f>'Отбор 2026-2028'!E109+'Доп_отбор 2026-2028'!E109</f>
        <v>6</v>
      </c>
      <c r="F113" s="47">
        <f>'Отбор 2026-2028'!F109+'Доп_отбор 2026-2028'!F109</f>
        <v>4</v>
      </c>
      <c r="G113" s="47">
        <f>'Отбор 2026-2028'!G109+'Доп_отбор 2026-2028'!G109</f>
        <v>2</v>
      </c>
      <c r="H113" s="47">
        <f>'Отбор 2026-2028'!H109+'Доп_отбор 2026-2028'!H109</f>
        <v>3</v>
      </c>
      <c r="I113" s="47">
        <f>'Отбор 2026-2028'!I109+'Доп_отбор 2026-2028'!I109</f>
        <v>4</v>
      </c>
      <c r="J113" s="48">
        <f>'Отбор 2026-2028'!J109+'Доп_отбор 2026-2028'!J109</f>
        <v>5</v>
      </c>
      <c r="K113" s="49">
        <f t="shared" si="6"/>
        <v>19</v>
      </c>
      <c r="L113" s="47">
        <v>12368.39</v>
      </c>
      <c r="M113" s="47">
        <v>11131.55</v>
      </c>
      <c r="N113" s="47">
        <v>8657.8700000000008</v>
      </c>
      <c r="O113" s="47">
        <v>6184.2</v>
      </c>
      <c r="P113" s="47">
        <v>3710.52</v>
      </c>
      <c r="Q113" s="47">
        <v>488.77</v>
      </c>
      <c r="R113" s="47">
        <v>2100</v>
      </c>
      <c r="S113" s="47">
        <v>200</v>
      </c>
      <c r="T113" s="47">
        <v>88</v>
      </c>
      <c r="U113" s="51">
        <f t="shared" si="8"/>
        <v>87.999998496166384</v>
      </c>
      <c r="V113" s="49">
        <f>'Отбор 2026-2028'!V109+'Доп_отбор 2026-2028'!V109</f>
        <v>186190.81</v>
      </c>
      <c r="W113" s="49">
        <f>'Отбор 2026-2028'!W109+'Доп_отбор 2026-2028'!W109</f>
        <v>163847.91</v>
      </c>
      <c r="X113" s="49">
        <f>'Отбор 2026-2028'!X109+'Доп_отбор 2026-2028'!X109</f>
        <v>22342.899999999994</v>
      </c>
      <c r="Y113" s="49">
        <f t="shared" si="7"/>
        <v>163847.91</v>
      </c>
      <c r="Z113" s="57">
        <f t="shared" si="5"/>
        <v>87.999998496166384</v>
      </c>
    </row>
    <row r="114" spans="1:26" x14ac:dyDescent="0.25">
      <c r="A114" s="55">
        <v>92</v>
      </c>
      <c r="B114" s="56" t="s">
        <v>199</v>
      </c>
      <c r="C114" s="56" t="s">
        <v>154</v>
      </c>
      <c r="D114" s="55">
        <v>2026</v>
      </c>
      <c r="E114" s="47">
        <f>'Отбор 2026-2028'!E110+'Доп_отбор 2026-2028'!E110</f>
        <v>0</v>
      </c>
      <c r="F114" s="47">
        <f>'Отбор 2026-2028'!F110+'Доп_отбор 2026-2028'!F110</f>
        <v>0</v>
      </c>
      <c r="G114" s="47">
        <f>'Отбор 2026-2028'!G110+'Доп_отбор 2026-2028'!G110</f>
        <v>0</v>
      </c>
      <c r="H114" s="47">
        <f>'Отбор 2026-2028'!H110+'Доп_отбор 2026-2028'!H110</f>
        <v>0</v>
      </c>
      <c r="I114" s="47">
        <f>'Отбор 2026-2028'!I110+'Доп_отбор 2026-2028'!I110</f>
        <v>0</v>
      </c>
      <c r="J114" s="48">
        <f>'Отбор 2026-2028'!J110+'Доп_отбор 2026-2028'!J110</f>
        <v>0</v>
      </c>
      <c r="K114" s="49">
        <f t="shared" si="6"/>
        <v>0</v>
      </c>
      <c r="L114" s="47">
        <v>12368.39</v>
      </c>
      <c r="M114" s="47">
        <v>11131.55</v>
      </c>
      <c r="N114" s="47">
        <v>8657.8700000000008</v>
      </c>
      <c r="O114" s="47">
        <v>6184.2</v>
      </c>
      <c r="P114" s="47">
        <v>3710.52</v>
      </c>
      <c r="Q114" s="47">
        <v>488.77</v>
      </c>
      <c r="R114" s="47">
        <v>2100</v>
      </c>
      <c r="S114" s="47">
        <v>200</v>
      </c>
      <c r="T114" s="47">
        <v>90</v>
      </c>
      <c r="U114" s="51">
        <f t="shared" si="8"/>
        <v>0</v>
      </c>
      <c r="V114" s="49">
        <f>'Отбор 2026-2028'!V110+'Доп_отбор 2026-2028'!V110</f>
        <v>0</v>
      </c>
      <c r="W114" s="49">
        <f>'Отбор 2026-2028'!W110+'Доп_отбор 2026-2028'!W110</f>
        <v>0</v>
      </c>
      <c r="X114" s="49">
        <f>'Отбор 2026-2028'!X110+'Доп_отбор 2026-2028'!X110</f>
        <v>0</v>
      </c>
      <c r="Y114" s="49">
        <f t="shared" si="7"/>
        <v>0</v>
      </c>
      <c r="Z114" s="57">
        <f t="shared" si="5"/>
        <v>0</v>
      </c>
    </row>
    <row r="115" spans="1:26" x14ac:dyDescent="0.25">
      <c r="A115" s="55">
        <v>93</v>
      </c>
      <c r="B115" s="56" t="s">
        <v>199</v>
      </c>
      <c r="C115" s="56" t="s">
        <v>155</v>
      </c>
      <c r="D115" s="55">
        <v>2026</v>
      </c>
      <c r="E115" s="47">
        <f>'Отбор 2026-2028'!E111+'Доп_отбор 2026-2028'!E111</f>
        <v>0</v>
      </c>
      <c r="F115" s="47">
        <f>'Отбор 2026-2028'!F111+'Доп_отбор 2026-2028'!F111</f>
        <v>0</v>
      </c>
      <c r="G115" s="47">
        <f>'Отбор 2026-2028'!G111+'Доп_отбор 2026-2028'!G111</f>
        <v>0</v>
      </c>
      <c r="H115" s="47">
        <f>'Отбор 2026-2028'!H111+'Доп_отбор 2026-2028'!H111</f>
        <v>0</v>
      </c>
      <c r="I115" s="47">
        <f>'Отбор 2026-2028'!I111+'Доп_отбор 2026-2028'!I111</f>
        <v>0</v>
      </c>
      <c r="J115" s="48">
        <f>'Отбор 2026-2028'!J111+'Доп_отбор 2026-2028'!J111</f>
        <v>0</v>
      </c>
      <c r="K115" s="49">
        <f t="shared" si="6"/>
        <v>0</v>
      </c>
      <c r="L115" s="47">
        <v>12368.39</v>
      </c>
      <c r="M115" s="47">
        <v>11131.55</v>
      </c>
      <c r="N115" s="47">
        <v>8657.8700000000008</v>
      </c>
      <c r="O115" s="47">
        <v>6184.2</v>
      </c>
      <c r="P115" s="47">
        <v>3710.52</v>
      </c>
      <c r="Q115" s="47">
        <v>488.77</v>
      </c>
      <c r="R115" s="47">
        <v>2100</v>
      </c>
      <c r="S115" s="47">
        <v>200</v>
      </c>
      <c r="T115" s="47">
        <v>90</v>
      </c>
      <c r="U115" s="51">
        <f t="shared" si="8"/>
        <v>0</v>
      </c>
      <c r="V115" s="49">
        <f>'Отбор 2026-2028'!V111+'Доп_отбор 2026-2028'!V111</f>
        <v>0</v>
      </c>
      <c r="W115" s="49">
        <f>'Отбор 2026-2028'!W111+'Доп_отбор 2026-2028'!W111</f>
        <v>0</v>
      </c>
      <c r="X115" s="49">
        <f>'Отбор 2026-2028'!X111+'Доп_отбор 2026-2028'!X111</f>
        <v>0</v>
      </c>
      <c r="Y115" s="49">
        <f t="shared" si="7"/>
        <v>0</v>
      </c>
      <c r="Z115" s="57">
        <f t="shared" si="5"/>
        <v>0</v>
      </c>
    </row>
    <row r="116" spans="1:26" x14ac:dyDescent="0.25">
      <c r="A116" s="55">
        <v>94</v>
      </c>
      <c r="B116" s="56" t="s">
        <v>199</v>
      </c>
      <c r="C116" s="56" t="s">
        <v>88</v>
      </c>
      <c r="D116" s="55">
        <v>2026</v>
      </c>
      <c r="E116" s="47">
        <f>'Отбор 2026-2028'!E112+'Доп_отбор 2026-2028'!E112</f>
        <v>42</v>
      </c>
      <c r="F116" s="47">
        <f>'Отбор 2026-2028'!F112+'Доп_отбор 2026-2028'!F112</f>
        <v>22.6</v>
      </c>
      <c r="G116" s="47">
        <f>'Отбор 2026-2028'!G112+'Доп_отбор 2026-2028'!G112</f>
        <v>20</v>
      </c>
      <c r="H116" s="47">
        <f>'Отбор 2026-2028'!H112+'Доп_отбор 2026-2028'!H112</f>
        <v>4</v>
      </c>
      <c r="I116" s="47">
        <f>'Отбор 2026-2028'!I112+'Доп_отбор 2026-2028'!I112</f>
        <v>20</v>
      </c>
      <c r="J116" s="48">
        <f>'Отбор 2026-2028'!J112+'Доп_отбор 2026-2028'!J112</f>
        <v>4</v>
      </c>
      <c r="K116" s="49">
        <f t="shared" si="6"/>
        <v>108.6</v>
      </c>
      <c r="L116" s="47">
        <v>12368.39</v>
      </c>
      <c r="M116" s="47">
        <v>11131.55</v>
      </c>
      <c r="N116" s="47">
        <v>8657.8700000000008</v>
      </c>
      <c r="O116" s="47">
        <v>6184.2</v>
      </c>
      <c r="P116" s="47">
        <v>3710.52</v>
      </c>
      <c r="Q116" s="47">
        <v>488.77</v>
      </c>
      <c r="R116" s="47">
        <v>2100</v>
      </c>
      <c r="S116" s="47">
        <v>200</v>
      </c>
      <c r="T116" s="47">
        <v>83</v>
      </c>
      <c r="U116" s="51">
        <f t="shared" si="8"/>
        <v>82.999999720988654</v>
      </c>
      <c r="V116" s="49">
        <f>'Отбор 2026-2028'!V112+'Доп_отбор 2026-2028'!V112</f>
        <v>1075225.1000000001</v>
      </c>
      <c r="W116" s="49">
        <f>'Отбор 2026-2028'!W112+'Доп_отбор 2026-2028'!W112</f>
        <v>892436.83000000007</v>
      </c>
      <c r="X116" s="49">
        <f>'Отбор 2026-2028'!X112+'Доп_отбор 2026-2028'!X112</f>
        <v>182788.26999999996</v>
      </c>
      <c r="Y116" s="49">
        <f t="shared" si="7"/>
        <v>892436.83</v>
      </c>
      <c r="Z116" s="57">
        <f t="shared" si="5"/>
        <v>82.999999720988654</v>
      </c>
    </row>
    <row r="117" spans="1:26" x14ac:dyDescent="0.25">
      <c r="A117" s="55">
        <v>95</v>
      </c>
      <c r="B117" s="56" t="s">
        <v>200</v>
      </c>
      <c r="C117" s="56" t="s">
        <v>157</v>
      </c>
      <c r="D117" s="55">
        <v>2026</v>
      </c>
      <c r="E117" s="47">
        <f>'Отбор 2026-2028'!E113+'Доп_отбор 2026-2028'!E113</f>
        <v>0</v>
      </c>
      <c r="F117" s="47">
        <f>'Отбор 2026-2028'!F113+'Доп_отбор 2026-2028'!F113</f>
        <v>0</v>
      </c>
      <c r="G117" s="47">
        <f>'Отбор 2026-2028'!G113+'Доп_отбор 2026-2028'!G113</f>
        <v>0</v>
      </c>
      <c r="H117" s="47">
        <f>'Отбор 2026-2028'!H113+'Доп_отбор 2026-2028'!H113</f>
        <v>0</v>
      </c>
      <c r="I117" s="47">
        <f>'Отбор 2026-2028'!I113+'Доп_отбор 2026-2028'!I113</f>
        <v>0</v>
      </c>
      <c r="J117" s="48">
        <f>'Отбор 2026-2028'!J113+'Доп_отбор 2026-2028'!J113</f>
        <v>0</v>
      </c>
      <c r="K117" s="49">
        <f t="shared" si="6"/>
        <v>0</v>
      </c>
      <c r="L117" s="47">
        <v>12368.39</v>
      </c>
      <c r="M117" s="47">
        <v>11131.55</v>
      </c>
      <c r="N117" s="47">
        <v>8657.8700000000008</v>
      </c>
      <c r="O117" s="47">
        <v>6184.2</v>
      </c>
      <c r="P117" s="47">
        <v>3710.52</v>
      </c>
      <c r="Q117" s="47">
        <v>488.77</v>
      </c>
      <c r="R117" s="47">
        <v>2100</v>
      </c>
      <c r="S117" s="47">
        <v>200</v>
      </c>
      <c r="T117" s="47">
        <v>85</v>
      </c>
      <c r="U117" s="51">
        <f t="shared" si="8"/>
        <v>0</v>
      </c>
      <c r="V117" s="49">
        <f>'Отбор 2026-2028'!V113+'Доп_отбор 2026-2028'!V113</f>
        <v>0</v>
      </c>
      <c r="W117" s="49">
        <f>'Отбор 2026-2028'!W113+'Доп_отбор 2026-2028'!W113</f>
        <v>0</v>
      </c>
      <c r="X117" s="49">
        <f>'Отбор 2026-2028'!X113+'Доп_отбор 2026-2028'!X113</f>
        <v>0</v>
      </c>
      <c r="Y117" s="49">
        <f t="shared" si="7"/>
        <v>0</v>
      </c>
      <c r="Z117" s="57">
        <f t="shared" si="5"/>
        <v>0</v>
      </c>
    </row>
    <row r="118" spans="1:26" x14ac:dyDescent="0.25">
      <c r="A118" s="55">
        <v>96</v>
      </c>
      <c r="B118" s="56" t="s">
        <v>200</v>
      </c>
      <c r="C118" s="56" t="s">
        <v>158</v>
      </c>
      <c r="D118" s="55">
        <v>2026</v>
      </c>
      <c r="E118" s="47">
        <f>'Отбор 2026-2028'!E114+'Доп_отбор 2026-2028'!E114</f>
        <v>0</v>
      </c>
      <c r="F118" s="47">
        <f>'Отбор 2026-2028'!F114+'Доп_отбор 2026-2028'!F114</f>
        <v>0</v>
      </c>
      <c r="G118" s="47">
        <f>'Отбор 2026-2028'!G114+'Доп_отбор 2026-2028'!G114</f>
        <v>0</v>
      </c>
      <c r="H118" s="47">
        <f>'Отбор 2026-2028'!H114+'Доп_отбор 2026-2028'!H114</f>
        <v>0</v>
      </c>
      <c r="I118" s="47">
        <f>'Отбор 2026-2028'!I114+'Доп_отбор 2026-2028'!I114</f>
        <v>0</v>
      </c>
      <c r="J118" s="48">
        <f>'Отбор 2026-2028'!J114+'Доп_отбор 2026-2028'!J114</f>
        <v>0</v>
      </c>
      <c r="K118" s="49">
        <f t="shared" si="6"/>
        <v>0</v>
      </c>
      <c r="L118" s="47">
        <v>12368.39</v>
      </c>
      <c r="M118" s="47">
        <v>11131.55</v>
      </c>
      <c r="N118" s="47">
        <v>8657.8700000000008</v>
      </c>
      <c r="O118" s="47">
        <v>6184.2</v>
      </c>
      <c r="P118" s="47">
        <v>3710.52</v>
      </c>
      <c r="Q118" s="47">
        <v>488.77</v>
      </c>
      <c r="R118" s="47">
        <v>2100</v>
      </c>
      <c r="S118" s="47">
        <v>200</v>
      </c>
      <c r="T118" s="47">
        <v>86</v>
      </c>
      <c r="U118" s="51">
        <f t="shared" si="8"/>
        <v>0</v>
      </c>
      <c r="V118" s="49">
        <f>'Отбор 2026-2028'!V114+'Доп_отбор 2026-2028'!V114</f>
        <v>0</v>
      </c>
      <c r="W118" s="49">
        <f>'Отбор 2026-2028'!W114+'Доп_отбор 2026-2028'!W114</f>
        <v>0</v>
      </c>
      <c r="X118" s="49">
        <f>'Отбор 2026-2028'!X114+'Доп_отбор 2026-2028'!X114</f>
        <v>0</v>
      </c>
      <c r="Y118" s="49">
        <f t="shared" si="7"/>
        <v>0</v>
      </c>
      <c r="Z118" s="57">
        <f t="shared" si="5"/>
        <v>0</v>
      </c>
    </row>
    <row r="119" spans="1:26" x14ac:dyDescent="0.25">
      <c r="A119" s="55">
        <v>97</v>
      </c>
      <c r="B119" s="56" t="s">
        <v>200</v>
      </c>
      <c r="C119" s="56" t="s">
        <v>7</v>
      </c>
      <c r="D119" s="55">
        <v>2026</v>
      </c>
      <c r="E119" s="47">
        <f>'Отбор 2026-2028'!E115+'Доп_отбор 2026-2028'!E115</f>
        <v>0.9</v>
      </c>
      <c r="F119" s="47">
        <f>'Отбор 2026-2028'!F115+'Доп_отбор 2026-2028'!F115</f>
        <v>0</v>
      </c>
      <c r="G119" s="47">
        <f>'Отбор 2026-2028'!G115+'Доп_отбор 2026-2028'!G115</f>
        <v>2</v>
      </c>
      <c r="H119" s="47">
        <f>'Отбор 2026-2028'!H115+'Доп_отбор 2026-2028'!H115</f>
        <v>18.96</v>
      </c>
      <c r="I119" s="47">
        <f>'Отбор 2026-2028'!I115+'Доп_отбор 2026-2028'!I115</f>
        <v>16.87</v>
      </c>
      <c r="J119" s="48">
        <f>'Отбор 2026-2028'!J115+'Доп_отбор 2026-2028'!J115</f>
        <v>7</v>
      </c>
      <c r="K119" s="49">
        <f t="shared" si="6"/>
        <v>38.730000000000004</v>
      </c>
      <c r="L119" s="47">
        <v>12368.39</v>
      </c>
      <c r="M119" s="47">
        <v>11131.55</v>
      </c>
      <c r="N119" s="47">
        <v>8657.8700000000008</v>
      </c>
      <c r="O119" s="47">
        <v>6184.2</v>
      </c>
      <c r="P119" s="47">
        <v>3710.52</v>
      </c>
      <c r="Q119" s="47">
        <v>488.77</v>
      </c>
      <c r="R119" s="47">
        <v>2100</v>
      </c>
      <c r="S119" s="47">
        <v>200</v>
      </c>
      <c r="T119" s="47">
        <v>71</v>
      </c>
      <c r="U119" s="51">
        <f t="shared" si="8"/>
        <v>70.999994960787674</v>
      </c>
      <c r="V119" s="49">
        <f>'Отбор 2026-2028'!V115+'Доп_отбор 2026-2028'!V115</f>
        <v>234163.58</v>
      </c>
      <c r="W119" s="49">
        <f>'Отбор 2026-2028'!W115+'Доп_отбор 2026-2028'!W115</f>
        <v>166256.13</v>
      </c>
      <c r="X119" s="49">
        <f>'Отбор 2026-2028'!X115+'Доп_отбор 2026-2028'!X115</f>
        <v>67907.45</v>
      </c>
      <c r="Y119" s="49">
        <f t="shared" si="7"/>
        <v>166256.14000000001</v>
      </c>
      <c r="Z119" s="57">
        <f t="shared" si="5"/>
        <v>70.999999231306603</v>
      </c>
    </row>
    <row r="120" spans="1:26" x14ac:dyDescent="0.25">
      <c r="A120" s="55">
        <v>98</v>
      </c>
      <c r="B120" s="56" t="s">
        <v>200</v>
      </c>
      <c r="C120" s="56" t="s">
        <v>104</v>
      </c>
      <c r="D120" s="55">
        <v>2026</v>
      </c>
      <c r="E120" s="47">
        <f>'Отбор 2026-2028'!E116+'Доп_отбор 2026-2028'!E116</f>
        <v>0</v>
      </c>
      <c r="F120" s="47">
        <f>'Отбор 2026-2028'!F116+'Доп_отбор 2026-2028'!F116</f>
        <v>0</v>
      </c>
      <c r="G120" s="47">
        <f>'Отбор 2026-2028'!G116+'Доп_отбор 2026-2028'!G116</f>
        <v>1</v>
      </c>
      <c r="H120" s="47">
        <f>'Отбор 2026-2028'!H116+'Доп_отбор 2026-2028'!H116</f>
        <v>0</v>
      </c>
      <c r="I120" s="47">
        <f>'Отбор 2026-2028'!I116+'Доп_отбор 2026-2028'!I116</f>
        <v>0</v>
      </c>
      <c r="J120" s="48">
        <f>'Отбор 2026-2028'!J116+'Доп_отбор 2026-2028'!J116</f>
        <v>2</v>
      </c>
      <c r="K120" s="49">
        <f t="shared" si="6"/>
        <v>1</v>
      </c>
      <c r="L120" s="47">
        <v>12368.39</v>
      </c>
      <c r="M120" s="47">
        <v>11131.55</v>
      </c>
      <c r="N120" s="47">
        <v>8657.8700000000008</v>
      </c>
      <c r="O120" s="47">
        <v>6184.2</v>
      </c>
      <c r="P120" s="47">
        <v>3710.52</v>
      </c>
      <c r="Q120" s="47">
        <v>488.77</v>
      </c>
      <c r="R120" s="47">
        <v>2100</v>
      </c>
      <c r="S120" s="47">
        <v>200</v>
      </c>
      <c r="T120" s="47">
        <v>88</v>
      </c>
      <c r="U120" s="51">
        <f t="shared" si="8"/>
        <v>87.999994300130879</v>
      </c>
      <c r="V120" s="49">
        <f>'Отбор 2026-2028'!V116+'Доп_отбор 2026-2028'!V116</f>
        <v>14035.41</v>
      </c>
      <c r="W120" s="49">
        <f>'Отбор 2026-2028'!W116+'Доп_отбор 2026-2028'!W116</f>
        <v>12351.16</v>
      </c>
      <c r="X120" s="49">
        <f>'Отбор 2026-2028'!X116+'Доп_отбор 2026-2028'!X116</f>
        <v>1684.25</v>
      </c>
      <c r="Y120" s="49">
        <f t="shared" si="7"/>
        <v>12351.16</v>
      </c>
      <c r="Z120" s="57">
        <f t="shared" si="5"/>
        <v>87.999994300130879</v>
      </c>
    </row>
    <row r="121" spans="1:26" x14ac:dyDescent="0.25">
      <c r="A121" s="55">
        <v>99</v>
      </c>
      <c r="B121" s="56" t="s">
        <v>200</v>
      </c>
      <c r="C121" s="56" t="s">
        <v>53</v>
      </c>
      <c r="D121" s="55">
        <v>2026</v>
      </c>
      <c r="E121" s="47">
        <f>'Отбор 2026-2028'!E117+'Доп_отбор 2026-2028'!E117</f>
        <v>11.7</v>
      </c>
      <c r="F121" s="47">
        <f>'Отбор 2026-2028'!F117+'Доп_отбор 2026-2028'!F117</f>
        <v>4.3</v>
      </c>
      <c r="G121" s="47">
        <f>'Отбор 2026-2028'!G117+'Доп_отбор 2026-2028'!G117</f>
        <v>0</v>
      </c>
      <c r="H121" s="47">
        <f>'Отбор 2026-2028'!H117+'Доп_отбор 2026-2028'!H117</f>
        <v>11.2</v>
      </c>
      <c r="I121" s="47">
        <f>'Отбор 2026-2028'!I117+'Доп_отбор 2026-2028'!I117</f>
        <v>19.100000000000001</v>
      </c>
      <c r="J121" s="48">
        <f>'Отбор 2026-2028'!J117+'Доп_отбор 2026-2028'!J117</f>
        <v>3</v>
      </c>
      <c r="K121" s="49">
        <f t="shared" si="6"/>
        <v>46.3</v>
      </c>
      <c r="L121" s="47">
        <v>12368.39</v>
      </c>
      <c r="M121" s="47">
        <v>11131.55</v>
      </c>
      <c r="N121" s="47">
        <v>8657.8700000000008</v>
      </c>
      <c r="O121" s="47">
        <v>6184.2</v>
      </c>
      <c r="P121" s="47">
        <v>3710.52</v>
      </c>
      <c r="Q121" s="47">
        <v>488.77</v>
      </c>
      <c r="R121" s="47">
        <v>2100</v>
      </c>
      <c r="S121" s="47">
        <v>200</v>
      </c>
      <c r="T121" s="47">
        <v>92</v>
      </c>
      <c r="U121" s="51">
        <f t="shared" si="8"/>
        <v>91.999999656884157</v>
      </c>
      <c r="V121" s="49">
        <f>'Отбор 2026-2028'!V117+'Доп_отбор 2026-2028'!V117</f>
        <v>349736.11</v>
      </c>
      <c r="W121" s="49">
        <f>'Отбор 2026-2028'!W117+'Доп_отбор 2026-2028'!W117</f>
        <v>321757.21999999997</v>
      </c>
      <c r="X121" s="49">
        <f>'Отбор 2026-2028'!X117+'Доп_отбор 2026-2028'!X117</f>
        <v>27978.890000000014</v>
      </c>
      <c r="Y121" s="49">
        <f t="shared" si="7"/>
        <v>321757.21999999997</v>
      </c>
      <c r="Z121" s="57">
        <f t="shared" si="5"/>
        <v>91.999999656884157</v>
      </c>
    </row>
    <row r="122" spans="1:26" x14ac:dyDescent="0.25">
      <c r="A122" s="55">
        <v>100</v>
      </c>
      <c r="B122" s="56" t="s">
        <v>200</v>
      </c>
      <c r="C122" s="56" t="s">
        <v>23</v>
      </c>
      <c r="D122" s="55">
        <v>2026</v>
      </c>
      <c r="E122" s="47">
        <f>'Отбор 2026-2028'!E118+'Доп_отбор 2026-2028'!E118</f>
        <v>0</v>
      </c>
      <c r="F122" s="47">
        <f>'Отбор 2026-2028'!F118+'Доп_отбор 2026-2028'!F118</f>
        <v>0</v>
      </c>
      <c r="G122" s="47">
        <f>'Отбор 2026-2028'!G118+'Доп_отбор 2026-2028'!G118</f>
        <v>2.8</v>
      </c>
      <c r="H122" s="47">
        <f>'Отбор 2026-2028'!H118+'Доп_отбор 2026-2028'!H118</f>
        <v>14.71</v>
      </c>
      <c r="I122" s="47">
        <f>'Отбор 2026-2028'!I118+'Доп_отбор 2026-2028'!I118</f>
        <v>0</v>
      </c>
      <c r="J122" s="48">
        <f>'Отбор 2026-2028'!J118+'Доп_отбор 2026-2028'!J118</f>
        <v>5</v>
      </c>
      <c r="K122" s="49">
        <f t="shared" si="6"/>
        <v>17.510000000000002</v>
      </c>
      <c r="L122" s="47">
        <v>12368.39</v>
      </c>
      <c r="M122" s="47">
        <v>11131.55</v>
      </c>
      <c r="N122" s="47">
        <v>8657.8700000000008</v>
      </c>
      <c r="O122" s="47">
        <v>6184.2</v>
      </c>
      <c r="P122" s="47">
        <v>3710.52</v>
      </c>
      <c r="Q122" s="47">
        <v>488.77</v>
      </c>
      <c r="R122" s="47">
        <v>2100</v>
      </c>
      <c r="S122" s="47">
        <v>200</v>
      </c>
      <c r="T122" s="47">
        <v>92</v>
      </c>
      <c r="U122" s="51">
        <f t="shared" si="8"/>
        <v>91.999998177087861</v>
      </c>
      <c r="V122" s="49">
        <f>'Отбор 2026-2028'!V118+'Доп_отбор 2026-2028'!V118</f>
        <v>131657.47</v>
      </c>
      <c r="W122" s="49">
        <f>'Отбор 2026-2028'!W118+'Доп_отбор 2026-2028'!W118</f>
        <v>121124.87</v>
      </c>
      <c r="X122" s="49">
        <f>'Отбор 2026-2028'!X118+'Доп_отбор 2026-2028'!X118</f>
        <v>10532.600000000006</v>
      </c>
      <c r="Y122" s="49">
        <f t="shared" si="7"/>
        <v>121124.87</v>
      </c>
      <c r="Z122" s="57">
        <f t="shared" si="5"/>
        <v>91.999998177087861</v>
      </c>
    </row>
    <row r="123" spans="1:26" x14ac:dyDescent="0.25">
      <c r="A123" s="55">
        <v>101</v>
      </c>
      <c r="B123" s="56" t="s">
        <v>200</v>
      </c>
      <c r="C123" s="56" t="s">
        <v>17</v>
      </c>
      <c r="D123" s="55">
        <v>2026</v>
      </c>
      <c r="E123" s="47">
        <f>'Отбор 2026-2028'!E119+'Доп_отбор 2026-2028'!E119</f>
        <v>0</v>
      </c>
      <c r="F123" s="47">
        <f>'Отбор 2026-2028'!F119+'Доп_отбор 2026-2028'!F119</f>
        <v>0</v>
      </c>
      <c r="G123" s="47">
        <f>'Отбор 2026-2028'!G119+'Доп_отбор 2026-2028'!G119</f>
        <v>0</v>
      </c>
      <c r="H123" s="47">
        <f>'Отбор 2026-2028'!H119+'Доп_отбор 2026-2028'!H119</f>
        <v>27.5</v>
      </c>
      <c r="I123" s="47">
        <f>'Отбор 2026-2028'!I119+'Доп_отбор 2026-2028'!I119</f>
        <v>0</v>
      </c>
      <c r="J123" s="48">
        <f>'Отбор 2026-2028'!J119+'Доп_отбор 2026-2028'!J119</f>
        <v>3</v>
      </c>
      <c r="K123" s="49">
        <f t="shared" si="6"/>
        <v>27.5</v>
      </c>
      <c r="L123" s="47">
        <v>12368.39</v>
      </c>
      <c r="M123" s="47">
        <v>11131.55</v>
      </c>
      <c r="N123" s="47">
        <v>8657.8700000000008</v>
      </c>
      <c r="O123" s="47">
        <v>6184.2</v>
      </c>
      <c r="P123" s="47">
        <v>3710.52</v>
      </c>
      <c r="Q123" s="47">
        <v>488.77</v>
      </c>
      <c r="R123" s="47">
        <v>2100</v>
      </c>
      <c r="S123" s="47">
        <v>200</v>
      </c>
      <c r="T123" s="47">
        <v>91</v>
      </c>
      <c r="U123" s="51">
        <f t="shared" si="8"/>
        <v>90.99999612724055</v>
      </c>
      <c r="V123" s="49">
        <f>'Отбор 2026-2028'!V119+'Доп_отбор 2026-2028'!V119</f>
        <v>183331.81</v>
      </c>
      <c r="W123" s="49">
        <f>'Отбор 2026-2028'!W119+'Доп_отбор 2026-2028'!W119</f>
        <v>166831.94</v>
      </c>
      <c r="X123" s="49">
        <f>'Отбор 2026-2028'!X119+'Доп_отбор 2026-2028'!X119</f>
        <v>16499.869999999995</v>
      </c>
      <c r="Y123" s="49">
        <f t="shared" si="7"/>
        <v>166831.95000000001</v>
      </c>
      <c r="Z123" s="57">
        <f t="shared" si="5"/>
        <v>91.000001581831341</v>
      </c>
    </row>
    <row r="124" spans="1:26" x14ac:dyDescent="0.25">
      <c r="A124" s="55">
        <v>102</v>
      </c>
      <c r="B124" s="56" t="s">
        <v>200</v>
      </c>
      <c r="C124" s="56" t="s">
        <v>110</v>
      </c>
      <c r="D124" s="55">
        <v>2026</v>
      </c>
      <c r="E124" s="47">
        <f>'Отбор 2026-2028'!E120+'Доп_отбор 2026-2028'!E120</f>
        <v>0</v>
      </c>
      <c r="F124" s="47">
        <f>'Отбор 2026-2028'!F120+'Доп_отбор 2026-2028'!F120</f>
        <v>0</v>
      </c>
      <c r="G124" s="47">
        <f>'Отбор 2026-2028'!G120+'Доп_отбор 2026-2028'!G120</f>
        <v>0</v>
      </c>
      <c r="H124" s="47">
        <f>'Отбор 2026-2028'!H120+'Доп_отбор 2026-2028'!H120</f>
        <v>0</v>
      </c>
      <c r="I124" s="47">
        <f>'Отбор 2026-2028'!I120+'Доп_отбор 2026-2028'!I120</f>
        <v>0</v>
      </c>
      <c r="J124" s="48">
        <f>'Отбор 2026-2028'!J120+'Доп_отбор 2026-2028'!J120</f>
        <v>0</v>
      </c>
      <c r="K124" s="49">
        <f t="shared" si="6"/>
        <v>0</v>
      </c>
      <c r="L124" s="47">
        <v>12368.39</v>
      </c>
      <c r="M124" s="47">
        <v>11131.55</v>
      </c>
      <c r="N124" s="47">
        <v>8657.8700000000008</v>
      </c>
      <c r="O124" s="47">
        <v>6184.2</v>
      </c>
      <c r="P124" s="47">
        <v>3710.52</v>
      </c>
      <c r="Q124" s="47">
        <v>488.77</v>
      </c>
      <c r="R124" s="47">
        <v>2100</v>
      </c>
      <c r="S124" s="47">
        <v>200</v>
      </c>
      <c r="T124" s="47">
        <v>83</v>
      </c>
      <c r="U124" s="51">
        <f t="shared" si="8"/>
        <v>0</v>
      </c>
      <c r="V124" s="49">
        <f>'Отбор 2026-2028'!V120+'Доп_отбор 2026-2028'!V120</f>
        <v>0</v>
      </c>
      <c r="W124" s="49">
        <f>'Отбор 2026-2028'!W120+'Доп_отбор 2026-2028'!W120</f>
        <v>0</v>
      </c>
      <c r="X124" s="49">
        <f>'Отбор 2026-2028'!X120+'Доп_отбор 2026-2028'!X120</f>
        <v>0</v>
      </c>
      <c r="Y124" s="49">
        <f t="shared" si="7"/>
        <v>0</v>
      </c>
      <c r="Z124" s="57">
        <f t="shared" si="5"/>
        <v>0</v>
      </c>
    </row>
    <row r="125" spans="1:26" x14ac:dyDescent="0.25">
      <c r="A125" s="55">
        <v>103</v>
      </c>
      <c r="B125" s="56" t="s">
        <v>200</v>
      </c>
      <c r="C125" s="56" t="s">
        <v>103</v>
      </c>
      <c r="D125" s="55">
        <v>2026</v>
      </c>
      <c r="E125" s="47">
        <f>'Отбор 2026-2028'!E121+'Доп_отбор 2026-2028'!E121</f>
        <v>0</v>
      </c>
      <c r="F125" s="47">
        <f>'Отбор 2026-2028'!F121+'Доп_отбор 2026-2028'!F121</f>
        <v>2.4</v>
      </c>
      <c r="G125" s="47">
        <f>'Отбор 2026-2028'!G121+'Доп_отбор 2026-2028'!G121</f>
        <v>0</v>
      </c>
      <c r="H125" s="47">
        <f>'Отбор 2026-2028'!H121+'Доп_отбор 2026-2028'!H121</f>
        <v>0</v>
      </c>
      <c r="I125" s="47">
        <f>'Отбор 2026-2028'!I121+'Доп_отбор 2026-2028'!I121</f>
        <v>0</v>
      </c>
      <c r="J125" s="48">
        <f>'Отбор 2026-2028'!J121+'Доп_отбор 2026-2028'!J121</f>
        <v>5</v>
      </c>
      <c r="K125" s="49">
        <f t="shared" si="6"/>
        <v>2.4</v>
      </c>
      <c r="L125" s="47">
        <v>12368.39</v>
      </c>
      <c r="M125" s="47">
        <v>11131.55</v>
      </c>
      <c r="N125" s="47">
        <v>8657.8700000000008</v>
      </c>
      <c r="O125" s="47">
        <v>6184.2</v>
      </c>
      <c r="P125" s="47">
        <v>3710.52</v>
      </c>
      <c r="Q125" s="47">
        <v>488.77</v>
      </c>
      <c r="R125" s="47">
        <v>2100</v>
      </c>
      <c r="S125" s="47">
        <v>200</v>
      </c>
      <c r="T125" s="47">
        <v>90</v>
      </c>
      <c r="U125" s="51">
        <f t="shared" si="8"/>
        <v>89.999992526078387</v>
      </c>
      <c r="V125" s="49">
        <f>'Отбор 2026-2028'!V121+'Доп_отбор 2026-2028'!V121</f>
        <v>40139.57</v>
      </c>
      <c r="W125" s="49">
        <f>'Отбор 2026-2028'!W121+'Доп_отбор 2026-2028'!W121</f>
        <v>36125.61</v>
      </c>
      <c r="X125" s="49">
        <f>'Отбор 2026-2028'!X121+'Доп_отбор 2026-2028'!X121</f>
        <v>4013.9599999999991</v>
      </c>
      <c r="Y125" s="49">
        <f t="shared" si="7"/>
        <v>36125.61</v>
      </c>
      <c r="Z125" s="57">
        <f t="shared" si="5"/>
        <v>89.999992526078387</v>
      </c>
    </row>
    <row r="126" spans="1:26" x14ac:dyDescent="0.25">
      <c r="A126" s="55">
        <v>104</v>
      </c>
      <c r="B126" s="56" t="s">
        <v>200</v>
      </c>
      <c r="C126" s="56" t="s">
        <v>109</v>
      </c>
      <c r="D126" s="55">
        <v>2026</v>
      </c>
      <c r="E126" s="47">
        <f>'Отбор 2026-2028'!E122+'Доп_отбор 2026-2028'!E122</f>
        <v>0</v>
      </c>
      <c r="F126" s="47">
        <f>'Отбор 2026-2028'!F122+'Доп_отбор 2026-2028'!F122</f>
        <v>0</v>
      </c>
      <c r="G126" s="47">
        <f>'Отбор 2026-2028'!G122+'Доп_отбор 2026-2028'!G122</f>
        <v>0</v>
      </c>
      <c r="H126" s="47">
        <f>'Отбор 2026-2028'!H122+'Доп_отбор 2026-2028'!H122</f>
        <v>0</v>
      </c>
      <c r="I126" s="47">
        <f>'Отбор 2026-2028'!I122+'Доп_отбор 2026-2028'!I122</f>
        <v>0</v>
      </c>
      <c r="J126" s="48">
        <f>'Отбор 2026-2028'!J122+'Доп_отбор 2026-2028'!J122</f>
        <v>0</v>
      </c>
      <c r="K126" s="49">
        <f t="shared" si="6"/>
        <v>0</v>
      </c>
      <c r="L126" s="47">
        <v>12368.39</v>
      </c>
      <c r="M126" s="47">
        <v>11131.55</v>
      </c>
      <c r="N126" s="47">
        <v>8657.8700000000008</v>
      </c>
      <c r="O126" s="47">
        <v>6184.2</v>
      </c>
      <c r="P126" s="47">
        <v>3710.52</v>
      </c>
      <c r="Q126" s="47">
        <v>488.77</v>
      </c>
      <c r="R126" s="47">
        <v>2100</v>
      </c>
      <c r="S126" s="47">
        <v>200</v>
      </c>
      <c r="T126" s="47">
        <v>85</v>
      </c>
      <c r="U126" s="51">
        <f t="shared" si="8"/>
        <v>0</v>
      </c>
      <c r="V126" s="49">
        <f>'Отбор 2026-2028'!V122+'Доп_отбор 2026-2028'!V122</f>
        <v>0</v>
      </c>
      <c r="W126" s="49">
        <f>'Отбор 2026-2028'!W122+'Доп_отбор 2026-2028'!W122</f>
        <v>0</v>
      </c>
      <c r="X126" s="49">
        <f>'Отбор 2026-2028'!X122+'Доп_отбор 2026-2028'!X122</f>
        <v>0</v>
      </c>
      <c r="Y126" s="49">
        <f t="shared" si="7"/>
        <v>0</v>
      </c>
      <c r="Z126" s="57">
        <f t="shared" si="5"/>
        <v>0</v>
      </c>
    </row>
    <row r="127" spans="1:26" x14ac:dyDescent="0.25">
      <c r="A127" s="55">
        <v>105</v>
      </c>
      <c r="B127" s="56" t="s">
        <v>200</v>
      </c>
      <c r="C127" s="56" t="s">
        <v>159</v>
      </c>
      <c r="D127" s="55">
        <v>2026</v>
      </c>
      <c r="E127" s="47">
        <f>'Отбор 2026-2028'!E123+'Доп_отбор 2026-2028'!E123</f>
        <v>0</v>
      </c>
      <c r="F127" s="47">
        <f>'Отбор 2026-2028'!F123+'Доп_отбор 2026-2028'!F123</f>
        <v>0</v>
      </c>
      <c r="G127" s="47">
        <f>'Отбор 2026-2028'!G123+'Доп_отбор 2026-2028'!G123</f>
        <v>0</v>
      </c>
      <c r="H127" s="47">
        <f>'Отбор 2026-2028'!H123+'Доп_отбор 2026-2028'!H123</f>
        <v>0</v>
      </c>
      <c r="I127" s="47">
        <f>'Отбор 2026-2028'!I123+'Доп_отбор 2026-2028'!I123</f>
        <v>0</v>
      </c>
      <c r="J127" s="48">
        <f>'Отбор 2026-2028'!J123+'Доп_отбор 2026-2028'!J123</f>
        <v>0</v>
      </c>
      <c r="K127" s="49">
        <f t="shared" si="6"/>
        <v>0</v>
      </c>
      <c r="L127" s="47">
        <v>12368.39</v>
      </c>
      <c r="M127" s="47">
        <v>11131.55</v>
      </c>
      <c r="N127" s="47">
        <v>8657.8700000000008</v>
      </c>
      <c r="O127" s="47">
        <v>6184.2</v>
      </c>
      <c r="P127" s="47">
        <v>3710.52</v>
      </c>
      <c r="Q127" s="47">
        <v>488.77</v>
      </c>
      <c r="R127" s="47">
        <v>2100</v>
      </c>
      <c r="S127" s="47">
        <v>200</v>
      </c>
      <c r="T127" s="47">
        <v>73</v>
      </c>
      <c r="U127" s="51">
        <f t="shared" si="8"/>
        <v>0</v>
      </c>
      <c r="V127" s="49">
        <f>'Отбор 2026-2028'!V123+'Доп_отбор 2026-2028'!V123</f>
        <v>0</v>
      </c>
      <c r="W127" s="49">
        <f>'Отбор 2026-2028'!W123+'Доп_отбор 2026-2028'!W123</f>
        <v>0</v>
      </c>
      <c r="X127" s="49">
        <f>'Отбор 2026-2028'!X123+'Доп_отбор 2026-2028'!X123</f>
        <v>0</v>
      </c>
      <c r="Y127" s="49">
        <f t="shared" si="7"/>
        <v>0</v>
      </c>
      <c r="Z127" s="57">
        <f t="shared" si="5"/>
        <v>0</v>
      </c>
    </row>
    <row r="128" spans="1:26" x14ac:dyDescent="0.25">
      <c r="A128" s="55">
        <v>106</v>
      </c>
      <c r="B128" s="56" t="s">
        <v>200</v>
      </c>
      <c r="C128" s="56" t="s">
        <v>112</v>
      </c>
      <c r="D128" s="55">
        <v>2026</v>
      </c>
      <c r="E128" s="47">
        <f>'Отбор 2026-2028'!E124+'Доп_отбор 2026-2028'!E124</f>
        <v>0</v>
      </c>
      <c r="F128" s="47">
        <f>'Отбор 2026-2028'!F124+'Доп_отбор 2026-2028'!F124</f>
        <v>0</v>
      </c>
      <c r="G128" s="47">
        <f>'Отбор 2026-2028'!G124+'Доп_отбор 2026-2028'!G124</f>
        <v>0</v>
      </c>
      <c r="H128" s="47">
        <f>'Отбор 2026-2028'!H124+'Доп_отбор 2026-2028'!H124</f>
        <v>0</v>
      </c>
      <c r="I128" s="47">
        <f>'Отбор 2026-2028'!I124+'Доп_отбор 2026-2028'!I124</f>
        <v>0</v>
      </c>
      <c r="J128" s="48">
        <f>'Отбор 2026-2028'!J124+'Доп_отбор 2026-2028'!J124</f>
        <v>0</v>
      </c>
      <c r="K128" s="49">
        <f t="shared" si="6"/>
        <v>0</v>
      </c>
      <c r="L128" s="47">
        <v>12368.39</v>
      </c>
      <c r="M128" s="47">
        <v>11131.55</v>
      </c>
      <c r="N128" s="47">
        <v>8657.8700000000008</v>
      </c>
      <c r="O128" s="47">
        <v>6184.2</v>
      </c>
      <c r="P128" s="47">
        <v>3710.52</v>
      </c>
      <c r="Q128" s="47">
        <v>488.77</v>
      </c>
      <c r="R128" s="47">
        <v>2100</v>
      </c>
      <c r="S128" s="47">
        <v>200</v>
      </c>
      <c r="T128" s="47">
        <v>89</v>
      </c>
      <c r="U128" s="51">
        <f t="shared" si="8"/>
        <v>0</v>
      </c>
      <c r="V128" s="49">
        <f>'Отбор 2026-2028'!V124+'Доп_отбор 2026-2028'!V124</f>
        <v>0</v>
      </c>
      <c r="W128" s="49">
        <f>'Отбор 2026-2028'!W124+'Доп_отбор 2026-2028'!W124</f>
        <v>0</v>
      </c>
      <c r="X128" s="49">
        <f>'Отбор 2026-2028'!X124+'Доп_отбор 2026-2028'!X124</f>
        <v>0</v>
      </c>
      <c r="Y128" s="49">
        <f t="shared" si="7"/>
        <v>0</v>
      </c>
      <c r="Z128" s="57">
        <f t="shared" si="5"/>
        <v>0</v>
      </c>
    </row>
    <row r="129" spans="1:26" x14ac:dyDescent="0.25">
      <c r="A129" s="55">
        <v>107</v>
      </c>
      <c r="B129" s="56" t="s">
        <v>200</v>
      </c>
      <c r="C129" s="56" t="s">
        <v>160</v>
      </c>
      <c r="D129" s="55">
        <v>2026</v>
      </c>
      <c r="E129" s="47">
        <f>'Отбор 2026-2028'!E125+'Доп_отбор 2026-2028'!E125</f>
        <v>0</v>
      </c>
      <c r="F129" s="47">
        <f>'Отбор 2026-2028'!F125+'Доп_отбор 2026-2028'!F125</f>
        <v>0</v>
      </c>
      <c r="G129" s="47">
        <f>'Отбор 2026-2028'!G125+'Доп_отбор 2026-2028'!G125</f>
        <v>0</v>
      </c>
      <c r="H129" s="47">
        <f>'Отбор 2026-2028'!H125+'Доп_отбор 2026-2028'!H125</f>
        <v>0</v>
      </c>
      <c r="I129" s="47">
        <f>'Отбор 2026-2028'!I125+'Доп_отбор 2026-2028'!I125</f>
        <v>0</v>
      </c>
      <c r="J129" s="48">
        <f>'Отбор 2026-2028'!J125+'Доп_отбор 2026-2028'!J125</f>
        <v>0</v>
      </c>
      <c r="K129" s="49">
        <f t="shared" si="6"/>
        <v>0</v>
      </c>
      <c r="L129" s="47">
        <v>12368.39</v>
      </c>
      <c r="M129" s="47">
        <v>11131.55</v>
      </c>
      <c r="N129" s="47">
        <v>8657.8700000000008</v>
      </c>
      <c r="O129" s="47">
        <v>6184.2</v>
      </c>
      <c r="P129" s="47">
        <v>3710.52</v>
      </c>
      <c r="Q129" s="47">
        <v>488.77</v>
      </c>
      <c r="R129" s="47">
        <v>2100</v>
      </c>
      <c r="S129" s="47">
        <v>200</v>
      </c>
      <c r="T129" s="47">
        <v>81</v>
      </c>
      <c r="U129" s="51">
        <f t="shared" si="8"/>
        <v>0</v>
      </c>
      <c r="V129" s="49">
        <f>'Отбор 2026-2028'!V125+'Доп_отбор 2026-2028'!V125</f>
        <v>0</v>
      </c>
      <c r="W129" s="49">
        <f>'Отбор 2026-2028'!W125+'Доп_отбор 2026-2028'!W125</f>
        <v>0</v>
      </c>
      <c r="X129" s="49">
        <f>'Отбор 2026-2028'!X125+'Доп_отбор 2026-2028'!X125</f>
        <v>0</v>
      </c>
      <c r="Y129" s="49">
        <f t="shared" si="7"/>
        <v>0</v>
      </c>
      <c r="Z129" s="57">
        <f t="shared" si="5"/>
        <v>0</v>
      </c>
    </row>
    <row r="130" spans="1:26" x14ac:dyDescent="0.25">
      <c r="A130" s="55">
        <v>108</v>
      </c>
      <c r="B130" s="56" t="s">
        <v>200</v>
      </c>
      <c r="C130" s="56" t="s">
        <v>8</v>
      </c>
      <c r="D130" s="55">
        <v>2026</v>
      </c>
      <c r="E130" s="47">
        <f>'Отбор 2026-2028'!E126+'Доп_отбор 2026-2028'!E126</f>
        <v>0</v>
      </c>
      <c r="F130" s="47">
        <f>'Отбор 2026-2028'!F126+'Доп_отбор 2026-2028'!F126</f>
        <v>0</v>
      </c>
      <c r="G130" s="47">
        <f>'Отбор 2026-2028'!G126+'Доп_отбор 2026-2028'!G126</f>
        <v>42</v>
      </c>
      <c r="H130" s="47">
        <f>'Отбор 2026-2028'!H126+'Доп_отбор 2026-2028'!H126</f>
        <v>0</v>
      </c>
      <c r="I130" s="47">
        <f>'Отбор 2026-2028'!I126+'Доп_отбор 2026-2028'!I126</f>
        <v>0</v>
      </c>
      <c r="J130" s="48">
        <f>'Отбор 2026-2028'!J126+'Доп_отбор 2026-2028'!J126</f>
        <v>8</v>
      </c>
      <c r="K130" s="49">
        <f t="shared" si="6"/>
        <v>42</v>
      </c>
      <c r="L130" s="47">
        <v>12368.39</v>
      </c>
      <c r="M130" s="47">
        <v>11131.55</v>
      </c>
      <c r="N130" s="47">
        <v>8657.8700000000008</v>
      </c>
      <c r="O130" s="47">
        <v>6184.2</v>
      </c>
      <c r="P130" s="47">
        <v>3710.52</v>
      </c>
      <c r="Q130" s="47">
        <v>488.77</v>
      </c>
      <c r="R130" s="47">
        <v>2100</v>
      </c>
      <c r="S130" s="47">
        <v>200</v>
      </c>
      <c r="T130" s="47">
        <v>88</v>
      </c>
      <c r="U130" s="51">
        <f t="shared" si="8"/>
        <v>87.999998472274456</v>
      </c>
      <c r="V130" s="49">
        <f>'Отбор 2026-2028'!V126+'Доп_отбор 2026-2028'!V126</f>
        <v>392740.7</v>
      </c>
      <c r="W130" s="49">
        <f>'Отбор 2026-2028'!W126+'Доп_отбор 2026-2028'!W126</f>
        <v>345611.81</v>
      </c>
      <c r="X130" s="49">
        <f>'Отбор 2026-2028'!X126+'Доп_отбор 2026-2028'!X126</f>
        <v>47128.890000000014</v>
      </c>
      <c r="Y130" s="49">
        <f t="shared" si="7"/>
        <v>345611.82</v>
      </c>
      <c r="Z130" s="57">
        <f t="shared" si="5"/>
        <v>88.000001018483701</v>
      </c>
    </row>
    <row r="131" spans="1:26" x14ac:dyDescent="0.25">
      <c r="A131" s="55">
        <v>109</v>
      </c>
      <c r="B131" s="56" t="s">
        <v>200</v>
      </c>
      <c r="C131" s="56" t="s">
        <v>96</v>
      </c>
      <c r="D131" s="55">
        <v>2026</v>
      </c>
      <c r="E131" s="47">
        <f>'Отбор 2026-2028'!E127+'Доп_отбор 2026-2028'!E127</f>
        <v>0</v>
      </c>
      <c r="F131" s="47">
        <f>'Отбор 2026-2028'!F127+'Доп_отбор 2026-2028'!F127</f>
        <v>3.6</v>
      </c>
      <c r="G131" s="47">
        <f>'Отбор 2026-2028'!G127+'Доп_отбор 2026-2028'!G127</f>
        <v>0</v>
      </c>
      <c r="H131" s="47">
        <f>'Отбор 2026-2028'!H127+'Доп_отбор 2026-2028'!H127</f>
        <v>0</v>
      </c>
      <c r="I131" s="47">
        <f>'Отбор 2026-2028'!I127+'Доп_отбор 2026-2028'!I127</f>
        <v>14.4</v>
      </c>
      <c r="J131" s="48">
        <f>'Отбор 2026-2028'!J127+'Доп_отбор 2026-2028'!J127</f>
        <v>2</v>
      </c>
      <c r="K131" s="49">
        <f t="shared" si="6"/>
        <v>18</v>
      </c>
      <c r="L131" s="47">
        <v>12368.39</v>
      </c>
      <c r="M131" s="47">
        <v>11131.55</v>
      </c>
      <c r="N131" s="47">
        <v>8657.8700000000008</v>
      </c>
      <c r="O131" s="47">
        <v>6184.2</v>
      </c>
      <c r="P131" s="47">
        <v>3710.52</v>
      </c>
      <c r="Q131" s="47">
        <v>488.77</v>
      </c>
      <c r="R131" s="47">
        <v>2100</v>
      </c>
      <c r="S131" s="47">
        <v>200</v>
      </c>
      <c r="T131" s="47">
        <v>92</v>
      </c>
      <c r="U131" s="51">
        <f t="shared" si="8"/>
        <v>91.99998826779921</v>
      </c>
      <c r="V131" s="49">
        <f>'Отбор 2026-2028'!V127+'Доп_отбор 2026-2028'!V127</f>
        <v>102282.6</v>
      </c>
      <c r="W131" s="49">
        <f>'Отбор 2026-2028'!W127+'Доп_отбор 2026-2028'!W127</f>
        <v>94099.98</v>
      </c>
      <c r="X131" s="49">
        <f>'Отбор 2026-2028'!X127+'Доп_отбор 2026-2028'!X127</f>
        <v>8182.6200000000099</v>
      </c>
      <c r="Y131" s="49">
        <f t="shared" si="7"/>
        <v>94099.99</v>
      </c>
      <c r="Z131" s="57">
        <f t="shared" si="5"/>
        <v>91.999998044633202</v>
      </c>
    </row>
    <row r="132" spans="1:26" x14ac:dyDescent="0.25">
      <c r="A132" s="55">
        <v>110</v>
      </c>
      <c r="B132" s="56" t="s">
        <v>201</v>
      </c>
      <c r="C132" s="56" t="s">
        <v>76</v>
      </c>
      <c r="D132" s="55">
        <v>2026</v>
      </c>
      <c r="E132" s="47">
        <f>'Отбор 2026-2028'!E128+'Доп_отбор 2026-2028'!E128</f>
        <v>0</v>
      </c>
      <c r="F132" s="47">
        <f>'Отбор 2026-2028'!F128+'Доп_отбор 2026-2028'!F128</f>
        <v>5</v>
      </c>
      <c r="G132" s="47">
        <f>'Отбор 2026-2028'!G128+'Доп_отбор 2026-2028'!G128</f>
        <v>5</v>
      </c>
      <c r="H132" s="47">
        <f>'Отбор 2026-2028'!H128+'Доп_отбор 2026-2028'!H128</f>
        <v>0</v>
      </c>
      <c r="I132" s="47">
        <f>'Отбор 2026-2028'!I128+'Доп_отбор 2026-2028'!I128</f>
        <v>0</v>
      </c>
      <c r="J132" s="48">
        <f>'Отбор 2026-2028'!J128+'Доп_отбор 2026-2028'!J128</f>
        <v>12</v>
      </c>
      <c r="K132" s="49">
        <f t="shared" si="6"/>
        <v>10</v>
      </c>
      <c r="L132" s="47">
        <v>12368.39</v>
      </c>
      <c r="M132" s="47">
        <v>11131.55</v>
      </c>
      <c r="N132" s="47">
        <v>8657.8700000000008</v>
      </c>
      <c r="O132" s="47">
        <v>6184.2</v>
      </c>
      <c r="P132" s="47">
        <v>3710.52</v>
      </c>
      <c r="Q132" s="47">
        <v>488.77</v>
      </c>
      <c r="R132" s="47">
        <v>2100</v>
      </c>
      <c r="S132" s="47">
        <v>200</v>
      </c>
      <c r="T132" s="47">
        <v>90</v>
      </c>
      <c r="U132" s="51">
        <f t="shared" si="8"/>
        <v>89.999987879920923</v>
      </c>
      <c r="V132" s="49">
        <f>'Отбор 2026-2028'!V128+'Доп_отбор 2026-2028'!V128</f>
        <v>132012.34</v>
      </c>
      <c r="W132" s="49">
        <f>'Отбор 2026-2028'!W128+'Доп_отбор 2026-2028'!W128</f>
        <v>118811.09000000001</v>
      </c>
      <c r="X132" s="49">
        <f>'Отбор 2026-2028'!X128+'Доп_отбор 2026-2028'!X128</f>
        <v>13201.249999999996</v>
      </c>
      <c r="Y132" s="49">
        <f t="shared" si="7"/>
        <v>118811.11</v>
      </c>
      <c r="Z132" s="57">
        <f t="shared" si="5"/>
        <v>90.000003030019769</v>
      </c>
    </row>
    <row r="133" spans="1:26" x14ac:dyDescent="0.25">
      <c r="A133" s="55">
        <v>111</v>
      </c>
      <c r="B133" s="56" t="s">
        <v>201</v>
      </c>
      <c r="C133" s="56" t="s">
        <v>48</v>
      </c>
      <c r="D133" s="55">
        <v>2026</v>
      </c>
      <c r="E133" s="47">
        <f>'Отбор 2026-2028'!E129+'Доп_отбор 2026-2028'!E129</f>
        <v>30</v>
      </c>
      <c r="F133" s="47">
        <f>'Отбор 2026-2028'!F129+'Доп_отбор 2026-2028'!F129</f>
        <v>2</v>
      </c>
      <c r="G133" s="47">
        <f>'Отбор 2026-2028'!G129+'Доп_отбор 2026-2028'!G129</f>
        <v>7.4</v>
      </c>
      <c r="H133" s="47">
        <f>'Отбор 2026-2028'!H129+'Доп_отбор 2026-2028'!H129</f>
        <v>21</v>
      </c>
      <c r="I133" s="47">
        <f>'Отбор 2026-2028'!I129+'Доп_отбор 2026-2028'!I129</f>
        <v>31</v>
      </c>
      <c r="J133" s="48">
        <f>'Отбор 2026-2028'!J129+'Доп_отбор 2026-2028'!J129</f>
        <v>7</v>
      </c>
      <c r="K133" s="49">
        <f t="shared" si="6"/>
        <v>91.4</v>
      </c>
      <c r="L133" s="47">
        <v>12368.39</v>
      </c>
      <c r="M133" s="47">
        <v>11131.55</v>
      </c>
      <c r="N133" s="47">
        <v>8657.8700000000008</v>
      </c>
      <c r="O133" s="47">
        <v>6184.2</v>
      </c>
      <c r="P133" s="47">
        <v>3710.52</v>
      </c>
      <c r="Q133" s="47">
        <v>488.77</v>
      </c>
      <c r="R133" s="47">
        <v>2100</v>
      </c>
      <c r="S133" s="47">
        <v>200</v>
      </c>
      <c r="T133" s="47">
        <v>90</v>
      </c>
      <c r="U133" s="51">
        <f t="shared" si="8"/>
        <v>89.999999323115759</v>
      </c>
      <c r="V133" s="49">
        <f>'Отбор 2026-2028'!V129+'Доп_отбор 2026-2028'!V129</f>
        <v>738678.75</v>
      </c>
      <c r="W133" s="49">
        <f>'Отбор 2026-2028'!W129+'Доп_отбор 2026-2028'!W129</f>
        <v>664810.87</v>
      </c>
      <c r="X133" s="49">
        <f>'Отбор 2026-2028'!X129+'Доп_отбор 2026-2028'!X129</f>
        <v>73867.88</v>
      </c>
      <c r="Y133" s="49">
        <f t="shared" si="7"/>
        <v>664810.88</v>
      </c>
      <c r="Z133" s="57">
        <f t="shared" si="5"/>
        <v>90.000000676884241</v>
      </c>
    </row>
    <row r="134" spans="1:26" x14ac:dyDescent="0.25">
      <c r="A134" s="55">
        <v>112</v>
      </c>
      <c r="B134" s="56" t="s">
        <v>201</v>
      </c>
      <c r="C134" s="56" t="s">
        <v>51</v>
      </c>
      <c r="D134" s="55">
        <v>2026</v>
      </c>
      <c r="E134" s="47">
        <f>'Отбор 2026-2028'!E130+'Доп_отбор 2026-2028'!E130</f>
        <v>36.75</v>
      </c>
      <c r="F134" s="47">
        <f>'Отбор 2026-2028'!F130+'Доп_отбор 2026-2028'!F130</f>
        <v>9.6</v>
      </c>
      <c r="G134" s="47">
        <f>'Отбор 2026-2028'!G130+'Доп_отбор 2026-2028'!G130</f>
        <v>5.3</v>
      </c>
      <c r="H134" s="47">
        <f>'Отбор 2026-2028'!H130+'Доп_отбор 2026-2028'!H130</f>
        <v>4.2</v>
      </c>
      <c r="I134" s="47">
        <f>'Отбор 2026-2028'!I130+'Доп_отбор 2026-2028'!I130</f>
        <v>18.7</v>
      </c>
      <c r="J134" s="48">
        <f>'Отбор 2026-2028'!J130+'Доп_отбор 2026-2028'!J130</f>
        <v>14</v>
      </c>
      <c r="K134" s="49">
        <f t="shared" si="6"/>
        <v>74.55</v>
      </c>
      <c r="L134" s="47">
        <v>12368.39</v>
      </c>
      <c r="M134" s="47">
        <v>11131.55</v>
      </c>
      <c r="N134" s="47">
        <v>8657.8700000000008</v>
      </c>
      <c r="O134" s="47">
        <v>6184.2</v>
      </c>
      <c r="P134" s="47">
        <v>3710.52</v>
      </c>
      <c r="Q134" s="47">
        <v>488.77</v>
      </c>
      <c r="R134" s="47">
        <v>2100</v>
      </c>
      <c r="S134" s="47">
        <v>200</v>
      </c>
      <c r="T134" s="47">
        <v>89</v>
      </c>
      <c r="U134" s="51">
        <f t="shared" si="8"/>
        <v>88.999999694879719</v>
      </c>
      <c r="V134" s="49">
        <f>'Отбор 2026-2028'!V130+'Доп_отбор 2026-2028'!V130</f>
        <v>753801.07000000007</v>
      </c>
      <c r="W134" s="49">
        <f>'Отбор 2026-2028'!W130+'Доп_отбор 2026-2028'!W130</f>
        <v>670882.95000000007</v>
      </c>
      <c r="X134" s="49">
        <f>'Отбор 2026-2028'!X130+'Доп_отбор 2026-2028'!X130</f>
        <v>82918.12</v>
      </c>
      <c r="Y134" s="49">
        <f t="shared" si="7"/>
        <v>670882.94999999995</v>
      </c>
      <c r="Z134" s="57">
        <f t="shared" ref="Z134:Z197" si="10">IF((V134=0),0,Y134/V134*100)</f>
        <v>88.999999694879691</v>
      </c>
    </row>
    <row r="135" spans="1:26" x14ac:dyDescent="0.25">
      <c r="A135" s="55">
        <v>113</v>
      </c>
      <c r="B135" s="56" t="s">
        <v>201</v>
      </c>
      <c r="C135" s="56" t="s">
        <v>64</v>
      </c>
      <c r="D135" s="55">
        <v>2026</v>
      </c>
      <c r="E135" s="47">
        <f>'Отбор 2026-2028'!E131+'Доп_отбор 2026-2028'!E131</f>
        <v>8.9</v>
      </c>
      <c r="F135" s="47">
        <f>'Отбор 2026-2028'!F131+'Доп_отбор 2026-2028'!F131</f>
        <v>3.8</v>
      </c>
      <c r="G135" s="47">
        <f>'Отбор 2026-2028'!G131+'Доп_отбор 2026-2028'!G131</f>
        <v>9.5</v>
      </c>
      <c r="H135" s="47">
        <f>'Отбор 2026-2028'!H131+'Доп_отбор 2026-2028'!H131</f>
        <v>14.6</v>
      </c>
      <c r="I135" s="47">
        <f>'Отбор 2026-2028'!I131+'Доп_отбор 2026-2028'!I131</f>
        <v>25.1</v>
      </c>
      <c r="J135" s="48">
        <f>'Отбор 2026-2028'!J131+'Доп_отбор 2026-2028'!J131</f>
        <v>21</v>
      </c>
      <c r="K135" s="49">
        <f t="shared" si="6"/>
        <v>61.9</v>
      </c>
      <c r="L135" s="47">
        <v>12368.39</v>
      </c>
      <c r="M135" s="47">
        <v>11131.55</v>
      </c>
      <c r="N135" s="47">
        <v>8657.8700000000008</v>
      </c>
      <c r="O135" s="47">
        <v>6184.2</v>
      </c>
      <c r="P135" s="47">
        <v>3710.52</v>
      </c>
      <c r="Q135" s="47">
        <v>488.77</v>
      </c>
      <c r="R135" s="47">
        <v>2100</v>
      </c>
      <c r="S135" s="47">
        <v>200</v>
      </c>
      <c r="T135" s="47">
        <v>90</v>
      </c>
      <c r="U135" s="51">
        <f t="shared" si="8"/>
        <v>89.999999381182832</v>
      </c>
      <c r="V135" s="49">
        <f>'Отбор 2026-2028'!V131+'Доп_отбор 2026-2028'!V131</f>
        <v>484795.87</v>
      </c>
      <c r="W135" s="49">
        <f>'Отбор 2026-2028'!W131+'Доп_отбор 2026-2028'!W131</f>
        <v>436316.27999999997</v>
      </c>
      <c r="X135" s="49">
        <f>'Отбор 2026-2028'!X131+'Доп_отбор 2026-2028'!X131</f>
        <v>48479.590000000026</v>
      </c>
      <c r="Y135" s="49">
        <f t="shared" ref="Y135:Y198" si="11">ROUND((V135*T135/100),2)</f>
        <v>436316.28</v>
      </c>
      <c r="Z135" s="57">
        <f t="shared" si="10"/>
        <v>89.999999381182846</v>
      </c>
    </row>
    <row r="136" spans="1:26" x14ac:dyDescent="0.25">
      <c r="A136" s="55">
        <v>114</v>
      </c>
      <c r="B136" s="56" t="s">
        <v>201</v>
      </c>
      <c r="C136" s="56" t="s">
        <v>116</v>
      </c>
      <c r="D136" s="55">
        <v>2026</v>
      </c>
      <c r="E136" s="47">
        <f>'Отбор 2026-2028'!E132+'Доп_отбор 2026-2028'!E132</f>
        <v>21.5</v>
      </c>
      <c r="F136" s="47">
        <f>'Отбор 2026-2028'!F132+'Доп_отбор 2026-2028'!F132</f>
        <v>1</v>
      </c>
      <c r="G136" s="47">
        <f>'Отбор 2026-2028'!G132+'Доп_отбор 2026-2028'!G132</f>
        <v>2</v>
      </c>
      <c r="H136" s="47">
        <f>'Отбор 2026-2028'!H132+'Доп_отбор 2026-2028'!H132</f>
        <v>6.8</v>
      </c>
      <c r="I136" s="47">
        <f>'Отбор 2026-2028'!I132+'Доп_отбор 2026-2028'!I132</f>
        <v>0</v>
      </c>
      <c r="J136" s="48">
        <f>'Отбор 2026-2028'!J132+'Доп_отбор 2026-2028'!J132</f>
        <v>1</v>
      </c>
      <c r="K136" s="49">
        <f t="shared" ref="K136:K199" si="12">E136+F136+G136+H136+I136</f>
        <v>31.3</v>
      </c>
      <c r="L136" s="47">
        <v>12368.39</v>
      </c>
      <c r="M136" s="47">
        <v>11131.55</v>
      </c>
      <c r="N136" s="47">
        <v>8657.8700000000008</v>
      </c>
      <c r="O136" s="47">
        <v>6184.2</v>
      </c>
      <c r="P136" s="47">
        <v>3710.52</v>
      </c>
      <c r="Q136" s="47">
        <v>488.77</v>
      </c>
      <c r="R136" s="47">
        <v>2100</v>
      </c>
      <c r="S136" s="47">
        <v>200</v>
      </c>
      <c r="T136" s="47">
        <v>90</v>
      </c>
      <c r="U136" s="51">
        <f t="shared" si="8"/>
        <v>89.999997393336855</v>
      </c>
      <c r="V136" s="49">
        <f>'Отбор 2026-2028'!V132+'Доп_отбор 2026-2028'!V132</f>
        <v>345269.01</v>
      </c>
      <c r="W136" s="49">
        <f>'Отбор 2026-2028'!W132+'Доп_отбор 2026-2028'!W132</f>
        <v>310742.09999999998</v>
      </c>
      <c r="X136" s="49">
        <f>'Отбор 2026-2028'!X132+'Доп_отбор 2026-2028'!X132</f>
        <v>34526.910000000003</v>
      </c>
      <c r="Y136" s="49">
        <f t="shared" si="11"/>
        <v>310742.11</v>
      </c>
      <c r="Z136" s="57">
        <f t="shared" si="10"/>
        <v>90.000000289629227</v>
      </c>
    </row>
    <row r="137" spans="1:26" x14ac:dyDescent="0.25">
      <c r="A137" s="55">
        <v>115</v>
      </c>
      <c r="B137" s="56" t="s">
        <v>201</v>
      </c>
      <c r="C137" s="56" t="s">
        <v>50</v>
      </c>
      <c r="D137" s="55">
        <v>2026</v>
      </c>
      <c r="E137" s="47">
        <f>'Отбор 2026-2028'!E133+'Доп_отбор 2026-2028'!E133</f>
        <v>10</v>
      </c>
      <c r="F137" s="47">
        <f>'Отбор 2026-2028'!F133+'Доп_отбор 2026-2028'!F133</f>
        <v>5</v>
      </c>
      <c r="G137" s="47">
        <f>'Отбор 2026-2028'!G133+'Доп_отбор 2026-2028'!G133</f>
        <v>10</v>
      </c>
      <c r="H137" s="47">
        <f>'Отбор 2026-2028'!H133+'Доп_отбор 2026-2028'!H133</f>
        <v>0</v>
      </c>
      <c r="I137" s="47">
        <f>'Отбор 2026-2028'!I133+'Доп_отбор 2026-2028'!I133</f>
        <v>20</v>
      </c>
      <c r="J137" s="48">
        <f>'Отбор 2026-2028'!J133+'Доп_отбор 2026-2028'!J133</f>
        <v>7</v>
      </c>
      <c r="K137" s="49">
        <f t="shared" si="12"/>
        <v>45</v>
      </c>
      <c r="L137" s="47">
        <v>12368.39</v>
      </c>
      <c r="M137" s="47">
        <v>11131.55</v>
      </c>
      <c r="N137" s="47">
        <v>8657.8700000000008</v>
      </c>
      <c r="O137" s="47">
        <v>6184.2</v>
      </c>
      <c r="P137" s="47">
        <v>3710.52</v>
      </c>
      <c r="Q137" s="47">
        <v>488.77</v>
      </c>
      <c r="R137" s="47">
        <v>2100</v>
      </c>
      <c r="S137" s="47">
        <v>200</v>
      </c>
      <c r="T137" s="47">
        <v>89</v>
      </c>
      <c r="U137" s="51">
        <f t="shared" si="8"/>
        <v>88.999996024529636</v>
      </c>
      <c r="V137" s="49">
        <f>'Отбор 2026-2028'!V133+'Доп_отбор 2026-2028'!V133</f>
        <v>367252.14</v>
      </c>
      <c r="W137" s="49">
        <f>'Отбор 2026-2028'!W133+'Доп_отбор 2026-2028'!W133</f>
        <v>326854.39</v>
      </c>
      <c r="X137" s="49">
        <f>'Отбор 2026-2028'!X133+'Доп_отбор 2026-2028'!X133</f>
        <v>40397.750000000044</v>
      </c>
      <c r="Y137" s="49">
        <f t="shared" si="11"/>
        <v>326854.40000000002</v>
      </c>
      <c r="Z137" s="57">
        <f t="shared" si="10"/>
        <v>88.999998747454541</v>
      </c>
    </row>
    <row r="138" spans="1:26" x14ac:dyDescent="0.25">
      <c r="A138" s="55">
        <v>116</v>
      </c>
      <c r="B138" s="56" t="s">
        <v>201</v>
      </c>
      <c r="C138" s="56" t="s">
        <v>61</v>
      </c>
      <c r="D138" s="55">
        <v>2026</v>
      </c>
      <c r="E138" s="47">
        <f>'Отбор 2026-2028'!E134+'Доп_отбор 2026-2028'!E134</f>
        <v>108.9</v>
      </c>
      <c r="F138" s="47">
        <f>'Отбор 2026-2028'!F134+'Доп_отбор 2026-2028'!F134</f>
        <v>54.4</v>
      </c>
      <c r="G138" s="47">
        <f>'Отбор 2026-2028'!G134+'Доп_отбор 2026-2028'!G134</f>
        <v>8.9</v>
      </c>
      <c r="H138" s="47">
        <f>'Отбор 2026-2028'!H134+'Доп_отбор 2026-2028'!H134</f>
        <v>34</v>
      </c>
      <c r="I138" s="47">
        <f>'Отбор 2026-2028'!I134+'Доп_отбор 2026-2028'!I134</f>
        <v>93.2</v>
      </c>
      <c r="J138" s="48">
        <f>'Отбор 2026-2028'!J134+'Доп_отбор 2026-2028'!J134</f>
        <v>20</v>
      </c>
      <c r="K138" s="49">
        <f t="shared" si="12"/>
        <v>299.40000000000003</v>
      </c>
      <c r="L138" s="47">
        <v>12368.39</v>
      </c>
      <c r="M138" s="47">
        <v>11131.55</v>
      </c>
      <c r="N138" s="47">
        <v>8657.8700000000008</v>
      </c>
      <c r="O138" s="47">
        <v>6184.2</v>
      </c>
      <c r="P138" s="47">
        <v>3710.52</v>
      </c>
      <c r="Q138" s="47">
        <v>488.77</v>
      </c>
      <c r="R138" s="47">
        <v>2100</v>
      </c>
      <c r="S138" s="47">
        <v>200</v>
      </c>
      <c r="T138" s="47">
        <v>90</v>
      </c>
      <c r="U138" s="51">
        <f t="shared" si="8"/>
        <v>90</v>
      </c>
      <c r="V138" s="49">
        <f>'Отбор 2026-2028'!V134+'Доп_отбор 2026-2028'!V134</f>
        <v>2697267.7</v>
      </c>
      <c r="W138" s="49">
        <f>'Отбор 2026-2028'!W134+'Доп_отбор 2026-2028'!W134</f>
        <v>2427540.9300000002</v>
      </c>
      <c r="X138" s="49">
        <f>'Отбор 2026-2028'!X134+'Доп_отбор 2026-2028'!X134</f>
        <v>269726.77</v>
      </c>
      <c r="Y138" s="49">
        <f t="shared" si="11"/>
        <v>2427540.9300000002</v>
      </c>
      <c r="Z138" s="57">
        <f t="shared" si="10"/>
        <v>90</v>
      </c>
    </row>
    <row r="139" spans="1:26" x14ac:dyDescent="0.25">
      <c r="A139" s="55">
        <v>117</v>
      </c>
      <c r="B139" s="56" t="s">
        <v>201</v>
      </c>
      <c r="C139" s="56" t="s">
        <v>40</v>
      </c>
      <c r="D139" s="55">
        <v>2026</v>
      </c>
      <c r="E139" s="47">
        <f>'Отбор 2026-2028'!E135+'Доп_отбор 2026-2028'!E135</f>
        <v>18.55</v>
      </c>
      <c r="F139" s="47">
        <f>'Отбор 2026-2028'!F135+'Доп_отбор 2026-2028'!F135</f>
        <v>18.600000000000001</v>
      </c>
      <c r="G139" s="47">
        <f>'Отбор 2026-2028'!G135+'Доп_отбор 2026-2028'!G135</f>
        <v>5</v>
      </c>
      <c r="H139" s="47">
        <f>'Отбор 2026-2028'!H135+'Доп_отбор 2026-2028'!H135</f>
        <v>10</v>
      </c>
      <c r="I139" s="47">
        <f>'Отбор 2026-2028'!I135+'Доп_отбор 2026-2028'!I135</f>
        <v>31.3</v>
      </c>
      <c r="J139" s="48">
        <f>'Отбор 2026-2028'!J135+'Доп_отбор 2026-2028'!J135</f>
        <v>10</v>
      </c>
      <c r="K139" s="49">
        <f t="shared" si="12"/>
        <v>83.45</v>
      </c>
      <c r="L139" s="47">
        <v>12368.39</v>
      </c>
      <c r="M139" s="47">
        <v>11131.55</v>
      </c>
      <c r="N139" s="47">
        <v>8657.8700000000008</v>
      </c>
      <c r="O139" s="47">
        <v>6184.2</v>
      </c>
      <c r="P139" s="47">
        <v>3710.52</v>
      </c>
      <c r="Q139" s="47">
        <v>488.77</v>
      </c>
      <c r="R139" s="47">
        <v>2100</v>
      </c>
      <c r="S139" s="47">
        <v>200</v>
      </c>
      <c r="T139" s="47">
        <v>87</v>
      </c>
      <c r="U139" s="51">
        <f t="shared" si="8"/>
        <v>86.999998957632457</v>
      </c>
      <c r="V139" s="49">
        <f>'Отбор 2026-2028'!V135+'Доп_отбор 2026-2028'!V135</f>
        <v>700328.78999999992</v>
      </c>
      <c r="W139" s="49">
        <f>'Отбор 2026-2028'!W135+'Доп_отбор 2026-2028'!W135</f>
        <v>609286.03999999992</v>
      </c>
      <c r="X139" s="49">
        <f>'Отбор 2026-2028'!X135+'Доп_отбор 2026-2028'!X135</f>
        <v>91042.75</v>
      </c>
      <c r="Y139" s="49">
        <f t="shared" si="11"/>
        <v>609286.05000000005</v>
      </c>
      <c r="Z139" s="57">
        <f t="shared" si="10"/>
        <v>87.000000385533212</v>
      </c>
    </row>
    <row r="140" spans="1:26" x14ac:dyDescent="0.25">
      <c r="A140" s="55">
        <v>118</v>
      </c>
      <c r="B140" s="56" t="s">
        <v>201</v>
      </c>
      <c r="C140" s="56" t="s">
        <v>18</v>
      </c>
      <c r="D140" s="55">
        <v>2026</v>
      </c>
      <c r="E140" s="47">
        <f>'Отбор 2026-2028'!E136+'Доп_отбор 2026-2028'!E136</f>
        <v>2</v>
      </c>
      <c r="F140" s="47">
        <f>'Отбор 2026-2028'!F136+'Доп_отбор 2026-2028'!F136</f>
        <v>2</v>
      </c>
      <c r="G140" s="47">
        <f>'Отбор 2026-2028'!G136+'Доп_отбор 2026-2028'!G136</f>
        <v>9.9</v>
      </c>
      <c r="H140" s="47">
        <f>'Отбор 2026-2028'!H136+'Доп_отбор 2026-2028'!H136</f>
        <v>6</v>
      </c>
      <c r="I140" s="47">
        <f>'Отбор 2026-2028'!I136+'Доп_отбор 2026-2028'!I136</f>
        <v>8</v>
      </c>
      <c r="J140" s="48">
        <f>'Отбор 2026-2028'!J136+'Доп_отбор 2026-2028'!J136</f>
        <v>6</v>
      </c>
      <c r="K140" s="49">
        <f t="shared" si="12"/>
        <v>27.9</v>
      </c>
      <c r="L140" s="47">
        <v>12368.39</v>
      </c>
      <c r="M140" s="47">
        <v>11131.55</v>
      </c>
      <c r="N140" s="47">
        <v>8657.8700000000008</v>
      </c>
      <c r="O140" s="47">
        <v>6184.2</v>
      </c>
      <c r="P140" s="47">
        <v>3710.52</v>
      </c>
      <c r="Q140" s="47">
        <v>488.77</v>
      </c>
      <c r="R140" s="47">
        <v>2100</v>
      </c>
      <c r="S140" s="47">
        <v>200</v>
      </c>
      <c r="T140" s="47">
        <v>90</v>
      </c>
      <c r="U140" s="51">
        <f t="shared" ref="U140:U203" si="13">IF((V140=0),0,W140/V140*100)</f>
        <v>89.999998640163582</v>
      </c>
      <c r="V140" s="49">
        <f>'Отбор 2026-2028'!V136+'Доп_отбор 2026-2028'!V136</f>
        <v>220614.77</v>
      </c>
      <c r="W140" s="49">
        <f>'Отбор 2026-2028'!W136+'Доп_отбор 2026-2028'!W136</f>
        <v>198553.29</v>
      </c>
      <c r="X140" s="49">
        <f>'Отбор 2026-2028'!X136+'Доп_отбор 2026-2028'!X136</f>
        <v>22061.479999999981</v>
      </c>
      <c r="Y140" s="49">
        <f t="shared" si="11"/>
        <v>198553.29</v>
      </c>
      <c r="Z140" s="57">
        <f t="shared" si="10"/>
        <v>89.999998640163582</v>
      </c>
    </row>
    <row r="141" spans="1:26" x14ac:dyDescent="0.25">
      <c r="A141" s="55">
        <v>119</v>
      </c>
      <c r="B141" s="56" t="s">
        <v>201</v>
      </c>
      <c r="C141" s="56" t="s">
        <v>49</v>
      </c>
      <c r="D141" s="55">
        <v>2026</v>
      </c>
      <c r="E141" s="47">
        <f>'Отбор 2026-2028'!E137+'Доп_отбор 2026-2028'!E137</f>
        <v>65</v>
      </c>
      <c r="F141" s="47">
        <f>'Отбор 2026-2028'!F137+'Доп_отбор 2026-2028'!F137</f>
        <v>12.5</v>
      </c>
      <c r="G141" s="47">
        <f>'Отбор 2026-2028'!G137+'Доп_отбор 2026-2028'!G137</f>
        <v>32.5</v>
      </c>
      <c r="H141" s="47">
        <f>'Отбор 2026-2028'!H137+'Доп_отбор 2026-2028'!H137</f>
        <v>25.02</v>
      </c>
      <c r="I141" s="47">
        <f>'Отбор 2026-2028'!I137+'Доп_отбор 2026-2028'!I137</f>
        <v>22.68</v>
      </c>
      <c r="J141" s="48">
        <f>'Отбор 2026-2028'!J137+'Доп_отбор 2026-2028'!J137</f>
        <v>12</v>
      </c>
      <c r="K141" s="49">
        <f t="shared" si="12"/>
        <v>157.70000000000002</v>
      </c>
      <c r="L141" s="47">
        <v>12368.39</v>
      </c>
      <c r="M141" s="47">
        <v>11131.55</v>
      </c>
      <c r="N141" s="47">
        <v>8657.8700000000008</v>
      </c>
      <c r="O141" s="47">
        <v>6184.2</v>
      </c>
      <c r="P141" s="47">
        <v>3710.52</v>
      </c>
      <c r="Q141" s="47">
        <v>488.77</v>
      </c>
      <c r="R141" s="47">
        <v>2100</v>
      </c>
      <c r="S141" s="47">
        <v>200</v>
      </c>
      <c r="T141" s="47">
        <v>90</v>
      </c>
      <c r="U141" s="51">
        <f t="shared" si="13"/>
        <v>89.999998820413936</v>
      </c>
      <c r="V141" s="49">
        <f>'Отбор 2026-2028'!V137+'Доп_отбор 2026-2028'!V137</f>
        <v>1525959.02</v>
      </c>
      <c r="W141" s="49">
        <f>'Отбор 2026-2028'!W137+'Доп_отбор 2026-2028'!W137</f>
        <v>1373363.1</v>
      </c>
      <c r="X141" s="49">
        <f>'Отбор 2026-2028'!X137+'Доп_отбор 2026-2028'!X137</f>
        <v>152595.91999999998</v>
      </c>
      <c r="Y141" s="49">
        <f t="shared" si="11"/>
        <v>1373363.12</v>
      </c>
      <c r="Z141" s="57">
        <f t="shared" si="10"/>
        <v>90.000000131065121</v>
      </c>
    </row>
    <row r="142" spans="1:26" x14ac:dyDescent="0.25">
      <c r="A142" s="55">
        <v>120</v>
      </c>
      <c r="B142" s="56" t="s">
        <v>201</v>
      </c>
      <c r="C142" s="56" t="s">
        <v>81</v>
      </c>
      <c r="D142" s="55">
        <v>2026</v>
      </c>
      <c r="E142" s="47">
        <f>'Отбор 2026-2028'!E138+'Доп_отбор 2026-2028'!E138</f>
        <v>50</v>
      </c>
      <c r="F142" s="47">
        <f>'Отбор 2026-2028'!F138+'Доп_отбор 2026-2028'!F138</f>
        <v>3</v>
      </c>
      <c r="G142" s="47">
        <f>'Отбор 2026-2028'!G138+'Доп_отбор 2026-2028'!G138</f>
        <v>0</v>
      </c>
      <c r="H142" s="47">
        <f>'Отбор 2026-2028'!H138+'Доп_отбор 2026-2028'!H138</f>
        <v>10</v>
      </c>
      <c r="I142" s="47">
        <f>'Отбор 2026-2028'!I138+'Доп_отбор 2026-2028'!I138</f>
        <v>30</v>
      </c>
      <c r="J142" s="48">
        <f>'Отбор 2026-2028'!J138+'Доп_отбор 2026-2028'!J138</f>
        <v>27</v>
      </c>
      <c r="K142" s="49">
        <f t="shared" si="12"/>
        <v>93</v>
      </c>
      <c r="L142" s="47">
        <v>12368.39</v>
      </c>
      <c r="M142" s="47">
        <v>11131.55</v>
      </c>
      <c r="N142" s="47">
        <v>8657.8700000000008</v>
      </c>
      <c r="O142" s="47">
        <v>6184.2</v>
      </c>
      <c r="P142" s="47">
        <v>3710.52</v>
      </c>
      <c r="Q142" s="47">
        <v>488.77</v>
      </c>
      <c r="R142" s="47">
        <v>2100</v>
      </c>
      <c r="S142" s="47">
        <v>200</v>
      </c>
      <c r="T142" s="47">
        <v>89</v>
      </c>
      <c r="U142" s="51">
        <f t="shared" si="13"/>
        <v>88.999998839587832</v>
      </c>
      <c r="V142" s="49">
        <f>'Отбор 2026-2028'!V138+'Доп_отбор 2026-2028'!V138</f>
        <v>913468.54</v>
      </c>
      <c r="W142" s="49">
        <f>'Отбор 2026-2028'!W138+'Доп_отбор 2026-2028'!W138</f>
        <v>812986.99</v>
      </c>
      <c r="X142" s="49">
        <f>'Отбор 2026-2028'!X138+'Доп_отбор 2026-2028'!X138</f>
        <v>100481.55000000006</v>
      </c>
      <c r="Y142" s="49">
        <f t="shared" si="11"/>
        <v>812987</v>
      </c>
      <c r="Z142" s="57">
        <f t="shared" si="10"/>
        <v>88.999999934316293</v>
      </c>
    </row>
    <row r="143" spans="1:26" x14ac:dyDescent="0.25">
      <c r="A143" s="55">
        <v>121</v>
      </c>
      <c r="B143" s="56" t="s">
        <v>201</v>
      </c>
      <c r="C143" s="56" t="s">
        <v>85</v>
      </c>
      <c r="D143" s="55">
        <v>2026</v>
      </c>
      <c r="E143" s="47">
        <f>'Отбор 2026-2028'!E139+'Доп_отбор 2026-2028'!E139</f>
        <v>15</v>
      </c>
      <c r="F143" s="47">
        <f>'Отбор 2026-2028'!F139+'Доп_отбор 2026-2028'!F139</f>
        <v>0</v>
      </c>
      <c r="G143" s="47">
        <f>'Отбор 2026-2028'!G139+'Доп_отбор 2026-2028'!G139</f>
        <v>0</v>
      </c>
      <c r="H143" s="47">
        <f>'Отбор 2026-2028'!H139+'Доп_отбор 2026-2028'!H139</f>
        <v>9</v>
      </c>
      <c r="I143" s="47">
        <f>'Отбор 2026-2028'!I139+'Доп_отбор 2026-2028'!I139</f>
        <v>13.58</v>
      </c>
      <c r="J143" s="48">
        <f>'Отбор 2026-2028'!J139+'Доп_отбор 2026-2028'!J139</f>
        <v>3</v>
      </c>
      <c r="K143" s="49">
        <f t="shared" si="12"/>
        <v>37.58</v>
      </c>
      <c r="L143" s="47">
        <v>12368.39</v>
      </c>
      <c r="M143" s="47">
        <v>11131.55</v>
      </c>
      <c r="N143" s="47">
        <v>8657.8700000000008</v>
      </c>
      <c r="O143" s="47">
        <v>6184.2</v>
      </c>
      <c r="P143" s="47">
        <v>3710.52</v>
      </c>
      <c r="Q143" s="47">
        <v>488.77</v>
      </c>
      <c r="R143" s="47">
        <v>2100</v>
      </c>
      <c r="S143" s="47">
        <v>200</v>
      </c>
      <c r="T143" s="47">
        <v>91</v>
      </c>
      <c r="U143" s="51">
        <f t="shared" si="13"/>
        <v>90.999997979500534</v>
      </c>
      <c r="V143" s="49">
        <f>'Отбор 2026-2028'!V139+'Доп_отбор 2026-2028'!V139</f>
        <v>306854.82</v>
      </c>
      <c r="W143" s="49">
        <f>'Отбор 2026-2028'!W139+'Доп_отбор 2026-2028'!W139</f>
        <v>279237.88</v>
      </c>
      <c r="X143" s="49">
        <f>'Отбор 2026-2028'!X139+'Доп_отбор 2026-2028'!X139</f>
        <v>27616.940000000017</v>
      </c>
      <c r="Y143" s="49">
        <f t="shared" si="11"/>
        <v>279237.89</v>
      </c>
      <c r="Z143" s="57">
        <f t="shared" si="10"/>
        <v>91.000001238370643</v>
      </c>
    </row>
    <row r="144" spans="1:26" x14ac:dyDescent="0.25">
      <c r="A144" s="55">
        <v>122</v>
      </c>
      <c r="B144" s="56" t="s">
        <v>201</v>
      </c>
      <c r="C144" s="56" t="s">
        <v>161</v>
      </c>
      <c r="D144" s="55">
        <v>2026</v>
      </c>
      <c r="E144" s="47">
        <f>'Отбор 2026-2028'!E140+'Доп_отбор 2026-2028'!E140</f>
        <v>0</v>
      </c>
      <c r="F144" s="47">
        <f>'Отбор 2026-2028'!F140+'Доп_отбор 2026-2028'!F140</f>
        <v>0</v>
      </c>
      <c r="G144" s="47">
        <f>'Отбор 2026-2028'!G140+'Доп_отбор 2026-2028'!G140</f>
        <v>0</v>
      </c>
      <c r="H144" s="47">
        <f>'Отбор 2026-2028'!H140+'Доп_отбор 2026-2028'!H140</f>
        <v>0</v>
      </c>
      <c r="I144" s="47">
        <f>'Отбор 2026-2028'!I140+'Доп_отбор 2026-2028'!I140</f>
        <v>0</v>
      </c>
      <c r="J144" s="48">
        <f>'Отбор 2026-2028'!J140+'Доп_отбор 2026-2028'!J140</f>
        <v>0</v>
      </c>
      <c r="K144" s="49">
        <f t="shared" si="12"/>
        <v>0</v>
      </c>
      <c r="L144" s="47">
        <v>12368.39</v>
      </c>
      <c r="M144" s="47">
        <v>11131.55</v>
      </c>
      <c r="N144" s="47">
        <v>8657.8700000000008</v>
      </c>
      <c r="O144" s="47">
        <v>6184.2</v>
      </c>
      <c r="P144" s="47">
        <v>3710.52</v>
      </c>
      <c r="Q144" s="47">
        <v>488.77</v>
      </c>
      <c r="R144" s="47">
        <v>2100</v>
      </c>
      <c r="S144" s="47">
        <v>200</v>
      </c>
      <c r="T144" s="47">
        <v>91</v>
      </c>
      <c r="U144" s="51">
        <f t="shared" si="13"/>
        <v>0</v>
      </c>
      <c r="V144" s="49">
        <f>'Отбор 2026-2028'!V140+'Доп_отбор 2026-2028'!V140</f>
        <v>0</v>
      </c>
      <c r="W144" s="49">
        <f>'Отбор 2026-2028'!W140+'Доп_отбор 2026-2028'!W140</f>
        <v>0</v>
      </c>
      <c r="X144" s="49">
        <f>'Отбор 2026-2028'!X140+'Доп_отбор 2026-2028'!X140</f>
        <v>0</v>
      </c>
      <c r="Y144" s="49">
        <f t="shared" si="11"/>
        <v>0</v>
      </c>
      <c r="Z144" s="57">
        <f t="shared" si="10"/>
        <v>0</v>
      </c>
    </row>
    <row r="145" spans="1:26" x14ac:dyDescent="0.25">
      <c r="A145" s="55">
        <v>123</v>
      </c>
      <c r="B145" s="56" t="s">
        <v>201</v>
      </c>
      <c r="C145" s="56" t="s">
        <v>162</v>
      </c>
      <c r="D145" s="55">
        <v>2026</v>
      </c>
      <c r="E145" s="47">
        <f>'Отбор 2026-2028'!E141+'Доп_отбор 2026-2028'!E141</f>
        <v>80.5</v>
      </c>
      <c r="F145" s="47">
        <f>'Отбор 2026-2028'!F141+'Доп_отбор 2026-2028'!F141</f>
        <v>4.8</v>
      </c>
      <c r="G145" s="47">
        <f>'Отбор 2026-2028'!G141+'Доп_отбор 2026-2028'!G141</f>
        <v>28</v>
      </c>
      <c r="H145" s="47">
        <f>'Отбор 2026-2028'!H141+'Доп_отбор 2026-2028'!H141</f>
        <v>19.399999999999999</v>
      </c>
      <c r="I145" s="47">
        <f>'Отбор 2026-2028'!I141+'Доп_отбор 2026-2028'!I141</f>
        <v>49.1</v>
      </c>
      <c r="J145" s="48">
        <f>'Отбор 2026-2028'!J141+'Доп_отбор 2026-2028'!J141</f>
        <v>21</v>
      </c>
      <c r="K145" s="49">
        <f t="shared" si="12"/>
        <v>181.79999999999998</v>
      </c>
      <c r="L145" s="47">
        <v>12368.39</v>
      </c>
      <c r="M145" s="47">
        <v>11131.55</v>
      </c>
      <c r="N145" s="47">
        <v>8657.8700000000008</v>
      </c>
      <c r="O145" s="47">
        <v>6184.2</v>
      </c>
      <c r="P145" s="47">
        <v>3710.52</v>
      </c>
      <c r="Q145" s="47">
        <v>488.77</v>
      </c>
      <c r="R145" s="47">
        <v>2100</v>
      </c>
      <c r="S145" s="47">
        <v>200</v>
      </c>
      <c r="T145" s="47">
        <v>89</v>
      </c>
      <c r="U145" s="51">
        <f t="shared" si="13"/>
        <v>88.999999513177272</v>
      </c>
      <c r="V145" s="49">
        <f>'Отбор 2026-2028'!V141+'Доп_отбор 2026-2028'!V141</f>
        <v>1684391.38</v>
      </c>
      <c r="W145" s="49">
        <f>'Отбор 2026-2028'!W141+'Доп_отбор 2026-2028'!W141</f>
        <v>1499108.3199999998</v>
      </c>
      <c r="X145" s="49">
        <f>'Отбор 2026-2028'!X141+'Доп_отбор 2026-2028'!X141</f>
        <v>185283.06000000006</v>
      </c>
      <c r="Y145" s="49">
        <f t="shared" si="11"/>
        <v>1499108.33</v>
      </c>
      <c r="Z145" s="57">
        <f t="shared" si="10"/>
        <v>89.000000106863524</v>
      </c>
    </row>
    <row r="146" spans="1:26" x14ac:dyDescent="0.25">
      <c r="A146" s="55">
        <v>124</v>
      </c>
      <c r="B146" s="56" t="s">
        <v>202</v>
      </c>
      <c r="C146" s="56" t="s">
        <v>170</v>
      </c>
      <c r="D146" s="55">
        <v>2026</v>
      </c>
      <c r="E146" s="47">
        <f>'Отбор 2026-2028'!E142+'Доп_отбор 2026-2028'!E142</f>
        <v>0</v>
      </c>
      <c r="F146" s="47">
        <f>'Отбор 2026-2028'!F142+'Доп_отбор 2026-2028'!F142</f>
        <v>0</v>
      </c>
      <c r="G146" s="47">
        <f>'Отбор 2026-2028'!G142+'Доп_отбор 2026-2028'!G142</f>
        <v>6.8</v>
      </c>
      <c r="H146" s="47">
        <f>'Отбор 2026-2028'!H142+'Доп_отбор 2026-2028'!H142</f>
        <v>0</v>
      </c>
      <c r="I146" s="47">
        <f>'Отбор 2026-2028'!I142+'Доп_отбор 2026-2028'!I142</f>
        <v>0</v>
      </c>
      <c r="J146" s="48">
        <f>'Отбор 2026-2028'!J142+'Доп_отбор 2026-2028'!J142</f>
        <v>5</v>
      </c>
      <c r="K146" s="49">
        <f t="shared" si="12"/>
        <v>6.8</v>
      </c>
      <c r="L146" s="47">
        <v>12368.39</v>
      </c>
      <c r="M146" s="47">
        <v>11131.55</v>
      </c>
      <c r="N146" s="47">
        <v>8657.8700000000008</v>
      </c>
      <c r="O146" s="47">
        <v>6184.2</v>
      </c>
      <c r="P146" s="47">
        <v>3710.52</v>
      </c>
      <c r="Q146" s="47">
        <v>488.77</v>
      </c>
      <c r="R146" s="47">
        <v>2100</v>
      </c>
      <c r="S146" s="47">
        <v>200</v>
      </c>
      <c r="T146" s="47">
        <v>88</v>
      </c>
      <c r="U146" s="51">
        <f t="shared" si="13"/>
        <v>87.99999234736093</v>
      </c>
      <c r="V146" s="49">
        <f>'Отбор 2026-2028'!V142+'Доп_отбор 2026-2028'!V142</f>
        <v>73177.37</v>
      </c>
      <c r="W146" s="49">
        <f>'Отбор 2026-2028'!W142+'Доп_отбор 2026-2028'!W142</f>
        <v>64396.079999999994</v>
      </c>
      <c r="X146" s="49">
        <f>'Отбор 2026-2028'!X142+'Доп_отбор 2026-2028'!X142</f>
        <v>8781.2900000000009</v>
      </c>
      <c r="Y146" s="49">
        <f t="shared" si="11"/>
        <v>64396.09</v>
      </c>
      <c r="Z146" s="57">
        <f t="shared" si="10"/>
        <v>88.000006012787836</v>
      </c>
    </row>
    <row r="147" spans="1:26" x14ac:dyDescent="0.25">
      <c r="A147" s="55">
        <v>125</v>
      </c>
      <c r="B147" s="56" t="s">
        <v>202</v>
      </c>
      <c r="C147" s="56" t="s">
        <v>173</v>
      </c>
      <c r="D147" s="55">
        <v>2026</v>
      </c>
      <c r="E147" s="47">
        <f>'Отбор 2026-2028'!E143+'Доп_отбор 2026-2028'!E143</f>
        <v>0</v>
      </c>
      <c r="F147" s="47">
        <f>'Отбор 2026-2028'!F143+'Доп_отбор 2026-2028'!F143</f>
        <v>0</v>
      </c>
      <c r="G147" s="47">
        <f>'Отбор 2026-2028'!G143+'Доп_отбор 2026-2028'!G143</f>
        <v>8.3000000000000007</v>
      </c>
      <c r="H147" s="47">
        <f>'Отбор 2026-2028'!H143+'Доп_отбор 2026-2028'!H143</f>
        <v>0</v>
      </c>
      <c r="I147" s="47">
        <f>'Отбор 2026-2028'!I143+'Доп_отбор 2026-2028'!I143</f>
        <v>0</v>
      </c>
      <c r="J147" s="48">
        <f>'Отбор 2026-2028'!J143+'Доп_отбор 2026-2028'!J143</f>
        <v>3</v>
      </c>
      <c r="K147" s="49">
        <f t="shared" si="12"/>
        <v>8.3000000000000007</v>
      </c>
      <c r="L147" s="47">
        <v>12368.39</v>
      </c>
      <c r="M147" s="47">
        <v>11131.55</v>
      </c>
      <c r="N147" s="47">
        <v>8657.8700000000008</v>
      </c>
      <c r="O147" s="47">
        <v>6184.2</v>
      </c>
      <c r="P147" s="47">
        <v>3710.52</v>
      </c>
      <c r="Q147" s="47">
        <v>488.77</v>
      </c>
      <c r="R147" s="47">
        <v>2100</v>
      </c>
      <c r="S147" s="47">
        <v>200</v>
      </c>
      <c r="T147" s="47">
        <v>71</v>
      </c>
      <c r="U147" s="51">
        <f t="shared" si="13"/>
        <v>70.999991019433324</v>
      </c>
      <c r="V147" s="49">
        <f>'Отбор 2026-2028'!V143+'Доп_отбор 2026-2028'!V143</f>
        <v>81286.63</v>
      </c>
      <c r="W147" s="49">
        <f>'Отбор 2026-2028'!W143+'Доп_отбор 2026-2028'!W143</f>
        <v>57713.5</v>
      </c>
      <c r="X147" s="49">
        <f>'Отбор 2026-2028'!X143+'Доп_отбор 2026-2028'!X143</f>
        <v>23573.130000000005</v>
      </c>
      <c r="Y147" s="49">
        <f t="shared" si="11"/>
        <v>57713.51</v>
      </c>
      <c r="Z147" s="57">
        <f t="shared" si="10"/>
        <v>71.000003321579456</v>
      </c>
    </row>
    <row r="148" spans="1:26" x14ac:dyDescent="0.25">
      <c r="A148" s="55">
        <v>126</v>
      </c>
      <c r="B148" s="56" t="s">
        <v>202</v>
      </c>
      <c r="C148" s="56" t="s">
        <v>171</v>
      </c>
      <c r="D148" s="55">
        <v>2026</v>
      </c>
      <c r="E148" s="47">
        <f>'Отбор 2026-2028'!E144+'Доп_отбор 2026-2028'!E144</f>
        <v>0</v>
      </c>
      <c r="F148" s="47">
        <f>'Отбор 2026-2028'!F144+'Доп_отбор 2026-2028'!F144</f>
        <v>0</v>
      </c>
      <c r="G148" s="47">
        <f>'Отбор 2026-2028'!G144+'Доп_отбор 2026-2028'!G144</f>
        <v>46</v>
      </c>
      <c r="H148" s="47">
        <f>'Отбор 2026-2028'!H144+'Доп_отбор 2026-2028'!H144</f>
        <v>0</v>
      </c>
      <c r="I148" s="47">
        <f>'Отбор 2026-2028'!I144+'Доп_отбор 2026-2028'!I144</f>
        <v>0</v>
      </c>
      <c r="J148" s="48">
        <f>'Отбор 2026-2028'!J144+'Доп_отбор 2026-2028'!J144</f>
        <v>1</v>
      </c>
      <c r="K148" s="49">
        <f t="shared" si="12"/>
        <v>46</v>
      </c>
      <c r="L148" s="47">
        <v>12368.39</v>
      </c>
      <c r="M148" s="47">
        <v>11131.55</v>
      </c>
      <c r="N148" s="47">
        <v>8657.8700000000008</v>
      </c>
      <c r="O148" s="47">
        <v>6184.2</v>
      </c>
      <c r="P148" s="47">
        <v>3710.52</v>
      </c>
      <c r="Q148" s="47">
        <v>488.77</v>
      </c>
      <c r="R148" s="47">
        <v>2100</v>
      </c>
      <c r="S148" s="47">
        <v>200</v>
      </c>
      <c r="T148" s="47">
        <v>84</v>
      </c>
      <c r="U148" s="51">
        <f t="shared" si="13"/>
        <v>83.999999122059975</v>
      </c>
      <c r="V148" s="49">
        <f>'Отбор 2026-2028'!V144+'Доп_отбор 2026-2028'!V144</f>
        <v>410050.79</v>
      </c>
      <c r="W148" s="49">
        <f>'Отбор 2026-2028'!W144+'Доп_отбор 2026-2028'!W144</f>
        <v>344442.66</v>
      </c>
      <c r="X148" s="49">
        <f>'Отбор 2026-2028'!X144+'Доп_отбор 2026-2028'!X144</f>
        <v>65608.13</v>
      </c>
      <c r="Y148" s="49">
        <f t="shared" si="11"/>
        <v>344442.66</v>
      </c>
      <c r="Z148" s="57">
        <f t="shared" si="10"/>
        <v>83.999999122059975</v>
      </c>
    </row>
    <row r="149" spans="1:26" x14ac:dyDescent="0.25">
      <c r="A149" s="55">
        <v>127</v>
      </c>
      <c r="B149" s="56" t="s">
        <v>202</v>
      </c>
      <c r="C149" s="56" t="s">
        <v>3</v>
      </c>
      <c r="D149" s="55">
        <v>2026</v>
      </c>
      <c r="E149" s="47">
        <f>'Отбор 2026-2028'!E145+'Доп_отбор 2026-2028'!E145</f>
        <v>0</v>
      </c>
      <c r="F149" s="47">
        <f>'Отбор 2026-2028'!F145+'Доп_отбор 2026-2028'!F145</f>
        <v>0</v>
      </c>
      <c r="G149" s="47">
        <f>'Отбор 2026-2028'!G145+'Доп_отбор 2026-2028'!G145</f>
        <v>0</v>
      </c>
      <c r="H149" s="47">
        <f>'Отбор 2026-2028'!H145+'Доп_отбор 2026-2028'!H145</f>
        <v>0</v>
      </c>
      <c r="I149" s="47">
        <f>'Отбор 2026-2028'!I145+'Доп_отбор 2026-2028'!I145</f>
        <v>0</v>
      </c>
      <c r="J149" s="48">
        <f>'Отбор 2026-2028'!J145+'Доп_отбор 2026-2028'!J145</f>
        <v>0</v>
      </c>
      <c r="K149" s="49">
        <f t="shared" si="12"/>
        <v>0</v>
      </c>
      <c r="L149" s="47">
        <v>12368.39</v>
      </c>
      <c r="M149" s="47">
        <v>11131.55</v>
      </c>
      <c r="N149" s="47">
        <v>8657.8700000000008</v>
      </c>
      <c r="O149" s="47">
        <v>6184.2</v>
      </c>
      <c r="P149" s="47">
        <v>3710.52</v>
      </c>
      <c r="Q149" s="47">
        <v>488.77</v>
      </c>
      <c r="R149" s="47">
        <v>2100</v>
      </c>
      <c r="S149" s="47">
        <v>200</v>
      </c>
      <c r="T149" s="47">
        <v>86</v>
      </c>
      <c r="U149" s="51">
        <f t="shared" si="13"/>
        <v>0</v>
      </c>
      <c r="V149" s="49">
        <f>'Отбор 2026-2028'!V145+'Доп_отбор 2026-2028'!V145</f>
        <v>0</v>
      </c>
      <c r="W149" s="49">
        <f>'Отбор 2026-2028'!W145+'Доп_отбор 2026-2028'!W145</f>
        <v>0</v>
      </c>
      <c r="X149" s="49">
        <f>'Отбор 2026-2028'!X145+'Доп_отбор 2026-2028'!X145</f>
        <v>0</v>
      </c>
      <c r="Y149" s="49">
        <f t="shared" si="11"/>
        <v>0</v>
      </c>
      <c r="Z149" s="57">
        <f t="shared" si="10"/>
        <v>0</v>
      </c>
    </row>
    <row r="150" spans="1:26" x14ac:dyDescent="0.25">
      <c r="A150" s="55">
        <v>128</v>
      </c>
      <c r="B150" s="56" t="s">
        <v>202</v>
      </c>
      <c r="C150" s="56" t="s">
        <v>172</v>
      </c>
      <c r="D150" s="55">
        <v>2026</v>
      </c>
      <c r="E150" s="47">
        <f>'Отбор 2026-2028'!E146+'Доп_отбор 2026-2028'!E146</f>
        <v>0</v>
      </c>
      <c r="F150" s="47">
        <f>'Отбор 2026-2028'!F146+'Доп_отбор 2026-2028'!F146</f>
        <v>0</v>
      </c>
      <c r="G150" s="47">
        <f>'Отбор 2026-2028'!G146+'Доп_отбор 2026-2028'!G146</f>
        <v>0</v>
      </c>
      <c r="H150" s="47">
        <f>'Отбор 2026-2028'!H146+'Доп_отбор 2026-2028'!H146</f>
        <v>0</v>
      </c>
      <c r="I150" s="47">
        <f>'Отбор 2026-2028'!I146+'Доп_отбор 2026-2028'!I146</f>
        <v>0</v>
      </c>
      <c r="J150" s="48">
        <f>'Отбор 2026-2028'!J146+'Доп_отбор 2026-2028'!J146</f>
        <v>0</v>
      </c>
      <c r="K150" s="49">
        <f t="shared" si="12"/>
        <v>0</v>
      </c>
      <c r="L150" s="47">
        <v>12368.39</v>
      </c>
      <c r="M150" s="47">
        <v>11131.55</v>
      </c>
      <c r="N150" s="47">
        <v>8657.8700000000008</v>
      </c>
      <c r="O150" s="47">
        <v>6184.2</v>
      </c>
      <c r="P150" s="47">
        <v>3710.52</v>
      </c>
      <c r="Q150" s="47">
        <v>488.77</v>
      </c>
      <c r="R150" s="47">
        <v>2100</v>
      </c>
      <c r="S150" s="47">
        <v>200</v>
      </c>
      <c r="T150" s="47">
        <v>86</v>
      </c>
      <c r="U150" s="51">
        <f t="shared" si="13"/>
        <v>0</v>
      </c>
      <c r="V150" s="49">
        <f>'Отбор 2026-2028'!V146+'Доп_отбор 2026-2028'!V146</f>
        <v>0</v>
      </c>
      <c r="W150" s="49">
        <f>'Отбор 2026-2028'!W146+'Доп_отбор 2026-2028'!W146</f>
        <v>0</v>
      </c>
      <c r="X150" s="49">
        <f>'Отбор 2026-2028'!X146+'Доп_отбор 2026-2028'!X146</f>
        <v>0</v>
      </c>
      <c r="Y150" s="49">
        <f t="shared" si="11"/>
        <v>0</v>
      </c>
      <c r="Z150" s="57">
        <f t="shared" si="10"/>
        <v>0</v>
      </c>
    </row>
    <row r="151" spans="1:26" x14ac:dyDescent="0.25">
      <c r="A151" s="55">
        <v>129</v>
      </c>
      <c r="B151" s="56" t="s">
        <v>203</v>
      </c>
      <c r="C151" s="56" t="s">
        <v>16</v>
      </c>
      <c r="D151" s="55">
        <v>2026</v>
      </c>
      <c r="E151" s="47">
        <f>'Отбор 2026-2028'!E147+'Доп_отбор 2026-2028'!E147</f>
        <v>2.2599999999999998</v>
      </c>
      <c r="F151" s="47">
        <f>'Отбор 2026-2028'!F147+'Доп_отбор 2026-2028'!F147</f>
        <v>0</v>
      </c>
      <c r="G151" s="47">
        <f>'Отбор 2026-2028'!G147+'Доп_отбор 2026-2028'!G147</f>
        <v>0</v>
      </c>
      <c r="H151" s="47">
        <f>'Отбор 2026-2028'!H147+'Доп_отбор 2026-2028'!H147</f>
        <v>0</v>
      </c>
      <c r="I151" s="47">
        <f>'Отбор 2026-2028'!I147+'Доп_отбор 2026-2028'!I147</f>
        <v>0</v>
      </c>
      <c r="J151" s="48">
        <f>'Отбор 2026-2028'!J147+'Доп_отбор 2026-2028'!J147</f>
        <v>2</v>
      </c>
      <c r="K151" s="49">
        <f t="shared" si="12"/>
        <v>2.2599999999999998</v>
      </c>
      <c r="L151" s="47">
        <v>12368.39</v>
      </c>
      <c r="M151" s="47">
        <v>11131.55</v>
      </c>
      <c r="N151" s="47">
        <v>8657.8700000000008</v>
      </c>
      <c r="O151" s="47">
        <v>6184.2</v>
      </c>
      <c r="P151" s="47">
        <v>3710.52</v>
      </c>
      <c r="Q151" s="47">
        <v>488.77</v>
      </c>
      <c r="R151" s="47">
        <v>2100</v>
      </c>
      <c r="S151" s="47">
        <v>200</v>
      </c>
      <c r="T151" s="47">
        <v>84</v>
      </c>
      <c r="U151" s="51">
        <f t="shared" si="13"/>
        <v>83.999988088892593</v>
      </c>
      <c r="V151" s="49">
        <f>'Отбор 2026-2028'!V147+'Доп_отбор 2026-2028'!V147</f>
        <v>33582.1</v>
      </c>
      <c r="W151" s="49">
        <f>'Отбор 2026-2028'!W147+'Доп_отбор 2026-2028'!W147</f>
        <v>28208.959999999999</v>
      </c>
      <c r="X151" s="49">
        <f>'Отбор 2026-2028'!X147+'Доп_отбор 2026-2028'!X147</f>
        <v>5373.1399999999994</v>
      </c>
      <c r="Y151" s="49">
        <f t="shared" si="11"/>
        <v>28208.959999999999</v>
      </c>
      <c r="Z151" s="57">
        <f t="shared" si="10"/>
        <v>83.999988088892593</v>
      </c>
    </row>
    <row r="152" spans="1:26" x14ac:dyDescent="0.25">
      <c r="A152" s="55">
        <v>130</v>
      </c>
      <c r="B152" s="56" t="s">
        <v>203</v>
      </c>
      <c r="C152" s="56" t="s">
        <v>165</v>
      </c>
      <c r="D152" s="55">
        <v>2026</v>
      </c>
      <c r="E152" s="47">
        <f>'Отбор 2026-2028'!E148+'Доп_отбор 2026-2028'!E148</f>
        <v>0</v>
      </c>
      <c r="F152" s="47">
        <f>'Отбор 2026-2028'!F148+'Доп_отбор 2026-2028'!F148</f>
        <v>0</v>
      </c>
      <c r="G152" s="47">
        <f>'Отбор 2026-2028'!G148+'Доп_отбор 2026-2028'!G148</f>
        <v>0</v>
      </c>
      <c r="H152" s="47">
        <f>'Отбор 2026-2028'!H148+'Доп_отбор 2026-2028'!H148</f>
        <v>0</v>
      </c>
      <c r="I152" s="47">
        <f>'Отбор 2026-2028'!I148+'Доп_отбор 2026-2028'!I148</f>
        <v>0</v>
      </c>
      <c r="J152" s="48">
        <f>'Отбор 2026-2028'!J148+'Доп_отбор 2026-2028'!J148</f>
        <v>0</v>
      </c>
      <c r="K152" s="49">
        <f t="shared" si="12"/>
        <v>0</v>
      </c>
      <c r="L152" s="47">
        <v>12368.39</v>
      </c>
      <c r="M152" s="47">
        <v>11131.55</v>
      </c>
      <c r="N152" s="47">
        <v>8657.8700000000008</v>
      </c>
      <c r="O152" s="47">
        <v>6184.2</v>
      </c>
      <c r="P152" s="47">
        <v>3710.52</v>
      </c>
      <c r="Q152" s="47">
        <v>488.77</v>
      </c>
      <c r="R152" s="47">
        <v>2100</v>
      </c>
      <c r="S152" s="47">
        <v>200</v>
      </c>
      <c r="T152" s="47">
        <v>89</v>
      </c>
      <c r="U152" s="51">
        <f t="shared" si="13"/>
        <v>0</v>
      </c>
      <c r="V152" s="49">
        <f>'Отбор 2026-2028'!V148+'Доп_отбор 2026-2028'!V148</f>
        <v>0</v>
      </c>
      <c r="W152" s="49">
        <f>'Отбор 2026-2028'!W148+'Доп_отбор 2026-2028'!W148</f>
        <v>0</v>
      </c>
      <c r="X152" s="49">
        <f>'Отбор 2026-2028'!X148+'Доп_отбор 2026-2028'!X148</f>
        <v>0</v>
      </c>
      <c r="Y152" s="49">
        <f t="shared" si="11"/>
        <v>0</v>
      </c>
      <c r="Z152" s="57">
        <f t="shared" si="10"/>
        <v>0</v>
      </c>
    </row>
    <row r="153" spans="1:26" x14ac:dyDescent="0.25">
      <c r="A153" s="55">
        <v>131</v>
      </c>
      <c r="B153" s="56" t="s">
        <v>203</v>
      </c>
      <c r="C153" s="56" t="s">
        <v>166</v>
      </c>
      <c r="D153" s="55">
        <v>2026</v>
      </c>
      <c r="E153" s="47">
        <f>'Отбор 2026-2028'!E149+'Доп_отбор 2026-2028'!E149</f>
        <v>0</v>
      </c>
      <c r="F153" s="47">
        <f>'Отбор 2026-2028'!F149+'Доп_отбор 2026-2028'!F149</f>
        <v>0</v>
      </c>
      <c r="G153" s="47">
        <f>'Отбор 2026-2028'!G149+'Доп_отбор 2026-2028'!G149</f>
        <v>0</v>
      </c>
      <c r="H153" s="47">
        <f>'Отбор 2026-2028'!H149+'Доп_отбор 2026-2028'!H149</f>
        <v>0</v>
      </c>
      <c r="I153" s="47">
        <f>'Отбор 2026-2028'!I149+'Доп_отбор 2026-2028'!I149</f>
        <v>0</v>
      </c>
      <c r="J153" s="48">
        <f>'Отбор 2026-2028'!J149+'Доп_отбор 2026-2028'!J149</f>
        <v>0</v>
      </c>
      <c r="K153" s="49">
        <f t="shared" si="12"/>
        <v>0</v>
      </c>
      <c r="L153" s="47">
        <v>12368.39</v>
      </c>
      <c r="M153" s="47">
        <v>11131.55</v>
      </c>
      <c r="N153" s="47">
        <v>8657.8700000000008</v>
      </c>
      <c r="O153" s="47">
        <v>6184.2</v>
      </c>
      <c r="P153" s="47">
        <v>3710.52</v>
      </c>
      <c r="Q153" s="47">
        <v>488.77</v>
      </c>
      <c r="R153" s="47">
        <v>2100</v>
      </c>
      <c r="S153" s="47">
        <v>200</v>
      </c>
      <c r="T153" s="47">
        <v>81</v>
      </c>
      <c r="U153" s="51">
        <f t="shared" si="13"/>
        <v>0</v>
      </c>
      <c r="V153" s="49">
        <f>'Отбор 2026-2028'!V149+'Доп_отбор 2026-2028'!V149</f>
        <v>0</v>
      </c>
      <c r="W153" s="49">
        <f>'Отбор 2026-2028'!W149+'Доп_отбор 2026-2028'!W149</f>
        <v>0</v>
      </c>
      <c r="X153" s="49">
        <f>'Отбор 2026-2028'!X149+'Доп_отбор 2026-2028'!X149</f>
        <v>0</v>
      </c>
      <c r="Y153" s="49">
        <f t="shared" si="11"/>
        <v>0</v>
      </c>
      <c r="Z153" s="57">
        <f t="shared" si="10"/>
        <v>0</v>
      </c>
    </row>
    <row r="154" spans="1:26" x14ac:dyDescent="0.25">
      <c r="A154" s="55">
        <v>132</v>
      </c>
      <c r="B154" s="56" t="s">
        <v>203</v>
      </c>
      <c r="C154" s="56" t="s">
        <v>163</v>
      </c>
      <c r="D154" s="55">
        <v>2026</v>
      </c>
      <c r="E154" s="47">
        <f>'Отбор 2026-2028'!E150+'Доп_отбор 2026-2028'!E150</f>
        <v>0</v>
      </c>
      <c r="F154" s="47">
        <f>'Отбор 2026-2028'!F150+'Доп_отбор 2026-2028'!F150</f>
        <v>0</v>
      </c>
      <c r="G154" s="47">
        <f>'Отбор 2026-2028'!G150+'Доп_отбор 2026-2028'!G150</f>
        <v>0</v>
      </c>
      <c r="H154" s="47">
        <f>'Отбор 2026-2028'!H150+'Доп_отбор 2026-2028'!H150</f>
        <v>0</v>
      </c>
      <c r="I154" s="47">
        <f>'Отбор 2026-2028'!I150+'Доп_отбор 2026-2028'!I150</f>
        <v>0</v>
      </c>
      <c r="J154" s="48">
        <f>'Отбор 2026-2028'!J150+'Доп_отбор 2026-2028'!J150</f>
        <v>0</v>
      </c>
      <c r="K154" s="49">
        <f t="shared" si="12"/>
        <v>0</v>
      </c>
      <c r="L154" s="47">
        <v>12368.39</v>
      </c>
      <c r="M154" s="47">
        <v>11131.55</v>
      </c>
      <c r="N154" s="47">
        <v>8657.8700000000008</v>
      </c>
      <c r="O154" s="47">
        <v>6184.2</v>
      </c>
      <c r="P154" s="47">
        <v>3710.52</v>
      </c>
      <c r="Q154" s="47">
        <v>488.77</v>
      </c>
      <c r="R154" s="47">
        <v>2100</v>
      </c>
      <c r="S154" s="47">
        <v>200</v>
      </c>
      <c r="T154" s="47">
        <v>85</v>
      </c>
      <c r="U154" s="51">
        <f t="shared" si="13"/>
        <v>0</v>
      </c>
      <c r="V154" s="49">
        <f>'Отбор 2026-2028'!V150+'Доп_отбор 2026-2028'!V150</f>
        <v>0</v>
      </c>
      <c r="W154" s="49">
        <f>'Отбор 2026-2028'!W150+'Доп_отбор 2026-2028'!W150</f>
        <v>0</v>
      </c>
      <c r="X154" s="49">
        <f>'Отбор 2026-2028'!X150+'Доп_отбор 2026-2028'!X150</f>
        <v>0</v>
      </c>
      <c r="Y154" s="49">
        <f t="shared" si="11"/>
        <v>0</v>
      </c>
      <c r="Z154" s="57">
        <f t="shared" si="10"/>
        <v>0</v>
      </c>
    </row>
    <row r="155" spans="1:26" x14ac:dyDescent="0.25">
      <c r="A155" s="55">
        <v>133</v>
      </c>
      <c r="B155" s="56" t="s">
        <v>203</v>
      </c>
      <c r="C155" s="56" t="s">
        <v>89</v>
      </c>
      <c r="D155" s="55">
        <v>2026</v>
      </c>
      <c r="E155" s="47">
        <f>'Отбор 2026-2028'!E151+'Доп_отбор 2026-2028'!E151</f>
        <v>0</v>
      </c>
      <c r="F155" s="47">
        <f>'Отбор 2026-2028'!F151+'Доп_отбор 2026-2028'!F151</f>
        <v>11</v>
      </c>
      <c r="G155" s="47">
        <f>'Отбор 2026-2028'!G151+'Доп_отбор 2026-2028'!G151</f>
        <v>55</v>
      </c>
      <c r="H155" s="47">
        <f>'Отбор 2026-2028'!H151+'Доп_отбор 2026-2028'!H151</f>
        <v>0</v>
      </c>
      <c r="I155" s="47">
        <f>'Отбор 2026-2028'!I151+'Доп_отбор 2026-2028'!I151</f>
        <v>0</v>
      </c>
      <c r="J155" s="48">
        <f>'Отбор 2026-2028'!J151+'Доп_отбор 2026-2028'!J151</f>
        <v>10</v>
      </c>
      <c r="K155" s="49">
        <f t="shared" si="12"/>
        <v>66</v>
      </c>
      <c r="L155" s="47">
        <v>12368.39</v>
      </c>
      <c r="M155" s="47">
        <v>11131.55</v>
      </c>
      <c r="N155" s="47">
        <v>8657.8700000000008</v>
      </c>
      <c r="O155" s="47">
        <v>6184.2</v>
      </c>
      <c r="P155" s="47">
        <v>3710.52</v>
      </c>
      <c r="Q155" s="47">
        <v>488.77</v>
      </c>
      <c r="R155" s="47">
        <v>2100</v>
      </c>
      <c r="S155" s="47">
        <v>200</v>
      </c>
      <c r="T155" s="47">
        <v>87</v>
      </c>
      <c r="U155" s="51">
        <f t="shared" si="13"/>
        <v>86.999999686381571</v>
      </c>
      <c r="V155" s="49">
        <f>'Отбор 2026-2028'!V151+'Доп_отбор 2026-2028'!V151</f>
        <v>637717.6</v>
      </c>
      <c r="W155" s="49">
        <f>'Отбор 2026-2028'!W151+'Доп_отбор 2026-2028'!W151</f>
        <v>554814.31000000006</v>
      </c>
      <c r="X155" s="49">
        <f>'Отбор 2026-2028'!X151+'Доп_отбор 2026-2028'!X151</f>
        <v>82903.289999999921</v>
      </c>
      <c r="Y155" s="49">
        <f t="shared" si="11"/>
        <v>554814.31000000006</v>
      </c>
      <c r="Z155" s="57">
        <f t="shared" si="10"/>
        <v>86.999999686381571</v>
      </c>
    </row>
    <row r="156" spans="1:26" x14ac:dyDescent="0.25">
      <c r="A156" s="55">
        <v>134</v>
      </c>
      <c r="B156" s="56" t="s">
        <v>203</v>
      </c>
      <c r="C156" s="56" t="s">
        <v>102</v>
      </c>
      <c r="D156" s="55">
        <v>2026</v>
      </c>
      <c r="E156" s="47">
        <f>'Отбор 2026-2028'!E152+'Доп_отбор 2026-2028'!E152</f>
        <v>0</v>
      </c>
      <c r="F156" s="47">
        <f>'Отбор 2026-2028'!F152+'Доп_отбор 2026-2028'!F152</f>
        <v>0</v>
      </c>
      <c r="G156" s="47">
        <f>'Отбор 2026-2028'!G152+'Доп_отбор 2026-2028'!G152</f>
        <v>0</v>
      </c>
      <c r="H156" s="47">
        <f>'Отбор 2026-2028'!H152+'Доп_отбор 2026-2028'!H152</f>
        <v>15</v>
      </c>
      <c r="I156" s="47">
        <f>'Отбор 2026-2028'!I152+'Доп_отбор 2026-2028'!I152</f>
        <v>0</v>
      </c>
      <c r="J156" s="48">
        <f>'Отбор 2026-2028'!J152+'Доп_отбор 2026-2028'!J152</f>
        <v>2</v>
      </c>
      <c r="K156" s="49">
        <f t="shared" si="12"/>
        <v>15</v>
      </c>
      <c r="L156" s="47">
        <v>12368.39</v>
      </c>
      <c r="M156" s="47">
        <v>11131.55</v>
      </c>
      <c r="N156" s="47">
        <v>8657.8700000000008</v>
      </c>
      <c r="O156" s="47">
        <v>6184.2</v>
      </c>
      <c r="P156" s="47">
        <v>3710.52</v>
      </c>
      <c r="Q156" s="47">
        <v>488.77</v>
      </c>
      <c r="R156" s="47">
        <v>2100</v>
      </c>
      <c r="S156" s="47">
        <v>200</v>
      </c>
      <c r="T156" s="47">
        <v>89</v>
      </c>
      <c r="U156" s="51">
        <f t="shared" si="13"/>
        <v>88.999999405590671</v>
      </c>
      <c r="V156" s="49">
        <f>'Отбор 2026-2028'!V152+'Доп_отбор 2026-2028'!V152</f>
        <v>100940.54</v>
      </c>
      <c r="W156" s="49">
        <f>'Отбор 2026-2028'!W152+'Доп_отбор 2026-2028'!W152</f>
        <v>89837.08</v>
      </c>
      <c r="X156" s="49">
        <f>'Отбор 2026-2028'!X152+'Доп_отбор 2026-2028'!X152</f>
        <v>11103.459999999992</v>
      </c>
      <c r="Y156" s="49">
        <f t="shared" si="11"/>
        <v>89837.08</v>
      </c>
      <c r="Z156" s="57">
        <f t="shared" si="10"/>
        <v>88.999999405590671</v>
      </c>
    </row>
    <row r="157" spans="1:26" x14ac:dyDescent="0.25">
      <c r="A157" s="55">
        <v>135</v>
      </c>
      <c r="B157" s="56" t="s">
        <v>203</v>
      </c>
      <c r="C157" s="56" t="s">
        <v>167</v>
      </c>
      <c r="D157" s="55">
        <v>2026</v>
      </c>
      <c r="E157" s="47">
        <f>'Отбор 2026-2028'!E153+'Доп_отбор 2026-2028'!E153</f>
        <v>0</v>
      </c>
      <c r="F157" s="47">
        <f>'Отбор 2026-2028'!F153+'Доп_отбор 2026-2028'!F153</f>
        <v>0</v>
      </c>
      <c r="G157" s="47">
        <f>'Отбор 2026-2028'!G153+'Доп_отбор 2026-2028'!G153</f>
        <v>0</v>
      </c>
      <c r="H157" s="47">
        <f>'Отбор 2026-2028'!H153+'Доп_отбор 2026-2028'!H153</f>
        <v>0</v>
      </c>
      <c r="I157" s="47">
        <f>'Отбор 2026-2028'!I153+'Доп_отбор 2026-2028'!I153</f>
        <v>0</v>
      </c>
      <c r="J157" s="48">
        <f>'Отбор 2026-2028'!J153+'Доп_отбор 2026-2028'!J153</f>
        <v>0</v>
      </c>
      <c r="K157" s="49">
        <f t="shared" si="12"/>
        <v>0</v>
      </c>
      <c r="L157" s="47">
        <v>12368.39</v>
      </c>
      <c r="M157" s="47">
        <v>11131.55</v>
      </c>
      <c r="N157" s="47">
        <v>8657.8700000000008</v>
      </c>
      <c r="O157" s="47">
        <v>6184.2</v>
      </c>
      <c r="P157" s="47">
        <v>3710.52</v>
      </c>
      <c r="Q157" s="47">
        <v>488.77</v>
      </c>
      <c r="R157" s="47">
        <v>2100</v>
      </c>
      <c r="S157" s="47">
        <v>200</v>
      </c>
      <c r="T157" s="47">
        <v>91</v>
      </c>
      <c r="U157" s="51">
        <f t="shared" si="13"/>
        <v>0</v>
      </c>
      <c r="V157" s="49">
        <f>'Отбор 2026-2028'!V153+'Доп_отбор 2026-2028'!V153</f>
        <v>0</v>
      </c>
      <c r="W157" s="49">
        <f>'Отбор 2026-2028'!W153+'Доп_отбор 2026-2028'!W153</f>
        <v>0</v>
      </c>
      <c r="X157" s="49">
        <f>'Отбор 2026-2028'!X153+'Доп_отбор 2026-2028'!X153</f>
        <v>0</v>
      </c>
      <c r="Y157" s="49">
        <f t="shared" si="11"/>
        <v>0</v>
      </c>
      <c r="Z157" s="57">
        <f t="shared" si="10"/>
        <v>0</v>
      </c>
    </row>
    <row r="158" spans="1:26" x14ac:dyDescent="0.25">
      <c r="A158" s="55">
        <v>136</v>
      </c>
      <c r="B158" s="56" t="s">
        <v>203</v>
      </c>
      <c r="C158" s="56" t="s">
        <v>113</v>
      </c>
      <c r="D158" s="55">
        <v>2026</v>
      </c>
      <c r="E158" s="47">
        <f>'Отбор 2026-2028'!E154+'Доп_отбор 2026-2028'!E154</f>
        <v>0</v>
      </c>
      <c r="F158" s="47">
        <f>'Отбор 2026-2028'!F154+'Доп_отбор 2026-2028'!F154</f>
        <v>0</v>
      </c>
      <c r="G158" s="47">
        <f>'Отбор 2026-2028'!G154+'Доп_отбор 2026-2028'!G154</f>
        <v>5.5</v>
      </c>
      <c r="H158" s="47">
        <f>'Отбор 2026-2028'!H154+'Доп_отбор 2026-2028'!H154</f>
        <v>0</v>
      </c>
      <c r="I158" s="47">
        <f>'Отбор 2026-2028'!I154+'Доп_отбор 2026-2028'!I154</f>
        <v>0</v>
      </c>
      <c r="J158" s="48">
        <f>'Отбор 2026-2028'!J154+'Доп_отбор 2026-2028'!J154</f>
        <v>2</v>
      </c>
      <c r="K158" s="49">
        <f t="shared" si="12"/>
        <v>5.5</v>
      </c>
      <c r="L158" s="47">
        <v>12368.39</v>
      </c>
      <c r="M158" s="47">
        <v>11131.55</v>
      </c>
      <c r="N158" s="47">
        <v>8657.8700000000008</v>
      </c>
      <c r="O158" s="47">
        <v>6184.2</v>
      </c>
      <c r="P158" s="47">
        <v>3710.52</v>
      </c>
      <c r="Q158" s="47">
        <v>488.77</v>
      </c>
      <c r="R158" s="47">
        <v>2100</v>
      </c>
      <c r="S158" s="47">
        <v>200</v>
      </c>
      <c r="T158" s="47">
        <v>81</v>
      </c>
      <c r="U158" s="51">
        <f t="shared" si="13"/>
        <v>80.999995732508438</v>
      </c>
      <c r="V158" s="49">
        <f>'Отбор 2026-2028'!V154+'Доп_отбор 2026-2028'!V154</f>
        <v>53895.83</v>
      </c>
      <c r="W158" s="49">
        <f>'Отбор 2026-2028'!W154+'Доп_отбор 2026-2028'!W154</f>
        <v>43655.62</v>
      </c>
      <c r="X158" s="49">
        <f>'Отбор 2026-2028'!X154+'Доп_отбор 2026-2028'!X154</f>
        <v>10240.209999999999</v>
      </c>
      <c r="Y158" s="49">
        <f t="shared" si="11"/>
        <v>43655.62</v>
      </c>
      <c r="Z158" s="57">
        <f t="shared" si="10"/>
        <v>80.999995732508438</v>
      </c>
    </row>
    <row r="159" spans="1:26" x14ac:dyDescent="0.25">
      <c r="A159" s="55">
        <v>137</v>
      </c>
      <c r="B159" s="56" t="s">
        <v>203</v>
      </c>
      <c r="C159" s="56" t="s">
        <v>11</v>
      </c>
      <c r="D159" s="55">
        <v>2026</v>
      </c>
      <c r="E159" s="47">
        <f>'Отбор 2026-2028'!E155+'Доп_отбор 2026-2028'!E155</f>
        <v>0</v>
      </c>
      <c r="F159" s="47">
        <f>'Отбор 2026-2028'!F155+'Доп_отбор 2026-2028'!F155</f>
        <v>0</v>
      </c>
      <c r="G159" s="47">
        <f>'Отбор 2026-2028'!G155+'Доп_отбор 2026-2028'!G155</f>
        <v>0</v>
      </c>
      <c r="H159" s="47">
        <f>'Отбор 2026-2028'!H155+'Доп_отбор 2026-2028'!H155</f>
        <v>42</v>
      </c>
      <c r="I159" s="47">
        <f>'Отбор 2026-2028'!I155+'Доп_отбор 2026-2028'!I155</f>
        <v>0</v>
      </c>
      <c r="J159" s="48">
        <f>'Отбор 2026-2028'!J155+'Доп_отбор 2026-2028'!J155</f>
        <v>7</v>
      </c>
      <c r="K159" s="49">
        <f t="shared" si="12"/>
        <v>42</v>
      </c>
      <c r="L159" s="47">
        <v>12368.39</v>
      </c>
      <c r="M159" s="47">
        <v>11131.55</v>
      </c>
      <c r="N159" s="47">
        <v>8657.8700000000008</v>
      </c>
      <c r="O159" s="47">
        <v>6184.2</v>
      </c>
      <c r="P159" s="47">
        <v>3710.52</v>
      </c>
      <c r="Q159" s="47">
        <v>488.77</v>
      </c>
      <c r="R159" s="47">
        <v>2100</v>
      </c>
      <c r="S159" s="47">
        <v>200</v>
      </c>
      <c r="T159" s="47">
        <v>90</v>
      </c>
      <c r="U159" s="51">
        <f t="shared" si="13"/>
        <v>89.999999650664535</v>
      </c>
      <c r="V159" s="49">
        <f>'Отбор 2026-2028'!V155+'Доп_отбор 2026-2028'!V155</f>
        <v>286257.78999999998</v>
      </c>
      <c r="W159" s="49">
        <f>'Отбор 2026-2028'!W155+'Доп_отбор 2026-2028'!W155</f>
        <v>257632.01</v>
      </c>
      <c r="X159" s="49">
        <f>'Отбор 2026-2028'!X155+'Доп_отбор 2026-2028'!X155</f>
        <v>28625.77999999997</v>
      </c>
      <c r="Y159" s="49">
        <f t="shared" si="11"/>
        <v>257632.01</v>
      </c>
      <c r="Z159" s="57">
        <f t="shared" si="10"/>
        <v>89.999999650664535</v>
      </c>
    </row>
    <row r="160" spans="1:26" x14ac:dyDescent="0.25">
      <c r="A160" s="55">
        <v>138</v>
      </c>
      <c r="B160" s="56" t="s">
        <v>203</v>
      </c>
      <c r="C160" s="56" t="s">
        <v>164</v>
      </c>
      <c r="D160" s="55">
        <v>2026</v>
      </c>
      <c r="E160" s="47">
        <f>'Отбор 2026-2028'!E156+'Доп_отбор 2026-2028'!E156</f>
        <v>0</v>
      </c>
      <c r="F160" s="47">
        <f>'Отбор 2026-2028'!F156+'Доп_отбор 2026-2028'!F156</f>
        <v>0</v>
      </c>
      <c r="G160" s="47">
        <f>'Отбор 2026-2028'!G156+'Доп_отбор 2026-2028'!G156</f>
        <v>0</v>
      </c>
      <c r="H160" s="47">
        <f>'Отбор 2026-2028'!H156+'Доп_отбор 2026-2028'!H156</f>
        <v>0</v>
      </c>
      <c r="I160" s="47">
        <f>'Отбор 2026-2028'!I156+'Доп_отбор 2026-2028'!I156</f>
        <v>0</v>
      </c>
      <c r="J160" s="48">
        <f>'Отбор 2026-2028'!J156+'Доп_отбор 2026-2028'!J156</f>
        <v>0</v>
      </c>
      <c r="K160" s="49">
        <f t="shared" si="12"/>
        <v>0</v>
      </c>
      <c r="L160" s="47">
        <v>12368.39</v>
      </c>
      <c r="M160" s="47">
        <v>11131.55</v>
      </c>
      <c r="N160" s="47">
        <v>8657.8700000000008</v>
      </c>
      <c r="O160" s="47">
        <v>6184.2</v>
      </c>
      <c r="P160" s="47">
        <v>3710.52</v>
      </c>
      <c r="Q160" s="47">
        <v>488.77</v>
      </c>
      <c r="R160" s="47">
        <v>2100</v>
      </c>
      <c r="S160" s="47">
        <v>200</v>
      </c>
      <c r="T160" s="47">
        <v>92</v>
      </c>
      <c r="U160" s="51">
        <f t="shared" si="13"/>
        <v>0</v>
      </c>
      <c r="V160" s="49">
        <f>'Отбор 2026-2028'!V156+'Доп_отбор 2026-2028'!V156</f>
        <v>0</v>
      </c>
      <c r="W160" s="49">
        <f>'Отбор 2026-2028'!W156+'Доп_отбор 2026-2028'!W156</f>
        <v>0</v>
      </c>
      <c r="X160" s="49">
        <f>'Отбор 2026-2028'!X156+'Доп_отбор 2026-2028'!X156</f>
        <v>0</v>
      </c>
      <c r="Y160" s="49">
        <f t="shared" si="11"/>
        <v>0</v>
      </c>
      <c r="Z160" s="57">
        <f t="shared" si="10"/>
        <v>0</v>
      </c>
    </row>
    <row r="161" spans="1:26" x14ac:dyDescent="0.25">
      <c r="A161" s="55">
        <v>139</v>
      </c>
      <c r="B161" s="56" t="s">
        <v>203</v>
      </c>
      <c r="C161" s="56" t="s">
        <v>66</v>
      </c>
      <c r="D161" s="55">
        <v>2026</v>
      </c>
      <c r="E161" s="47">
        <f>'Отбор 2026-2028'!E157+'Доп_отбор 2026-2028'!E157</f>
        <v>0.2</v>
      </c>
      <c r="F161" s="47">
        <f>'Отбор 2026-2028'!F157+'Доп_отбор 2026-2028'!F157</f>
        <v>0.2</v>
      </c>
      <c r="G161" s="47">
        <f>'Отбор 2026-2028'!G157+'Доп_отбор 2026-2028'!G157</f>
        <v>3.8</v>
      </c>
      <c r="H161" s="47">
        <f>'Отбор 2026-2028'!H157+'Доп_отбор 2026-2028'!H157</f>
        <v>0.2</v>
      </c>
      <c r="I161" s="47">
        <f>'Отбор 2026-2028'!I157+'Доп_отбор 2026-2028'!I157</f>
        <v>0</v>
      </c>
      <c r="J161" s="48">
        <f>'Отбор 2026-2028'!J157+'Доп_отбор 2026-2028'!J157</f>
        <v>2</v>
      </c>
      <c r="K161" s="49">
        <f t="shared" si="12"/>
        <v>4.4000000000000004</v>
      </c>
      <c r="L161" s="47">
        <v>12368.39</v>
      </c>
      <c r="M161" s="47">
        <v>11131.55</v>
      </c>
      <c r="N161" s="47">
        <v>8657.8700000000008</v>
      </c>
      <c r="O161" s="47">
        <v>6184.2</v>
      </c>
      <c r="P161" s="47">
        <v>3710.52</v>
      </c>
      <c r="Q161" s="47">
        <v>488.77</v>
      </c>
      <c r="R161" s="47">
        <v>2100</v>
      </c>
      <c r="S161" s="47">
        <v>200</v>
      </c>
      <c r="T161" s="47">
        <v>88</v>
      </c>
      <c r="U161" s="51">
        <f t="shared" si="13"/>
        <v>87.999983071336274</v>
      </c>
      <c r="V161" s="49">
        <f>'Отбор 2026-2028'!V157+'Доп_отбор 2026-2028'!V157</f>
        <v>44894.27</v>
      </c>
      <c r="W161" s="49">
        <f>'Отбор 2026-2028'!W157+'Доп_отбор 2026-2028'!W157</f>
        <v>39506.949999999997</v>
      </c>
      <c r="X161" s="49">
        <f>'Отбор 2026-2028'!X157+'Доп_отбор 2026-2028'!X157</f>
        <v>5387.32</v>
      </c>
      <c r="Y161" s="49">
        <f t="shared" si="11"/>
        <v>39506.959999999999</v>
      </c>
      <c r="Z161" s="57">
        <f t="shared" si="10"/>
        <v>88.000005345893811</v>
      </c>
    </row>
    <row r="162" spans="1:26" x14ac:dyDescent="0.25">
      <c r="A162" s="55">
        <v>140</v>
      </c>
      <c r="B162" s="56" t="s">
        <v>203</v>
      </c>
      <c r="C162" s="56" t="s">
        <v>168</v>
      </c>
      <c r="D162" s="55">
        <v>2026</v>
      </c>
      <c r="E162" s="47">
        <f>'Отбор 2026-2028'!E158+'Доп_отбор 2026-2028'!E158</f>
        <v>0</v>
      </c>
      <c r="F162" s="47">
        <f>'Отбор 2026-2028'!F158+'Доп_отбор 2026-2028'!F158</f>
        <v>0</v>
      </c>
      <c r="G162" s="47">
        <f>'Отбор 2026-2028'!G158+'Доп_отбор 2026-2028'!G158</f>
        <v>0</v>
      </c>
      <c r="H162" s="47">
        <f>'Отбор 2026-2028'!H158+'Доп_отбор 2026-2028'!H158</f>
        <v>0</v>
      </c>
      <c r="I162" s="47">
        <f>'Отбор 2026-2028'!I158+'Доп_отбор 2026-2028'!I158</f>
        <v>0</v>
      </c>
      <c r="J162" s="48">
        <f>'Отбор 2026-2028'!J158+'Доп_отбор 2026-2028'!J158</f>
        <v>0</v>
      </c>
      <c r="K162" s="49">
        <f t="shared" si="12"/>
        <v>0</v>
      </c>
      <c r="L162" s="47">
        <v>12368.39</v>
      </c>
      <c r="M162" s="47">
        <v>11131.55</v>
      </c>
      <c r="N162" s="47">
        <v>8657.8700000000008</v>
      </c>
      <c r="O162" s="47">
        <v>6184.2</v>
      </c>
      <c r="P162" s="47">
        <v>3710.52</v>
      </c>
      <c r="Q162" s="47">
        <v>488.77</v>
      </c>
      <c r="R162" s="47">
        <v>2100</v>
      </c>
      <c r="S162" s="47">
        <v>200</v>
      </c>
      <c r="T162" s="47">
        <v>91</v>
      </c>
      <c r="U162" s="51">
        <f t="shared" si="13"/>
        <v>0</v>
      </c>
      <c r="V162" s="49">
        <f>'Отбор 2026-2028'!V158+'Доп_отбор 2026-2028'!V158</f>
        <v>0</v>
      </c>
      <c r="W162" s="49">
        <f>'Отбор 2026-2028'!W158+'Доп_отбор 2026-2028'!W158</f>
        <v>0</v>
      </c>
      <c r="X162" s="49">
        <f>'Отбор 2026-2028'!X158+'Доп_отбор 2026-2028'!X158</f>
        <v>0</v>
      </c>
      <c r="Y162" s="49">
        <f t="shared" si="11"/>
        <v>0</v>
      </c>
      <c r="Z162" s="57">
        <f t="shared" si="10"/>
        <v>0</v>
      </c>
    </row>
    <row r="163" spans="1:26" x14ac:dyDescent="0.25">
      <c r="A163" s="55">
        <v>141</v>
      </c>
      <c r="B163" s="56" t="s">
        <v>203</v>
      </c>
      <c r="C163" s="56" t="s">
        <v>169</v>
      </c>
      <c r="D163" s="55">
        <v>2026</v>
      </c>
      <c r="E163" s="47">
        <f>'Отбор 2026-2028'!E159+'Доп_отбор 2026-2028'!E159</f>
        <v>0</v>
      </c>
      <c r="F163" s="47">
        <f>'Отбор 2026-2028'!F159+'Доп_отбор 2026-2028'!F159</f>
        <v>0</v>
      </c>
      <c r="G163" s="47">
        <f>'Отбор 2026-2028'!G159+'Доп_отбор 2026-2028'!G159</f>
        <v>0</v>
      </c>
      <c r="H163" s="47">
        <f>'Отбор 2026-2028'!H159+'Доп_отбор 2026-2028'!H159</f>
        <v>0</v>
      </c>
      <c r="I163" s="47">
        <f>'Отбор 2026-2028'!I159+'Доп_отбор 2026-2028'!I159</f>
        <v>0</v>
      </c>
      <c r="J163" s="48">
        <f>'Отбор 2026-2028'!J159+'Доп_отбор 2026-2028'!J159</f>
        <v>0</v>
      </c>
      <c r="K163" s="49">
        <f t="shared" si="12"/>
        <v>0</v>
      </c>
      <c r="L163" s="47">
        <v>12368.39</v>
      </c>
      <c r="M163" s="47">
        <v>11131.55</v>
      </c>
      <c r="N163" s="47">
        <v>8657.8700000000008</v>
      </c>
      <c r="O163" s="47">
        <v>6184.2</v>
      </c>
      <c r="P163" s="47">
        <v>3710.52</v>
      </c>
      <c r="Q163" s="47">
        <v>488.77</v>
      </c>
      <c r="R163" s="47">
        <v>2100</v>
      </c>
      <c r="S163" s="47">
        <v>200</v>
      </c>
      <c r="T163" s="47">
        <v>89</v>
      </c>
      <c r="U163" s="51">
        <f t="shared" si="13"/>
        <v>0</v>
      </c>
      <c r="V163" s="49">
        <f>'Отбор 2026-2028'!V159+'Доп_отбор 2026-2028'!V159</f>
        <v>0</v>
      </c>
      <c r="W163" s="49">
        <f>'Отбор 2026-2028'!W159+'Доп_отбор 2026-2028'!W159</f>
        <v>0</v>
      </c>
      <c r="X163" s="49">
        <f>'Отбор 2026-2028'!X159+'Доп_отбор 2026-2028'!X159</f>
        <v>0</v>
      </c>
      <c r="Y163" s="49">
        <f t="shared" si="11"/>
        <v>0</v>
      </c>
      <c r="Z163" s="57">
        <f t="shared" si="10"/>
        <v>0</v>
      </c>
    </row>
    <row r="164" spans="1:26" x14ac:dyDescent="0.25">
      <c r="A164" s="55">
        <v>142</v>
      </c>
      <c r="B164" s="56" t="s">
        <v>203</v>
      </c>
      <c r="C164" s="56" t="s">
        <v>82</v>
      </c>
      <c r="D164" s="55">
        <v>2026</v>
      </c>
      <c r="E164" s="47">
        <f>'Отбор 2026-2028'!E160+'Доп_отбор 2026-2028'!E160</f>
        <v>0</v>
      </c>
      <c r="F164" s="47">
        <f>'Отбор 2026-2028'!F160+'Доп_отбор 2026-2028'!F160</f>
        <v>0</v>
      </c>
      <c r="G164" s="47">
        <f>'Отбор 2026-2028'!G160+'Доп_отбор 2026-2028'!G160</f>
        <v>0</v>
      </c>
      <c r="H164" s="47">
        <f>'Отбор 2026-2028'!H160+'Доп_отбор 2026-2028'!H160</f>
        <v>0</v>
      </c>
      <c r="I164" s="47">
        <f>'Отбор 2026-2028'!I160+'Доп_отбор 2026-2028'!I160</f>
        <v>0</v>
      </c>
      <c r="J164" s="48">
        <f>'Отбор 2026-2028'!J160+'Доп_отбор 2026-2028'!J160</f>
        <v>0</v>
      </c>
      <c r="K164" s="49">
        <f t="shared" si="12"/>
        <v>0</v>
      </c>
      <c r="L164" s="47">
        <v>12368.39</v>
      </c>
      <c r="M164" s="47">
        <v>11131.55</v>
      </c>
      <c r="N164" s="47">
        <v>8657.8700000000008</v>
      </c>
      <c r="O164" s="47">
        <v>6184.2</v>
      </c>
      <c r="P164" s="47">
        <v>3710.52</v>
      </c>
      <c r="Q164" s="47">
        <v>488.77</v>
      </c>
      <c r="R164" s="47">
        <v>2100</v>
      </c>
      <c r="S164" s="47">
        <v>200</v>
      </c>
      <c r="T164" s="47">
        <v>84</v>
      </c>
      <c r="U164" s="51">
        <f t="shared" si="13"/>
        <v>0</v>
      </c>
      <c r="V164" s="49">
        <f>'Отбор 2026-2028'!V160+'Доп_отбор 2026-2028'!V160</f>
        <v>0</v>
      </c>
      <c r="W164" s="49">
        <f>'Отбор 2026-2028'!W160+'Доп_отбор 2026-2028'!W160</f>
        <v>0</v>
      </c>
      <c r="X164" s="49">
        <f>'Отбор 2026-2028'!X160+'Доп_отбор 2026-2028'!X160</f>
        <v>0</v>
      </c>
      <c r="Y164" s="49">
        <f t="shared" si="11"/>
        <v>0</v>
      </c>
      <c r="Z164" s="57">
        <f t="shared" si="10"/>
        <v>0</v>
      </c>
    </row>
    <row r="165" spans="1:26" x14ac:dyDescent="0.25">
      <c r="A165" s="55">
        <v>143</v>
      </c>
      <c r="B165" s="56" t="s">
        <v>204</v>
      </c>
      <c r="C165" s="56" t="s">
        <v>175</v>
      </c>
      <c r="D165" s="55">
        <v>2026</v>
      </c>
      <c r="E165" s="47">
        <f>'Отбор 2026-2028'!E161+'Доп_отбор 2026-2028'!E161</f>
        <v>2</v>
      </c>
      <c r="F165" s="47">
        <f>'Отбор 2026-2028'!F161+'Доп_отбор 2026-2028'!F161</f>
        <v>0</v>
      </c>
      <c r="G165" s="47">
        <f>'Отбор 2026-2028'!G161+'Доп_отбор 2026-2028'!G161</f>
        <v>18.5</v>
      </c>
      <c r="H165" s="47">
        <f>'Отбор 2026-2028'!H161+'Доп_отбор 2026-2028'!H161</f>
        <v>0</v>
      </c>
      <c r="I165" s="47">
        <f>'Отбор 2026-2028'!I161+'Доп_отбор 2026-2028'!I161</f>
        <v>0</v>
      </c>
      <c r="J165" s="48">
        <f>'Отбор 2026-2028'!J161+'Доп_отбор 2026-2028'!J161</f>
        <v>13</v>
      </c>
      <c r="K165" s="49">
        <f t="shared" si="12"/>
        <v>20.5</v>
      </c>
      <c r="L165" s="47">
        <v>12368.39</v>
      </c>
      <c r="M165" s="47">
        <v>11131.55</v>
      </c>
      <c r="N165" s="47">
        <v>8657.8700000000008</v>
      </c>
      <c r="O165" s="47">
        <v>6184.2</v>
      </c>
      <c r="P165" s="47">
        <v>3710.52</v>
      </c>
      <c r="Q165" s="47">
        <v>488.77</v>
      </c>
      <c r="R165" s="47">
        <v>2100</v>
      </c>
      <c r="S165" s="47">
        <v>200</v>
      </c>
      <c r="T165" s="47">
        <v>90</v>
      </c>
      <c r="U165" s="51">
        <f t="shared" si="13"/>
        <v>89.999995059763165</v>
      </c>
      <c r="V165" s="49">
        <f>'Отбор 2026-2028'!V161+'Доп_отбор 2026-2028'!V161</f>
        <v>222661.39</v>
      </c>
      <c r="W165" s="49">
        <f>'Отбор 2026-2028'!W161+'Доп_отбор 2026-2028'!W161</f>
        <v>200395.24</v>
      </c>
      <c r="X165" s="49">
        <f>'Отбор 2026-2028'!X161+'Доп_отбор 2026-2028'!X161</f>
        <v>22266.15000000002</v>
      </c>
      <c r="Y165" s="49">
        <f t="shared" si="11"/>
        <v>200395.25</v>
      </c>
      <c r="Z165" s="57">
        <f t="shared" si="10"/>
        <v>89.999999550887551</v>
      </c>
    </row>
    <row r="166" spans="1:26" x14ac:dyDescent="0.25">
      <c r="A166" s="55">
        <v>144</v>
      </c>
      <c r="B166" s="56" t="s">
        <v>204</v>
      </c>
      <c r="C166" s="56" t="s">
        <v>176</v>
      </c>
      <c r="D166" s="55">
        <v>2026</v>
      </c>
      <c r="E166" s="47">
        <f>'Отбор 2026-2028'!E162+'Доп_отбор 2026-2028'!E162</f>
        <v>0</v>
      </c>
      <c r="F166" s="47">
        <f>'Отбор 2026-2028'!F162+'Доп_отбор 2026-2028'!F162</f>
        <v>0</v>
      </c>
      <c r="G166" s="47">
        <f>'Отбор 2026-2028'!G162+'Доп_отбор 2026-2028'!G162</f>
        <v>0</v>
      </c>
      <c r="H166" s="47">
        <f>'Отбор 2026-2028'!H162+'Доп_отбор 2026-2028'!H162</f>
        <v>0</v>
      </c>
      <c r="I166" s="47">
        <f>'Отбор 2026-2028'!I162+'Доп_отбор 2026-2028'!I162</f>
        <v>0</v>
      </c>
      <c r="J166" s="48">
        <f>'Отбор 2026-2028'!J162+'Доп_отбор 2026-2028'!J162</f>
        <v>0</v>
      </c>
      <c r="K166" s="49">
        <f t="shared" si="12"/>
        <v>0</v>
      </c>
      <c r="L166" s="47">
        <v>12368.39</v>
      </c>
      <c r="M166" s="47">
        <v>11131.55</v>
      </c>
      <c r="N166" s="47">
        <v>8657.8700000000008</v>
      </c>
      <c r="O166" s="47">
        <v>6184.2</v>
      </c>
      <c r="P166" s="47">
        <v>3710.52</v>
      </c>
      <c r="Q166" s="47">
        <v>488.77</v>
      </c>
      <c r="R166" s="47">
        <v>2100</v>
      </c>
      <c r="S166" s="47">
        <v>200</v>
      </c>
      <c r="T166" s="47">
        <v>89</v>
      </c>
      <c r="U166" s="51">
        <f t="shared" si="13"/>
        <v>0</v>
      </c>
      <c r="V166" s="49">
        <f>'Отбор 2026-2028'!V162+'Доп_отбор 2026-2028'!V162</f>
        <v>0</v>
      </c>
      <c r="W166" s="49">
        <f>'Отбор 2026-2028'!W162+'Доп_отбор 2026-2028'!W162</f>
        <v>0</v>
      </c>
      <c r="X166" s="49">
        <f>'Отбор 2026-2028'!X162+'Доп_отбор 2026-2028'!X162</f>
        <v>0</v>
      </c>
      <c r="Y166" s="49">
        <f t="shared" si="11"/>
        <v>0</v>
      </c>
      <c r="Z166" s="57">
        <f t="shared" si="10"/>
        <v>0</v>
      </c>
    </row>
    <row r="167" spans="1:26" x14ac:dyDescent="0.25">
      <c r="A167" s="55">
        <v>145</v>
      </c>
      <c r="B167" s="56" t="s">
        <v>204</v>
      </c>
      <c r="C167" s="56" t="s">
        <v>65</v>
      </c>
      <c r="D167" s="55">
        <v>2026</v>
      </c>
      <c r="E167" s="47">
        <f>'Отбор 2026-2028'!E163+'Доп_отбор 2026-2028'!E163</f>
        <v>0</v>
      </c>
      <c r="F167" s="47">
        <f>'Отбор 2026-2028'!F163+'Доп_отбор 2026-2028'!F163</f>
        <v>0</v>
      </c>
      <c r="G167" s="47">
        <f>'Отбор 2026-2028'!G163+'Доп_отбор 2026-2028'!G163</f>
        <v>6</v>
      </c>
      <c r="H167" s="47">
        <f>'Отбор 2026-2028'!H163+'Доп_отбор 2026-2028'!H163</f>
        <v>0</v>
      </c>
      <c r="I167" s="47">
        <f>'Отбор 2026-2028'!I163+'Доп_отбор 2026-2028'!I163</f>
        <v>0</v>
      </c>
      <c r="J167" s="48">
        <f>'Отбор 2026-2028'!J163+'Доп_отбор 2026-2028'!J163</f>
        <v>9</v>
      </c>
      <c r="K167" s="49">
        <f t="shared" si="12"/>
        <v>6</v>
      </c>
      <c r="L167" s="47">
        <v>12368.39</v>
      </c>
      <c r="M167" s="47">
        <v>11131.55</v>
      </c>
      <c r="N167" s="47">
        <v>8657.8700000000008</v>
      </c>
      <c r="O167" s="47">
        <v>6184.2</v>
      </c>
      <c r="P167" s="47">
        <v>3710.52</v>
      </c>
      <c r="Q167" s="47">
        <v>488.77</v>
      </c>
      <c r="R167" s="47">
        <v>2100</v>
      </c>
      <c r="S167" s="47">
        <v>200</v>
      </c>
      <c r="T167" s="47">
        <v>87</v>
      </c>
      <c r="U167" s="51">
        <f t="shared" si="13"/>
        <v>86.999999345944829</v>
      </c>
      <c r="V167" s="49">
        <f>'Отбор 2026-2028'!V163+'Доп_отбор 2026-2028'!V163</f>
        <v>76446.149999999994</v>
      </c>
      <c r="W167" s="49">
        <f>'Отбор 2026-2028'!W163+'Доп_отбор 2026-2028'!W163</f>
        <v>66508.149999999994</v>
      </c>
      <c r="X167" s="49">
        <f>'Отбор 2026-2028'!X163+'Доп_отбор 2026-2028'!X163</f>
        <v>9938</v>
      </c>
      <c r="Y167" s="49">
        <f t="shared" si="11"/>
        <v>66508.149999999994</v>
      </c>
      <c r="Z167" s="57">
        <f t="shared" si="10"/>
        <v>86.999999345944829</v>
      </c>
    </row>
    <row r="168" spans="1:26" x14ac:dyDescent="0.25">
      <c r="A168" s="55">
        <v>146</v>
      </c>
      <c r="B168" s="56" t="s">
        <v>204</v>
      </c>
      <c r="C168" s="56" t="s">
        <v>54</v>
      </c>
      <c r="D168" s="55">
        <v>2026</v>
      </c>
      <c r="E168" s="47">
        <f>'Отбор 2026-2028'!E164+'Доп_отбор 2026-2028'!E164</f>
        <v>62</v>
      </c>
      <c r="F168" s="47">
        <f>'Отбор 2026-2028'!F164+'Доп_отбор 2026-2028'!F164</f>
        <v>0</v>
      </c>
      <c r="G168" s="47">
        <f>'Отбор 2026-2028'!G164+'Доп_отбор 2026-2028'!G164</f>
        <v>0</v>
      </c>
      <c r="H168" s="47">
        <f>'Отбор 2026-2028'!H164+'Доп_отбор 2026-2028'!H164</f>
        <v>0</v>
      </c>
      <c r="I168" s="47">
        <f>'Отбор 2026-2028'!I164+'Доп_отбор 2026-2028'!I164</f>
        <v>50</v>
      </c>
      <c r="J168" s="48">
        <f>'Отбор 2026-2028'!J164+'Доп_отбор 2026-2028'!J164</f>
        <v>17</v>
      </c>
      <c r="K168" s="49">
        <f t="shared" si="12"/>
        <v>112</v>
      </c>
      <c r="L168" s="47">
        <v>12368.39</v>
      </c>
      <c r="M168" s="47">
        <v>11131.55</v>
      </c>
      <c r="N168" s="47">
        <v>8657.8700000000008</v>
      </c>
      <c r="O168" s="47">
        <v>6184.2</v>
      </c>
      <c r="P168" s="47">
        <v>3710.52</v>
      </c>
      <c r="Q168" s="47">
        <v>488.77</v>
      </c>
      <c r="R168" s="47">
        <v>2100</v>
      </c>
      <c r="S168" s="47">
        <v>200</v>
      </c>
      <c r="T168" s="47">
        <v>88</v>
      </c>
      <c r="U168" s="51">
        <f t="shared" si="13"/>
        <v>87.999999254006241</v>
      </c>
      <c r="V168" s="49">
        <f>'Отбор 2026-2028'!V164+'Доп_отбор 2026-2028'!V164</f>
        <v>1018775.27</v>
      </c>
      <c r="W168" s="49">
        <f>'Отбор 2026-2028'!W164+'Доп_отбор 2026-2028'!W164</f>
        <v>896522.23</v>
      </c>
      <c r="X168" s="49">
        <f>'Отбор 2026-2028'!X164+'Доп_отбор 2026-2028'!X164</f>
        <v>122253.03999999998</v>
      </c>
      <c r="Y168" s="49">
        <f t="shared" si="11"/>
        <v>896522.23999999999</v>
      </c>
      <c r="Z168" s="57">
        <f t="shared" si="10"/>
        <v>88.000000235576977</v>
      </c>
    </row>
    <row r="169" spans="1:26" x14ac:dyDescent="0.25">
      <c r="A169" s="55">
        <v>147</v>
      </c>
      <c r="B169" s="56" t="s">
        <v>204</v>
      </c>
      <c r="C169" s="56" t="s">
        <v>174</v>
      </c>
      <c r="D169" s="55">
        <v>2026</v>
      </c>
      <c r="E169" s="47">
        <f>'Отбор 2026-2028'!E165+'Доп_отбор 2026-2028'!E165</f>
        <v>0</v>
      </c>
      <c r="F169" s="47">
        <f>'Отбор 2026-2028'!F165+'Доп_отбор 2026-2028'!F165</f>
        <v>0</v>
      </c>
      <c r="G169" s="47">
        <f>'Отбор 2026-2028'!G165+'Доп_отбор 2026-2028'!G165</f>
        <v>0</v>
      </c>
      <c r="H169" s="47">
        <f>'Отбор 2026-2028'!H165+'Доп_отбор 2026-2028'!H165</f>
        <v>0</v>
      </c>
      <c r="I169" s="47">
        <f>'Отбор 2026-2028'!I165+'Доп_отбор 2026-2028'!I165</f>
        <v>0</v>
      </c>
      <c r="J169" s="48">
        <f>'Отбор 2026-2028'!J165+'Доп_отбор 2026-2028'!J165</f>
        <v>0</v>
      </c>
      <c r="K169" s="49">
        <f t="shared" si="12"/>
        <v>0</v>
      </c>
      <c r="L169" s="47">
        <v>12368.39</v>
      </c>
      <c r="M169" s="47">
        <v>11131.55</v>
      </c>
      <c r="N169" s="47">
        <v>8657.8700000000008</v>
      </c>
      <c r="O169" s="47">
        <v>6184.2</v>
      </c>
      <c r="P169" s="47">
        <v>3710.52</v>
      </c>
      <c r="Q169" s="47">
        <v>488.77</v>
      </c>
      <c r="R169" s="47">
        <v>2100</v>
      </c>
      <c r="S169" s="47">
        <v>200</v>
      </c>
      <c r="T169" s="47">
        <v>91</v>
      </c>
      <c r="U169" s="51">
        <f t="shared" si="13"/>
        <v>0</v>
      </c>
      <c r="V169" s="49">
        <f>'Отбор 2026-2028'!V165+'Доп_отбор 2026-2028'!V165</f>
        <v>0</v>
      </c>
      <c r="W169" s="49">
        <f>'Отбор 2026-2028'!W165+'Доп_отбор 2026-2028'!W165</f>
        <v>0</v>
      </c>
      <c r="X169" s="49">
        <f>'Отбор 2026-2028'!X165+'Доп_отбор 2026-2028'!X165</f>
        <v>0</v>
      </c>
      <c r="Y169" s="49">
        <f t="shared" si="11"/>
        <v>0</v>
      </c>
      <c r="Z169" s="57">
        <f t="shared" si="10"/>
        <v>0</v>
      </c>
    </row>
    <row r="170" spans="1:26" x14ac:dyDescent="0.25">
      <c r="A170" s="55">
        <v>148</v>
      </c>
      <c r="B170" s="56" t="s">
        <v>204</v>
      </c>
      <c r="C170" s="56" t="s">
        <v>83</v>
      </c>
      <c r="D170" s="55">
        <v>2026</v>
      </c>
      <c r="E170" s="47">
        <f>'Отбор 2026-2028'!E166+'Доп_отбор 2026-2028'!E166</f>
        <v>0</v>
      </c>
      <c r="F170" s="47">
        <f>'Отбор 2026-2028'!F166+'Доп_отбор 2026-2028'!F166</f>
        <v>0</v>
      </c>
      <c r="G170" s="47">
        <f>'Отбор 2026-2028'!G166+'Доп_отбор 2026-2028'!G166</f>
        <v>0</v>
      </c>
      <c r="H170" s="47">
        <f>'Отбор 2026-2028'!H166+'Доп_отбор 2026-2028'!H166</f>
        <v>14.99</v>
      </c>
      <c r="I170" s="47">
        <f>'Отбор 2026-2028'!I166+'Доп_отбор 2026-2028'!I166</f>
        <v>4.6070000000000002</v>
      </c>
      <c r="J170" s="48">
        <f>'Отбор 2026-2028'!J166+'Доп_отбор 2026-2028'!J166</f>
        <v>27</v>
      </c>
      <c r="K170" s="49">
        <f t="shared" si="12"/>
        <v>19.597000000000001</v>
      </c>
      <c r="L170" s="47">
        <v>12368.39</v>
      </c>
      <c r="M170" s="47">
        <v>11131.55</v>
      </c>
      <c r="N170" s="47">
        <v>8657.8700000000008</v>
      </c>
      <c r="O170" s="47">
        <v>6184.2</v>
      </c>
      <c r="P170" s="47">
        <v>3710.52</v>
      </c>
      <c r="Q170" s="47">
        <v>488.77</v>
      </c>
      <c r="R170" s="47">
        <v>2100</v>
      </c>
      <c r="S170" s="47">
        <v>200</v>
      </c>
      <c r="T170" s="47">
        <v>88</v>
      </c>
      <c r="U170" s="51">
        <f t="shared" si="13"/>
        <v>87.999997385787637</v>
      </c>
      <c r="V170" s="49">
        <f>'Отбор 2026-2028'!V166+'Доп_отбор 2026-2028'!V166</f>
        <v>183611.71</v>
      </c>
      <c r="W170" s="49">
        <f>'Отбор 2026-2028'!W166+'Доп_отбор 2026-2028'!W166</f>
        <v>161578.29999999999</v>
      </c>
      <c r="X170" s="49">
        <f>'Отбор 2026-2028'!X166+'Доп_отбор 2026-2028'!X166</f>
        <v>22033.410000000003</v>
      </c>
      <c r="Y170" s="49">
        <f t="shared" si="11"/>
        <v>161578.29999999999</v>
      </c>
      <c r="Z170" s="57">
        <f t="shared" si="10"/>
        <v>87.999997385787637</v>
      </c>
    </row>
    <row r="171" spans="1:26" x14ac:dyDescent="0.25">
      <c r="A171" s="55">
        <v>149</v>
      </c>
      <c r="B171" s="56" t="s">
        <v>204</v>
      </c>
      <c r="C171" s="56" t="s">
        <v>177</v>
      </c>
      <c r="D171" s="55">
        <v>2026</v>
      </c>
      <c r="E171" s="47">
        <f>'Отбор 2026-2028'!E167+'Доп_отбор 2026-2028'!E167</f>
        <v>0</v>
      </c>
      <c r="F171" s="47">
        <f>'Отбор 2026-2028'!F167+'Доп_отбор 2026-2028'!F167</f>
        <v>0</v>
      </c>
      <c r="G171" s="47">
        <f>'Отбор 2026-2028'!G167+'Доп_отбор 2026-2028'!G167</f>
        <v>0</v>
      </c>
      <c r="H171" s="47">
        <f>'Отбор 2026-2028'!H167+'Доп_отбор 2026-2028'!H167</f>
        <v>0</v>
      </c>
      <c r="I171" s="47">
        <f>'Отбор 2026-2028'!I167+'Доп_отбор 2026-2028'!I167</f>
        <v>0</v>
      </c>
      <c r="J171" s="48">
        <f>'Отбор 2026-2028'!J167+'Доп_отбор 2026-2028'!J167</f>
        <v>0</v>
      </c>
      <c r="K171" s="49">
        <f t="shared" si="12"/>
        <v>0</v>
      </c>
      <c r="L171" s="47">
        <v>12368.39</v>
      </c>
      <c r="M171" s="47">
        <v>11131.55</v>
      </c>
      <c r="N171" s="47">
        <v>8657.8700000000008</v>
      </c>
      <c r="O171" s="47">
        <v>6184.2</v>
      </c>
      <c r="P171" s="47">
        <v>3710.52</v>
      </c>
      <c r="Q171" s="47">
        <v>488.77</v>
      </c>
      <c r="R171" s="47">
        <v>2100</v>
      </c>
      <c r="S171" s="47">
        <v>200</v>
      </c>
      <c r="T171" s="47">
        <v>89</v>
      </c>
      <c r="U171" s="51">
        <f t="shared" si="13"/>
        <v>0</v>
      </c>
      <c r="V171" s="49">
        <f>'Отбор 2026-2028'!V167+'Доп_отбор 2026-2028'!V167</f>
        <v>0</v>
      </c>
      <c r="W171" s="49">
        <f>'Отбор 2026-2028'!W167+'Доп_отбор 2026-2028'!W167</f>
        <v>0</v>
      </c>
      <c r="X171" s="49">
        <f>'Отбор 2026-2028'!X167+'Доп_отбор 2026-2028'!X167</f>
        <v>0</v>
      </c>
      <c r="Y171" s="49">
        <f t="shared" si="11"/>
        <v>0</v>
      </c>
      <c r="Z171" s="57">
        <f t="shared" si="10"/>
        <v>0</v>
      </c>
    </row>
    <row r="172" spans="1:26" ht="30" x14ac:dyDescent="0.25">
      <c r="A172" s="55">
        <v>150</v>
      </c>
      <c r="B172" s="56" t="s">
        <v>100</v>
      </c>
      <c r="C172" s="56" t="s">
        <v>100</v>
      </c>
      <c r="D172" s="55">
        <v>2026</v>
      </c>
      <c r="E172" s="47">
        <f>'Отбор 2026-2028'!E168+'Доп_отбор 2026-2028'!E168</f>
        <v>0</v>
      </c>
      <c r="F172" s="47">
        <f>'Отбор 2026-2028'!F168+'Доп_отбор 2026-2028'!F168</f>
        <v>0</v>
      </c>
      <c r="G172" s="47">
        <f>'Отбор 2026-2028'!G168+'Доп_отбор 2026-2028'!G168</f>
        <v>0</v>
      </c>
      <c r="H172" s="47">
        <f>'Отбор 2026-2028'!H168+'Доп_отбор 2026-2028'!H168</f>
        <v>0</v>
      </c>
      <c r="I172" s="47">
        <f>'Отбор 2026-2028'!I168+'Доп_отбор 2026-2028'!I168</f>
        <v>0</v>
      </c>
      <c r="J172" s="48">
        <f>'Отбор 2026-2028'!J168+'Доп_отбор 2026-2028'!J168</f>
        <v>0</v>
      </c>
      <c r="K172" s="49">
        <f t="shared" si="12"/>
        <v>0</v>
      </c>
      <c r="L172" s="47">
        <v>12368.39</v>
      </c>
      <c r="M172" s="47">
        <v>11131.55</v>
      </c>
      <c r="N172" s="47">
        <v>8657.8700000000008</v>
      </c>
      <c r="O172" s="47">
        <v>6184.2</v>
      </c>
      <c r="P172" s="47">
        <v>3710.52</v>
      </c>
      <c r="Q172" s="47">
        <v>488.77</v>
      </c>
      <c r="R172" s="47">
        <v>2100</v>
      </c>
      <c r="S172" s="47">
        <v>200</v>
      </c>
      <c r="T172" s="47">
        <v>79</v>
      </c>
      <c r="U172" s="51">
        <f t="shared" si="13"/>
        <v>0</v>
      </c>
      <c r="V172" s="49">
        <f>'Отбор 2026-2028'!V168+'Доп_отбор 2026-2028'!V168</f>
        <v>0</v>
      </c>
      <c r="W172" s="49">
        <f>'Отбор 2026-2028'!W168+'Доп_отбор 2026-2028'!W168</f>
        <v>0</v>
      </c>
      <c r="X172" s="49">
        <f>'Отбор 2026-2028'!X168+'Доп_отбор 2026-2028'!X168</f>
        <v>0</v>
      </c>
      <c r="Y172" s="49">
        <f t="shared" si="11"/>
        <v>0</v>
      </c>
      <c r="Z172" s="57">
        <f t="shared" si="10"/>
        <v>0</v>
      </c>
    </row>
    <row r="173" spans="1:26" x14ac:dyDescent="0.25">
      <c r="A173" s="55">
        <v>151</v>
      </c>
      <c r="B173" s="56" t="s">
        <v>205</v>
      </c>
      <c r="C173" s="56" t="s">
        <v>74</v>
      </c>
      <c r="D173" s="55">
        <v>2026</v>
      </c>
      <c r="E173" s="47">
        <f>'Отбор 2026-2028'!E169+'Доп_отбор 2026-2028'!E169</f>
        <v>0</v>
      </c>
      <c r="F173" s="47">
        <f>'Отбор 2026-2028'!F169+'Доп_отбор 2026-2028'!F169</f>
        <v>0</v>
      </c>
      <c r="G173" s="47">
        <f>'Отбор 2026-2028'!G169+'Доп_отбор 2026-2028'!G169</f>
        <v>7.5</v>
      </c>
      <c r="H173" s="47">
        <f>'Отбор 2026-2028'!H169+'Доп_отбор 2026-2028'!H169</f>
        <v>0</v>
      </c>
      <c r="I173" s="47">
        <f>'Отбор 2026-2028'!I169+'Доп_отбор 2026-2028'!I169</f>
        <v>0</v>
      </c>
      <c r="J173" s="48">
        <f>'Отбор 2026-2028'!J169+'Доп_отбор 2026-2028'!J169</f>
        <v>3</v>
      </c>
      <c r="K173" s="49">
        <f t="shared" si="12"/>
        <v>7.5</v>
      </c>
      <c r="L173" s="47">
        <v>12368.39</v>
      </c>
      <c r="M173" s="47">
        <v>11131.55</v>
      </c>
      <c r="N173" s="47">
        <v>8657.8700000000008</v>
      </c>
      <c r="O173" s="47">
        <v>6184.2</v>
      </c>
      <c r="P173" s="47">
        <v>3710.52</v>
      </c>
      <c r="Q173" s="47">
        <v>488.77</v>
      </c>
      <c r="R173" s="47">
        <v>2100</v>
      </c>
      <c r="S173" s="47">
        <v>200</v>
      </c>
      <c r="T173" s="47">
        <v>91</v>
      </c>
      <c r="U173" s="51">
        <f t="shared" si="13"/>
        <v>90.99998733159444</v>
      </c>
      <c r="V173" s="49">
        <f>'Отбор 2026-2028'!V169+'Доп_отбор 2026-2028'!V169</f>
        <v>74200.34</v>
      </c>
      <c r="W173" s="49">
        <f>'Отбор 2026-2028'!W169+'Доп_отбор 2026-2028'!W169</f>
        <v>67522.3</v>
      </c>
      <c r="X173" s="49">
        <f>'Отбор 2026-2028'!X169+'Доп_отбор 2026-2028'!X169</f>
        <v>6678.0399999999936</v>
      </c>
      <c r="Y173" s="49">
        <f t="shared" si="11"/>
        <v>67522.31</v>
      </c>
      <c r="Z173" s="57">
        <f t="shared" si="10"/>
        <v>91.000000808621621</v>
      </c>
    </row>
    <row r="174" spans="1:26" x14ac:dyDescent="0.25">
      <c r="A174" s="55">
        <v>152</v>
      </c>
      <c r="B174" s="56" t="s">
        <v>205</v>
      </c>
      <c r="C174" s="56" t="s">
        <v>179</v>
      </c>
      <c r="D174" s="55">
        <v>2026</v>
      </c>
      <c r="E174" s="47">
        <f>'Отбор 2026-2028'!E170+'Доп_отбор 2026-2028'!E170</f>
        <v>0</v>
      </c>
      <c r="F174" s="47">
        <f>'Отбор 2026-2028'!F170+'Доп_отбор 2026-2028'!F170</f>
        <v>0</v>
      </c>
      <c r="G174" s="47">
        <f>'Отбор 2026-2028'!G170+'Доп_отбор 2026-2028'!G170</f>
        <v>0</v>
      </c>
      <c r="H174" s="47">
        <f>'Отбор 2026-2028'!H170+'Доп_отбор 2026-2028'!H170</f>
        <v>0</v>
      </c>
      <c r="I174" s="47">
        <f>'Отбор 2026-2028'!I170+'Доп_отбор 2026-2028'!I170</f>
        <v>0</v>
      </c>
      <c r="J174" s="48">
        <f>'Отбор 2026-2028'!J170+'Доп_отбор 2026-2028'!J170</f>
        <v>0</v>
      </c>
      <c r="K174" s="49">
        <f t="shared" si="12"/>
        <v>0</v>
      </c>
      <c r="L174" s="47">
        <v>12368.39</v>
      </c>
      <c r="M174" s="47">
        <v>11131.55</v>
      </c>
      <c r="N174" s="47">
        <v>8657.8700000000008</v>
      </c>
      <c r="O174" s="47">
        <v>6184.2</v>
      </c>
      <c r="P174" s="47">
        <v>3710.52</v>
      </c>
      <c r="Q174" s="47">
        <v>488.77</v>
      </c>
      <c r="R174" s="47">
        <v>2100</v>
      </c>
      <c r="S174" s="47">
        <v>200</v>
      </c>
      <c r="T174" s="47">
        <v>84</v>
      </c>
      <c r="U174" s="51">
        <f t="shared" si="13"/>
        <v>0</v>
      </c>
      <c r="V174" s="49">
        <f>'Отбор 2026-2028'!V170+'Доп_отбор 2026-2028'!V170</f>
        <v>0</v>
      </c>
      <c r="W174" s="49">
        <f>'Отбор 2026-2028'!W170+'Доп_отбор 2026-2028'!W170</f>
        <v>0</v>
      </c>
      <c r="X174" s="49">
        <f>'Отбор 2026-2028'!X170+'Доп_отбор 2026-2028'!X170</f>
        <v>0</v>
      </c>
      <c r="Y174" s="49">
        <f t="shared" si="11"/>
        <v>0</v>
      </c>
      <c r="Z174" s="57">
        <f t="shared" si="10"/>
        <v>0</v>
      </c>
    </row>
    <row r="175" spans="1:26" x14ac:dyDescent="0.25">
      <c r="A175" s="55">
        <v>153</v>
      </c>
      <c r="B175" s="56" t="s">
        <v>205</v>
      </c>
      <c r="C175" s="56" t="s">
        <v>180</v>
      </c>
      <c r="D175" s="55">
        <v>2026</v>
      </c>
      <c r="E175" s="47">
        <f>'Отбор 2026-2028'!E171+'Доп_отбор 2026-2028'!E171</f>
        <v>0</v>
      </c>
      <c r="F175" s="47">
        <f>'Отбор 2026-2028'!F171+'Доп_отбор 2026-2028'!F171</f>
        <v>0</v>
      </c>
      <c r="G175" s="47">
        <f>'Отбор 2026-2028'!G171+'Доп_отбор 2026-2028'!G171</f>
        <v>5</v>
      </c>
      <c r="H175" s="47">
        <f>'Отбор 2026-2028'!H171+'Доп_отбор 2026-2028'!H171</f>
        <v>0</v>
      </c>
      <c r="I175" s="47">
        <f>'Отбор 2026-2028'!I171+'Доп_отбор 2026-2028'!I171</f>
        <v>0</v>
      </c>
      <c r="J175" s="48">
        <f>'Отбор 2026-2028'!J171+'Доп_отбор 2026-2028'!J171</f>
        <v>3</v>
      </c>
      <c r="K175" s="49">
        <f t="shared" si="12"/>
        <v>5</v>
      </c>
      <c r="L175" s="47">
        <v>12368.39</v>
      </c>
      <c r="M175" s="47">
        <v>11131.55</v>
      </c>
      <c r="N175" s="47">
        <v>8657.8700000000008</v>
      </c>
      <c r="O175" s="47">
        <v>6184.2</v>
      </c>
      <c r="P175" s="47">
        <v>3710.52</v>
      </c>
      <c r="Q175" s="47">
        <v>488.77</v>
      </c>
      <c r="R175" s="47">
        <v>2100</v>
      </c>
      <c r="S175" s="47">
        <v>200</v>
      </c>
      <c r="T175" s="47">
        <v>87</v>
      </c>
      <c r="U175" s="51">
        <f t="shared" si="13"/>
        <v>86.999991931713083</v>
      </c>
      <c r="V175" s="49">
        <f>'Отбор 2026-2028'!V171+'Доп_отбор 2026-2028'!V171</f>
        <v>52055.66</v>
      </c>
      <c r="W175" s="49">
        <f>'Отбор 2026-2028'!W171+'Доп_отбор 2026-2028'!W171</f>
        <v>45288.42</v>
      </c>
      <c r="X175" s="49">
        <f>'Отбор 2026-2028'!X171+'Доп_отбор 2026-2028'!X171</f>
        <v>6767.2400000000052</v>
      </c>
      <c r="Y175" s="49">
        <f t="shared" si="11"/>
        <v>45288.42</v>
      </c>
      <c r="Z175" s="57">
        <f t="shared" si="10"/>
        <v>86.999991931713083</v>
      </c>
    </row>
    <row r="176" spans="1:26" x14ac:dyDescent="0.25">
      <c r="A176" s="55">
        <v>154</v>
      </c>
      <c r="B176" s="56" t="s">
        <v>205</v>
      </c>
      <c r="C176" s="56" t="s">
        <v>181</v>
      </c>
      <c r="D176" s="55">
        <v>2026</v>
      </c>
      <c r="E176" s="47">
        <f>'Отбор 2026-2028'!E172+'Доп_отбор 2026-2028'!E172</f>
        <v>0</v>
      </c>
      <c r="F176" s="47">
        <f>'Отбор 2026-2028'!F172+'Доп_отбор 2026-2028'!F172</f>
        <v>0</v>
      </c>
      <c r="G176" s="47">
        <f>'Отбор 2026-2028'!G172+'Доп_отбор 2026-2028'!G172</f>
        <v>0</v>
      </c>
      <c r="H176" s="47">
        <f>'Отбор 2026-2028'!H172+'Доп_отбор 2026-2028'!H172</f>
        <v>0</v>
      </c>
      <c r="I176" s="47">
        <f>'Отбор 2026-2028'!I172+'Доп_отбор 2026-2028'!I172</f>
        <v>0</v>
      </c>
      <c r="J176" s="48">
        <f>'Отбор 2026-2028'!J172+'Доп_отбор 2026-2028'!J172</f>
        <v>0</v>
      </c>
      <c r="K176" s="49">
        <f t="shared" si="12"/>
        <v>0</v>
      </c>
      <c r="L176" s="47">
        <v>12368.39</v>
      </c>
      <c r="M176" s="47">
        <v>11131.55</v>
      </c>
      <c r="N176" s="47">
        <v>8657.8700000000008</v>
      </c>
      <c r="O176" s="47">
        <v>6184.2</v>
      </c>
      <c r="P176" s="47">
        <v>3710.52</v>
      </c>
      <c r="Q176" s="47">
        <v>488.77</v>
      </c>
      <c r="R176" s="47">
        <v>2100</v>
      </c>
      <c r="S176" s="47">
        <v>200</v>
      </c>
      <c r="T176" s="47">
        <v>87</v>
      </c>
      <c r="U176" s="51">
        <f t="shared" si="13"/>
        <v>0</v>
      </c>
      <c r="V176" s="49">
        <f>'Отбор 2026-2028'!V172+'Доп_отбор 2026-2028'!V172</f>
        <v>0</v>
      </c>
      <c r="W176" s="49">
        <f>'Отбор 2026-2028'!W172+'Доп_отбор 2026-2028'!W172</f>
        <v>0</v>
      </c>
      <c r="X176" s="49">
        <f>'Отбор 2026-2028'!X172+'Доп_отбор 2026-2028'!X172</f>
        <v>0</v>
      </c>
      <c r="Y176" s="49">
        <f t="shared" si="11"/>
        <v>0</v>
      </c>
      <c r="Z176" s="57">
        <f t="shared" si="10"/>
        <v>0</v>
      </c>
    </row>
    <row r="177" spans="1:26" x14ac:dyDescent="0.25">
      <c r="A177" s="55">
        <v>155</v>
      </c>
      <c r="B177" s="56" t="s">
        <v>205</v>
      </c>
      <c r="C177" s="56" t="s">
        <v>182</v>
      </c>
      <c r="D177" s="55">
        <v>2026</v>
      </c>
      <c r="E177" s="47">
        <f>'Отбор 2026-2028'!E173+'Доп_отбор 2026-2028'!E173</f>
        <v>0</v>
      </c>
      <c r="F177" s="47">
        <f>'Отбор 2026-2028'!F173+'Доп_отбор 2026-2028'!F173</f>
        <v>8</v>
      </c>
      <c r="G177" s="47">
        <f>'Отбор 2026-2028'!G173+'Доп_отбор 2026-2028'!G173</f>
        <v>7</v>
      </c>
      <c r="H177" s="47">
        <f>'Отбор 2026-2028'!H173+'Доп_отбор 2026-2028'!H173</f>
        <v>0</v>
      </c>
      <c r="I177" s="47">
        <f>'Отбор 2026-2028'!I173+'Доп_отбор 2026-2028'!I173</f>
        <v>0</v>
      </c>
      <c r="J177" s="48">
        <f>'Отбор 2026-2028'!J173+'Доп_отбор 2026-2028'!J173</f>
        <v>3</v>
      </c>
      <c r="K177" s="49">
        <f t="shared" si="12"/>
        <v>15</v>
      </c>
      <c r="L177" s="47">
        <v>12368.39</v>
      </c>
      <c r="M177" s="47">
        <v>11131.55</v>
      </c>
      <c r="N177" s="47">
        <v>8657.8700000000008</v>
      </c>
      <c r="O177" s="47">
        <v>6184.2</v>
      </c>
      <c r="P177" s="47">
        <v>3710.52</v>
      </c>
      <c r="Q177" s="47">
        <v>488.77</v>
      </c>
      <c r="R177" s="47">
        <v>2100</v>
      </c>
      <c r="S177" s="47">
        <v>200</v>
      </c>
      <c r="T177" s="47">
        <v>87</v>
      </c>
      <c r="U177" s="51">
        <f t="shared" si="13"/>
        <v>86.999990026417535</v>
      </c>
      <c r="V177" s="49">
        <f>'Отбор 2026-2028'!V173+'Доп_отбор 2026-2028'!V173</f>
        <v>160423.79999999999</v>
      </c>
      <c r="W177" s="49">
        <f>'Отбор 2026-2028'!W173+'Доп_отбор 2026-2028'!W173</f>
        <v>139568.69</v>
      </c>
      <c r="X177" s="49">
        <f>'Отбор 2026-2028'!X173+'Доп_отбор 2026-2028'!X173</f>
        <v>20855.109999999997</v>
      </c>
      <c r="Y177" s="49">
        <f t="shared" si="11"/>
        <v>139568.71</v>
      </c>
      <c r="Z177" s="57">
        <f t="shared" si="10"/>
        <v>87.000002493395627</v>
      </c>
    </row>
    <row r="178" spans="1:26" x14ac:dyDescent="0.25">
      <c r="A178" s="55">
        <v>156</v>
      </c>
      <c r="B178" s="56" t="s">
        <v>205</v>
      </c>
      <c r="C178" s="56" t="s">
        <v>183</v>
      </c>
      <c r="D178" s="55">
        <v>2026</v>
      </c>
      <c r="E178" s="47">
        <f>'Отбор 2026-2028'!E174+'Доп_отбор 2026-2028'!E174</f>
        <v>0</v>
      </c>
      <c r="F178" s="47">
        <f>'Отбор 2026-2028'!F174+'Доп_отбор 2026-2028'!F174</f>
        <v>0</v>
      </c>
      <c r="G178" s="47">
        <f>'Отбор 2026-2028'!G174+'Доп_отбор 2026-2028'!G174</f>
        <v>0</v>
      </c>
      <c r="H178" s="47">
        <f>'Отбор 2026-2028'!H174+'Доп_отбор 2026-2028'!H174</f>
        <v>0</v>
      </c>
      <c r="I178" s="47">
        <f>'Отбор 2026-2028'!I174+'Доп_отбор 2026-2028'!I174</f>
        <v>0</v>
      </c>
      <c r="J178" s="48">
        <f>'Отбор 2026-2028'!J174+'Доп_отбор 2026-2028'!J174</f>
        <v>0</v>
      </c>
      <c r="K178" s="49">
        <f t="shared" si="12"/>
        <v>0</v>
      </c>
      <c r="L178" s="47">
        <v>12368.39</v>
      </c>
      <c r="M178" s="47">
        <v>11131.55</v>
      </c>
      <c r="N178" s="47">
        <v>8657.8700000000008</v>
      </c>
      <c r="O178" s="47">
        <v>6184.2</v>
      </c>
      <c r="P178" s="47">
        <v>3710.52</v>
      </c>
      <c r="Q178" s="47">
        <v>488.77</v>
      </c>
      <c r="R178" s="47">
        <v>2100</v>
      </c>
      <c r="S178" s="47">
        <v>200</v>
      </c>
      <c r="T178" s="47">
        <v>87</v>
      </c>
      <c r="U178" s="51">
        <f t="shared" si="13"/>
        <v>0</v>
      </c>
      <c r="V178" s="49">
        <f>'Отбор 2026-2028'!V174+'Доп_отбор 2026-2028'!V174</f>
        <v>0</v>
      </c>
      <c r="W178" s="49">
        <f>'Отбор 2026-2028'!W174+'Доп_отбор 2026-2028'!W174</f>
        <v>0</v>
      </c>
      <c r="X178" s="49">
        <f>'Отбор 2026-2028'!X174+'Доп_отбор 2026-2028'!X174</f>
        <v>0</v>
      </c>
      <c r="Y178" s="49">
        <f t="shared" si="11"/>
        <v>0</v>
      </c>
      <c r="Z178" s="57">
        <f t="shared" si="10"/>
        <v>0</v>
      </c>
    </row>
    <row r="179" spans="1:26" x14ac:dyDescent="0.25">
      <c r="A179" s="55">
        <v>157</v>
      </c>
      <c r="B179" s="56" t="s">
        <v>205</v>
      </c>
      <c r="C179" s="56" t="s">
        <v>178</v>
      </c>
      <c r="D179" s="55">
        <v>2026</v>
      </c>
      <c r="E179" s="47">
        <f>'Отбор 2026-2028'!E175+'Доп_отбор 2026-2028'!E175</f>
        <v>0</v>
      </c>
      <c r="F179" s="47">
        <f>'Отбор 2026-2028'!F175+'Доп_отбор 2026-2028'!F175</f>
        <v>0</v>
      </c>
      <c r="G179" s="47">
        <f>'Отбор 2026-2028'!G175+'Доп_отбор 2026-2028'!G175</f>
        <v>0</v>
      </c>
      <c r="H179" s="47">
        <f>'Отбор 2026-2028'!H175+'Доп_отбор 2026-2028'!H175</f>
        <v>0</v>
      </c>
      <c r="I179" s="47">
        <f>'Отбор 2026-2028'!I175+'Доп_отбор 2026-2028'!I175</f>
        <v>0</v>
      </c>
      <c r="J179" s="48">
        <f>'Отбор 2026-2028'!J175+'Доп_отбор 2026-2028'!J175</f>
        <v>0</v>
      </c>
      <c r="K179" s="49">
        <f t="shared" si="12"/>
        <v>0</v>
      </c>
      <c r="L179" s="47">
        <v>12368.39</v>
      </c>
      <c r="M179" s="47">
        <v>11131.55</v>
      </c>
      <c r="N179" s="47">
        <v>8657.8700000000008</v>
      </c>
      <c r="O179" s="47">
        <v>6184.2</v>
      </c>
      <c r="P179" s="47">
        <v>3710.52</v>
      </c>
      <c r="Q179" s="47">
        <v>488.77</v>
      </c>
      <c r="R179" s="47">
        <v>2100</v>
      </c>
      <c r="S179" s="47">
        <v>200</v>
      </c>
      <c r="T179" s="47">
        <v>92</v>
      </c>
      <c r="U179" s="51">
        <f t="shared" si="13"/>
        <v>0</v>
      </c>
      <c r="V179" s="49">
        <f>'Отбор 2026-2028'!V175+'Доп_отбор 2026-2028'!V175</f>
        <v>0</v>
      </c>
      <c r="W179" s="49">
        <f>'Отбор 2026-2028'!W175+'Доп_отбор 2026-2028'!W175</f>
        <v>0</v>
      </c>
      <c r="X179" s="49">
        <f>'Отбор 2026-2028'!X175+'Доп_отбор 2026-2028'!X175</f>
        <v>0</v>
      </c>
      <c r="Y179" s="49">
        <f t="shared" si="11"/>
        <v>0</v>
      </c>
      <c r="Z179" s="57">
        <f t="shared" si="10"/>
        <v>0</v>
      </c>
    </row>
    <row r="180" spans="1:26" x14ac:dyDescent="0.25">
      <c r="A180" s="55">
        <v>158</v>
      </c>
      <c r="B180" s="56" t="s">
        <v>205</v>
      </c>
      <c r="C180" s="56" t="s">
        <v>184</v>
      </c>
      <c r="D180" s="55">
        <v>2026</v>
      </c>
      <c r="E180" s="47">
        <f>'Отбор 2026-2028'!E176+'Доп_отбор 2026-2028'!E176</f>
        <v>0</v>
      </c>
      <c r="F180" s="47">
        <f>'Отбор 2026-2028'!F176+'Доп_отбор 2026-2028'!F176</f>
        <v>30</v>
      </c>
      <c r="G180" s="47">
        <f>'Отбор 2026-2028'!G176+'Доп_отбор 2026-2028'!G176</f>
        <v>70</v>
      </c>
      <c r="H180" s="47">
        <f>'Отбор 2026-2028'!H176+'Доп_отбор 2026-2028'!H176</f>
        <v>0</v>
      </c>
      <c r="I180" s="47">
        <f>'Отбор 2026-2028'!I176+'Доп_отбор 2026-2028'!I176</f>
        <v>20</v>
      </c>
      <c r="J180" s="48">
        <f>'Отбор 2026-2028'!J176+'Доп_отбор 2026-2028'!J176</f>
        <v>16</v>
      </c>
      <c r="K180" s="49">
        <f t="shared" si="12"/>
        <v>120</v>
      </c>
      <c r="L180" s="47">
        <v>12368.39</v>
      </c>
      <c r="M180" s="47">
        <v>11131.55</v>
      </c>
      <c r="N180" s="47">
        <v>8657.8700000000008</v>
      </c>
      <c r="O180" s="47">
        <v>6184.2</v>
      </c>
      <c r="P180" s="47">
        <v>3710.52</v>
      </c>
      <c r="Q180" s="47">
        <v>488.77</v>
      </c>
      <c r="R180" s="47">
        <v>2100</v>
      </c>
      <c r="S180" s="47">
        <v>200</v>
      </c>
      <c r="T180" s="47">
        <v>88</v>
      </c>
      <c r="U180" s="51">
        <f t="shared" si="13"/>
        <v>87.999999481302865</v>
      </c>
      <c r="V180" s="49">
        <f>'Отбор 2026-2028'!V176+'Доп_отбор 2026-2028'!V176</f>
        <v>1079628.1200000001</v>
      </c>
      <c r="W180" s="49">
        <f>'Отбор 2026-2028'!W176+'Доп_отбор 2026-2028'!W176</f>
        <v>950072.74</v>
      </c>
      <c r="X180" s="49">
        <f>'Отбор 2026-2028'!X176+'Доп_отбор 2026-2028'!X176</f>
        <v>129555.38000000012</v>
      </c>
      <c r="Y180" s="49">
        <f t="shared" si="11"/>
        <v>950072.75</v>
      </c>
      <c r="Z180" s="57">
        <f t="shared" si="10"/>
        <v>88.000000407547731</v>
      </c>
    </row>
    <row r="181" spans="1:26" x14ac:dyDescent="0.25">
      <c r="A181" s="55">
        <v>159</v>
      </c>
      <c r="B181" s="56" t="s">
        <v>205</v>
      </c>
      <c r="C181" s="56" t="s">
        <v>185</v>
      </c>
      <c r="D181" s="55">
        <v>2026</v>
      </c>
      <c r="E181" s="47">
        <f>'Отбор 2026-2028'!E177+'Доп_отбор 2026-2028'!E177</f>
        <v>0</v>
      </c>
      <c r="F181" s="47">
        <f>'Отбор 2026-2028'!F177+'Доп_отбор 2026-2028'!F177</f>
        <v>21.94</v>
      </c>
      <c r="G181" s="47">
        <f>'Отбор 2026-2028'!G177+'Доп_отбор 2026-2028'!G177</f>
        <v>35.33</v>
      </c>
      <c r="H181" s="47">
        <f>'Отбор 2026-2028'!H177+'Доп_отбор 2026-2028'!H177</f>
        <v>13.42</v>
      </c>
      <c r="I181" s="47">
        <f>'Отбор 2026-2028'!I177+'Доп_отбор 2026-2028'!I177</f>
        <v>16.329999999999998</v>
      </c>
      <c r="J181" s="48">
        <f>'Отбор 2026-2028'!J177+'Доп_отбор 2026-2028'!J177</f>
        <v>5</v>
      </c>
      <c r="K181" s="49">
        <f t="shared" si="12"/>
        <v>87.02</v>
      </c>
      <c r="L181" s="47">
        <v>12368.39</v>
      </c>
      <c r="M181" s="47">
        <v>11131.55</v>
      </c>
      <c r="N181" s="47">
        <v>8657.8700000000008</v>
      </c>
      <c r="O181" s="47">
        <v>6184.2</v>
      </c>
      <c r="P181" s="47">
        <v>3710.52</v>
      </c>
      <c r="Q181" s="47">
        <v>488.77</v>
      </c>
      <c r="R181" s="47">
        <v>2100</v>
      </c>
      <c r="S181" s="47">
        <v>200</v>
      </c>
      <c r="T181" s="47">
        <v>87</v>
      </c>
      <c r="U181" s="51">
        <f t="shared" si="13"/>
        <v>86.999999558036308</v>
      </c>
      <c r="V181" s="49">
        <f>'Отбор 2026-2028'!V177+'Доп_отбор 2026-2028'!V177</f>
        <v>724041.36</v>
      </c>
      <c r="W181" s="49">
        <f>'Отбор 2026-2028'!W177+'Доп_отбор 2026-2028'!W177</f>
        <v>629915.98</v>
      </c>
      <c r="X181" s="49">
        <f>'Отбор 2026-2028'!X177+'Доп_отбор 2026-2028'!X177</f>
        <v>94125.38</v>
      </c>
      <c r="Y181" s="49">
        <f t="shared" si="11"/>
        <v>629915.98</v>
      </c>
      <c r="Z181" s="57">
        <f t="shared" si="10"/>
        <v>86.999999558036308</v>
      </c>
    </row>
    <row r="182" spans="1:26" x14ac:dyDescent="0.25">
      <c r="A182" s="55">
        <v>160</v>
      </c>
      <c r="B182" s="56" t="s">
        <v>188</v>
      </c>
      <c r="C182" s="56" t="s">
        <v>98</v>
      </c>
      <c r="D182" s="55">
        <v>2026</v>
      </c>
      <c r="E182" s="47">
        <f>'Отбор 2026-2028'!E178+'Доп_отбор 2026-2028'!E178</f>
        <v>1</v>
      </c>
      <c r="F182" s="47">
        <f>'Отбор 2026-2028'!F178+'Доп_отбор 2026-2028'!F178</f>
        <v>0.5</v>
      </c>
      <c r="G182" s="47">
        <f>'Отбор 2026-2028'!G178+'Доп_отбор 2026-2028'!G178</f>
        <v>0</v>
      </c>
      <c r="H182" s="47">
        <f>'Отбор 2026-2028'!H178+'Доп_отбор 2026-2028'!H178</f>
        <v>2.5</v>
      </c>
      <c r="I182" s="47">
        <f>'Отбор 2026-2028'!I178+'Доп_отбор 2026-2028'!I178</f>
        <v>0.5</v>
      </c>
      <c r="J182" s="48">
        <f>'Отбор 2026-2028'!J178+'Доп_отбор 2026-2028'!J178</f>
        <v>1</v>
      </c>
      <c r="K182" s="49">
        <f t="shared" si="12"/>
        <v>4.5</v>
      </c>
      <c r="L182" s="47">
        <v>12368.39</v>
      </c>
      <c r="M182" s="47">
        <v>11131.55</v>
      </c>
      <c r="N182" s="47">
        <v>8657.8700000000008</v>
      </c>
      <c r="O182" s="47">
        <v>6184.2</v>
      </c>
      <c r="P182" s="47">
        <v>3710.52</v>
      </c>
      <c r="Q182" s="47">
        <v>488.77</v>
      </c>
      <c r="R182" s="47">
        <v>2100</v>
      </c>
      <c r="S182" s="47">
        <v>200</v>
      </c>
      <c r="T182" s="47">
        <v>81</v>
      </c>
      <c r="U182" s="51">
        <f t="shared" si="13"/>
        <v>80.999981930214489</v>
      </c>
      <c r="V182" s="49">
        <f>'Отбор 2026-2028'!V178+'Доп_отбор 2026-2028'!V178</f>
        <v>38738.699999999997</v>
      </c>
      <c r="W182" s="49">
        <f>'Отбор 2026-2028'!W178+'Доп_отбор 2026-2028'!W178</f>
        <v>31378.34</v>
      </c>
      <c r="X182" s="49">
        <f>'Отбор 2026-2028'!X178+'Доп_отбор 2026-2028'!X178</f>
        <v>7360.3599999999969</v>
      </c>
      <c r="Y182" s="49">
        <f t="shared" si="11"/>
        <v>31378.35</v>
      </c>
      <c r="Z182" s="57">
        <f t="shared" si="10"/>
        <v>81.000007744193795</v>
      </c>
    </row>
    <row r="183" spans="1:26" x14ac:dyDescent="0.25">
      <c r="A183" s="55">
        <v>161</v>
      </c>
      <c r="B183" s="56" t="s">
        <v>188</v>
      </c>
      <c r="C183" s="56" t="s">
        <v>186</v>
      </c>
      <c r="D183" s="55">
        <v>2026</v>
      </c>
      <c r="E183" s="47">
        <f>'Отбор 2026-2028'!E179+'Доп_отбор 2026-2028'!E179</f>
        <v>0</v>
      </c>
      <c r="F183" s="47">
        <f>'Отбор 2026-2028'!F179+'Доп_отбор 2026-2028'!F179</f>
        <v>0</v>
      </c>
      <c r="G183" s="47">
        <f>'Отбор 2026-2028'!G179+'Доп_отбор 2026-2028'!G179</f>
        <v>0</v>
      </c>
      <c r="H183" s="47">
        <f>'Отбор 2026-2028'!H179+'Доп_отбор 2026-2028'!H179</f>
        <v>0</v>
      </c>
      <c r="I183" s="47">
        <f>'Отбор 2026-2028'!I179+'Доп_отбор 2026-2028'!I179</f>
        <v>0</v>
      </c>
      <c r="J183" s="48">
        <f>'Отбор 2026-2028'!J179+'Доп_отбор 2026-2028'!J179</f>
        <v>0</v>
      </c>
      <c r="K183" s="49">
        <f t="shared" si="12"/>
        <v>0</v>
      </c>
      <c r="L183" s="47">
        <v>12368.39</v>
      </c>
      <c r="M183" s="47">
        <v>11131.55</v>
      </c>
      <c r="N183" s="47">
        <v>8657.8700000000008</v>
      </c>
      <c r="O183" s="47">
        <v>6184.2</v>
      </c>
      <c r="P183" s="47">
        <v>3710.52</v>
      </c>
      <c r="Q183" s="47">
        <v>488.77</v>
      </c>
      <c r="R183" s="47">
        <v>2100</v>
      </c>
      <c r="S183" s="47">
        <v>200</v>
      </c>
      <c r="T183" s="47">
        <v>90</v>
      </c>
      <c r="U183" s="51">
        <f t="shared" si="13"/>
        <v>0</v>
      </c>
      <c r="V183" s="49">
        <f>'Отбор 2026-2028'!V179+'Доп_отбор 2026-2028'!V179</f>
        <v>0</v>
      </c>
      <c r="W183" s="49">
        <f>'Отбор 2026-2028'!W179+'Доп_отбор 2026-2028'!W179</f>
        <v>0</v>
      </c>
      <c r="X183" s="49">
        <f>'Отбор 2026-2028'!X179+'Доп_отбор 2026-2028'!X179</f>
        <v>0</v>
      </c>
      <c r="Y183" s="49">
        <f t="shared" si="11"/>
        <v>0</v>
      </c>
      <c r="Z183" s="57">
        <f t="shared" si="10"/>
        <v>0</v>
      </c>
    </row>
    <row r="184" spans="1:26" x14ac:dyDescent="0.25">
      <c r="A184" s="55">
        <v>162</v>
      </c>
      <c r="B184" s="56" t="s">
        <v>188</v>
      </c>
      <c r="C184" s="56" t="s">
        <v>12</v>
      </c>
      <c r="D184" s="55">
        <v>2026</v>
      </c>
      <c r="E184" s="47">
        <f>'Отбор 2026-2028'!E180+'Доп_отбор 2026-2028'!E180</f>
        <v>0</v>
      </c>
      <c r="F184" s="47">
        <f>'Отбор 2026-2028'!F180+'Доп_отбор 2026-2028'!F180</f>
        <v>1.17</v>
      </c>
      <c r="G184" s="47">
        <f>'Отбор 2026-2028'!G180+'Доп_отбор 2026-2028'!G180</f>
        <v>0</v>
      </c>
      <c r="H184" s="47">
        <f>'Отбор 2026-2028'!H180+'Доп_отбор 2026-2028'!H180</f>
        <v>67.83</v>
      </c>
      <c r="I184" s="47">
        <f>'Отбор 2026-2028'!I180+'Доп_отбор 2026-2028'!I180</f>
        <v>26.96</v>
      </c>
      <c r="J184" s="48">
        <f>'Отбор 2026-2028'!J180+'Доп_отбор 2026-2028'!J180</f>
        <v>16</v>
      </c>
      <c r="K184" s="49">
        <f t="shared" si="12"/>
        <v>95.960000000000008</v>
      </c>
      <c r="L184" s="47">
        <v>12368.39</v>
      </c>
      <c r="M184" s="47">
        <v>11131.55</v>
      </c>
      <c r="N184" s="47">
        <v>8657.8700000000008</v>
      </c>
      <c r="O184" s="47">
        <v>6184.2</v>
      </c>
      <c r="P184" s="47">
        <v>3710.52</v>
      </c>
      <c r="Q184" s="47">
        <v>488.77</v>
      </c>
      <c r="R184" s="47">
        <v>2100</v>
      </c>
      <c r="S184" s="47">
        <v>200</v>
      </c>
      <c r="T184" s="47">
        <v>91</v>
      </c>
      <c r="U184" s="51">
        <f t="shared" si="13"/>
        <v>90.999998752415379</v>
      </c>
      <c r="V184" s="49">
        <f>'Отбор 2026-2028'!V180+'Доп_отбор 2026-2028'!V180</f>
        <v>593146.14</v>
      </c>
      <c r="W184" s="49">
        <f>'Отбор 2026-2028'!W180+'Доп_отбор 2026-2028'!W180</f>
        <v>539762.98</v>
      </c>
      <c r="X184" s="49">
        <f>'Отбор 2026-2028'!X180+'Доп_отбор 2026-2028'!X180</f>
        <v>53383.160000000033</v>
      </c>
      <c r="Y184" s="49">
        <f t="shared" si="11"/>
        <v>539762.99</v>
      </c>
      <c r="Z184" s="57">
        <f t="shared" si="10"/>
        <v>91.000000438340535</v>
      </c>
    </row>
    <row r="185" spans="1:26" x14ac:dyDescent="0.25">
      <c r="A185" s="55">
        <v>163</v>
      </c>
      <c r="B185" s="56" t="s">
        <v>188</v>
      </c>
      <c r="C185" s="56" t="s">
        <v>3</v>
      </c>
      <c r="D185" s="55">
        <v>2026</v>
      </c>
      <c r="E185" s="47">
        <f>'Отбор 2026-2028'!E181+'Доп_отбор 2026-2028'!E181</f>
        <v>0</v>
      </c>
      <c r="F185" s="47">
        <f>'Отбор 2026-2028'!F181+'Доп_отбор 2026-2028'!F181</f>
        <v>0.5</v>
      </c>
      <c r="G185" s="47">
        <f>'Отбор 2026-2028'!G181+'Доп_отбор 2026-2028'!G181</f>
        <v>0</v>
      </c>
      <c r="H185" s="47">
        <f>'Отбор 2026-2028'!H181+'Доп_отбор 2026-2028'!H181</f>
        <v>0</v>
      </c>
      <c r="I185" s="47">
        <f>'Отбор 2026-2028'!I181+'Доп_отбор 2026-2028'!I181</f>
        <v>0</v>
      </c>
      <c r="J185" s="48">
        <f>'Отбор 2026-2028'!J181+'Доп_отбор 2026-2028'!J181</f>
        <v>0</v>
      </c>
      <c r="K185" s="49">
        <f t="shared" si="12"/>
        <v>0.5</v>
      </c>
      <c r="L185" s="47">
        <v>12368.39</v>
      </c>
      <c r="M185" s="47">
        <v>11131.55</v>
      </c>
      <c r="N185" s="47">
        <v>8657.8700000000008</v>
      </c>
      <c r="O185" s="47">
        <v>6184.2</v>
      </c>
      <c r="P185" s="47">
        <v>3710.52</v>
      </c>
      <c r="Q185" s="47">
        <v>488.77</v>
      </c>
      <c r="R185" s="47">
        <v>2100</v>
      </c>
      <c r="S185" s="47">
        <v>200</v>
      </c>
      <c r="T185" s="47">
        <v>93</v>
      </c>
      <c r="U185" s="51">
        <f t="shared" si="13"/>
        <v>92.999904690969288</v>
      </c>
      <c r="V185" s="49">
        <f>'Отбор 2026-2028'!V181+'Доп_отбор 2026-2028'!V181</f>
        <v>5665.78</v>
      </c>
      <c r="W185" s="49">
        <f>'Отбор 2026-2028'!W181+'Доп_отбор 2026-2028'!W181</f>
        <v>5269.17</v>
      </c>
      <c r="X185" s="49">
        <f>'Отбор 2026-2028'!X181+'Доп_отбор 2026-2028'!X181</f>
        <v>396.60999999999967</v>
      </c>
      <c r="Y185" s="49">
        <f t="shared" si="11"/>
        <v>5269.18</v>
      </c>
      <c r="Z185" s="57">
        <f t="shared" si="10"/>
        <v>93.00008118917431</v>
      </c>
    </row>
    <row r="186" spans="1:26" x14ac:dyDescent="0.25">
      <c r="A186" s="55">
        <v>164</v>
      </c>
      <c r="B186" s="56" t="s">
        <v>188</v>
      </c>
      <c r="C186" s="56" t="s">
        <v>187</v>
      </c>
      <c r="D186" s="55">
        <v>2026</v>
      </c>
      <c r="E186" s="47">
        <f>'Отбор 2026-2028'!E182+'Доп_отбор 2026-2028'!E182</f>
        <v>0</v>
      </c>
      <c r="F186" s="47">
        <f>'Отбор 2026-2028'!F182+'Доп_отбор 2026-2028'!F182</f>
        <v>0</v>
      </c>
      <c r="G186" s="47">
        <f>'Отбор 2026-2028'!G182+'Доп_отбор 2026-2028'!G182</f>
        <v>0</v>
      </c>
      <c r="H186" s="47">
        <f>'Отбор 2026-2028'!H182+'Доп_отбор 2026-2028'!H182</f>
        <v>0</v>
      </c>
      <c r="I186" s="47">
        <f>'Отбор 2026-2028'!I182+'Доп_отбор 2026-2028'!I182</f>
        <v>0</v>
      </c>
      <c r="J186" s="48">
        <f>'Отбор 2026-2028'!J182+'Доп_отбор 2026-2028'!J182</f>
        <v>0</v>
      </c>
      <c r="K186" s="49">
        <f t="shared" si="12"/>
        <v>0</v>
      </c>
      <c r="L186" s="47">
        <v>12368.39</v>
      </c>
      <c r="M186" s="47">
        <v>11131.55</v>
      </c>
      <c r="N186" s="47">
        <v>8657.8700000000008</v>
      </c>
      <c r="O186" s="47">
        <v>6184.2</v>
      </c>
      <c r="P186" s="47">
        <v>3710.52</v>
      </c>
      <c r="Q186" s="47">
        <v>488.77</v>
      </c>
      <c r="R186" s="47">
        <v>2100</v>
      </c>
      <c r="S186" s="47">
        <v>200</v>
      </c>
      <c r="T186" s="47">
        <v>92</v>
      </c>
      <c r="U186" s="51">
        <f t="shared" si="13"/>
        <v>0</v>
      </c>
      <c r="V186" s="49">
        <f>'Отбор 2026-2028'!V182+'Доп_отбор 2026-2028'!V182</f>
        <v>0</v>
      </c>
      <c r="W186" s="49">
        <f>'Отбор 2026-2028'!W182+'Доп_отбор 2026-2028'!W182</f>
        <v>0</v>
      </c>
      <c r="X186" s="49">
        <f>'Отбор 2026-2028'!X182+'Доп_отбор 2026-2028'!X182</f>
        <v>0</v>
      </c>
      <c r="Y186" s="49">
        <f t="shared" si="11"/>
        <v>0</v>
      </c>
      <c r="Z186" s="57">
        <f t="shared" si="10"/>
        <v>0</v>
      </c>
    </row>
    <row r="187" spans="1:26" x14ac:dyDescent="0.25">
      <c r="A187" s="55">
        <v>165</v>
      </c>
      <c r="B187" s="56" t="s">
        <v>188</v>
      </c>
      <c r="C187" s="56" t="s">
        <v>63</v>
      </c>
      <c r="D187" s="55">
        <v>2026</v>
      </c>
      <c r="E187" s="47">
        <f>'Отбор 2026-2028'!E183+'Доп_отбор 2026-2028'!E183</f>
        <v>0</v>
      </c>
      <c r="F187" s="47">
        <f>'Отбор 2026-2028'!F183+'Доп_отбор 2026-2028'!F183</f>
        <v>0</v>
      </c>
      <c r="G187" s="47">
        <f>'Отбор 2026-2028'!G183+'Доп_отбор 2026-2028'!G183</f>
        <v>0</v>
      </c>
      <c r="H187" s="47">
        <f>'Отбор 2026-2028'!H183+'Доп_отбор 2026-2028'!H183</f>
        <v>0</v>
      </c>
      <c r="I187" s="47">
        <f>'Отбор 2026-2028'!I183+'Доп_отбор 2026-2028'!I183</f>
        <v>0</v>
      </c>
      <c r="J187" s="48">
        <f>'Отбор 2026-2028'!J183+'Доп_отбор 2026-2028'!J183</f>
        <v>0</v>
      </c>
      <c r="K187" s="49">
        <f t="shared" si="12"/>
        <v>0</v>
      </c>
      <c r="L187" s="47">
        <v>12368.39</v>
      </c>
      <c r="M187" s="47">
        <v>11131.55</v>
      </c>
      <c r="N187" s="47">
        <v>8657.8700000000008</v>
      </c>
      <c r="O187" s="47">
        <v>6184.2</v>
      </c>
      <c r="P187" s="47">
        <v>3710.52</v>
      </c>
      <c r="Q187" s="47">
        <v>488.77</v>
      </c>
      <c r="R187" s="47">
        <v>2100</v>
      </c>
      <c r="S187" s="47">
        <v>200</v>
      </c>
      <c r="T187" s="47">
        <v>90</v>
      </c>
      <c r="U187" s="51">
        <f t="shared" si="13"/>
        <v>0</v>
      </c>
      <c r="V187" s="49">
        <f>'Отбор 2026-2028'!V183+'Доп_отбор 2026-2028'!V183</f>
        <v>0</v>
      </c>
      <c r="W187" s="49">
        <f>'Отбор 2026-2028'!W183+'Доп_отбор 2026-2028'!W183</f>
        <v>0</v>
      </c>
      <c r="X187" s="49">
        <f>'Отбор 2026-2028'!X183+'Доп_отбор 2026-2028'!X183</f>
        <v>0</v>
      </c>
      <c r="Y187" s="49">
        <f t="shared" si="11"/>
        <v>0</v>
      </c>
      <c r="Z187" s="57">
        <f t="shared" si="10"/>
        <v>0</v>
      </c>
    </row>
    <row r="188" spans="1:26" x14ac:dyDescent="0.25">
      <c r="A188" s="55">
        <v>166</v>
      </c>
      <c r="B188" s="56" t="s">
        <v>188</v>
      </c>
      <c r="C188" s="56" t="s">
        <v>20</v>
      </c>
      <c r="D188" s="55">
        <v>2026</v>
      </c>
      <c r="E188" s="47">
        <f>'Отбор 2026-2028'!E184+'Доп_отбор 2026-2028'!E184</f>
        <v>18</v>
      </c>
      <c r="F188" s="47">
        <f>'Отбор 2026-2028'!F184+'Доп_отбор 2026-2028'!F184</f>
        <v>9</v>
      </c>
      <c r="G188" s="47">
        <f>'Отбор 2026-2028'!G184+'Доп_отбор 2026-2028'!G184</f>
        <v>0</v>
      </c>
      <c r="H188" s="47">
        <f>'Отбор 2026-2028'!H184+'Доп_отбор 2026-2028'!H184</f>
        <v>3.7</v>
      </c>
      <c r="I188" s="47">
        <f>'Отбор 2026-2028'!I184+'Доп_отбор 2026-2028'!I184</f>
        <v>0</v>
      </c>
      <c r="J188" s="48">
        <f>'Отбор 2026-2028'!J184+'Доп_отбор 2026-2028'!J184</f>
        <v>5</v>
      </c>
      <c r="K188" s="49">
        <f t="shared" si="12"/>
        <v>30.7</v>
      </c>
      <c r="L188" s="47">
        <v>12368.39</v>
      </c>
      <c r="M188" s="47">
        <v>11131.55</v>
      </c>
      <c r="N188" s="47">
        <v>8657.8700000000008</v>
      </c>
      <c r="O188" s="47">
        <v>6184.2</v>
      </c>
      <c r="P188" s="47">
        <v>3710.52</v>
      </c>
      <c r="Q188" s="47">
        <v>488.77</v>
      </c>
      <c r="R188" s="47">
        <v>2100</v>
      </c>
      <c r="S188" s="47">
        <v>200</v>
      </c>
      <c r="T188" s="47">
        <v>95</v>
      </c>
      <c r="U188" s="51">
        <f t="shared" si="13"/>
        <v>94.999999451724861</v>
      </c>
      <c r="V188" s="49">
        <f>'Отбор 2026-2028'!V184+'Доп_отбор 2026-2028'!V184</f>
        <v>364780.36</v>
      </c>
      <c r="W188" s="49">
        <f>'Отбор 2026-2028'!W184+'Доп_отбор 2026-2028'!W184</f>
        <v>346541.33999999997</v>
      </c>
      <c r="X188" s="49">
        <f>'Отбор 2026-2028'!X184+'Доп_отбор 2026-2028'!X184</f>
        <v>18239.020000000033</v>
      </c>
      <c r="Y188" s="49">
        <f t="shared" si="11"/>
        <v>346541.34</v>
      </c>
      <c r="Z188" s="57">
        <f t="shared" si="10"/>
        <v>94.999999451724875</v>
      </c>
    </row>
    <row r="189" spans="1:26" x14ac:dyDescent="0.25">
      <c r="A189" s="55">
        <v>167</v>
      </c>
      <c r="B189" s="56" t="s">
        <v>188</v>
      </c>
      <c r="C189" s="56" t="s">
        <v>9</v>
      </c>
      <c r="D189" s="55">
        <v>2026</v>
      </c>
      <c r="E189" s="47">
        <f>'Отбор 2026-2028'!E185+'Доп_отбор 2026-2028'!E185</f>
        <v>36.299999999999997</v>
      </c>
      <c r="F189" s="47">
        <f>'Отбор 2026-2028'!F185+'Доп_отбор 2026-2028'!F185</f>
        <v>0</v>
      </c>
      <c r="G189" s="47">
        <f>'Отбор 2026-2028'!G185+'Доп_отбор 2026-2028'!G185</f>
        <v>26</v>
      </c>
      <c r="H189" s="47">
        <f>'Отбор 2026-2028'!H185+'Доп_отбор 2026-2028'!H185</f>
        <v>0</v>
      </c>
      <c r="I189" s="47">
        <f>'Отбор 2026-2028'!I185+'Доп_отбор 2026-2028'!I185</f>
        <v>0</v>
      </c>
      <c r="J189" s="48">
        <f>'Отбор 2026-2028'!J185+'Доп_отбор 2026-2028'!J185</f>
        <v>14</v>
      </c>
      <c r="K189" s="49">
        <f t="shared" si="12"/>
        <v>62.3</v>
      </c>
      <c r="L189" s="47">
        <v>12368.39</v>
      </c>
      <c r="M189" s="47">
        <v>11131.55</v>
      </c>
      <c r="N189" s="47">
        <v>8657.8700000000008</v>
      </c>
      <c r="O189" s="47">
        <v>6184.2</v>
      </c>
      <c r="P189" s="47">
        <v>3710.52</v>
      </c>
      <c r="Q189" s="47">
        <v>488.77</v>
      </c>
      <c r="R189" s="47">
        <v>2100</v>
      </c>
      <c r="S189" s="47">
        <v>200</v>
      </c>
      <c r="T189" s="47">
        <v>89</v>
      </c>
      <c r="U189" s="51">
        <f t="shared" si="13"/>
        <v>88.999998007692412</v>
      </c>
      <c r="V189" s="49">
        <f>'Отбор 2026-2028'!V185+'Доп_отбор 2026-2028'!V185</f>
        <v>722779.96</v>
      </c>
      <c r="W189" s="49">
        <f>'Отбор 2026-2028'!W185+'Доп_отбор 2026-2028'!W185</f>
        <v>643274.15</v>
      </c>
      <c r="X189" s="49">
        <f>'Отбор 2026-2028'!X185+'Доп_отбор 2026-2028'!X185</f>
        <v>79505.810000000027</v>
      </c>
      <c r="Y189" s="49">
        <f t="shared" si="11"/>
        <v>643274.16</v>
      </c>
      <c r="Z189" s="57">
        <f t="shared" si="10"/>
        <v>88.999999391239356</v>
      </c>
    </row>
    <row r="190" spans="1:26" x14ac:dyDescent="0.25">
      <c r="A190" s="55">
        <v>168</v>
      </c>
      <c r="B190" s="56" t="s">
        <v>188</v>
      </c>
      <c r="C190" s="56" t="s">
        <v>13</v>
      </c>
      <c r="D190" s="55">
        <v>2026</v>
      </c>
      <c r="E190" s="47">
        <f>'Отбор 2026-2028'!E186+'Доп_отбор 2026-2028'!E186</f>
        <v>0</v>
      </c>
      <c r="F190" s="47">
        <f>'Отбор 2026-2028'!F186+'Доп_отбор 2026-2028'!F186</f>
        <v>0</v>
      </c>
      <c r="G190" s="47">
        <f>'Отбор 2026-2028'!G186+'Доп_отбор 2026-2028'!G186</f>
        <v>0</v>
      </c>
      <c r="H190" s="47">
        <f>'Отбор 2026-2028'!H186+'Доп_отбор 2026-2028'!H186</f>
        <v>1.65</v>
      </c>
      <c r="I190" s="47">
        <f>'Отбор 2026-2028'!I186+'Доп_отбор 2026-2028'!I186</f>
        <v>0</v>
      </c>
      <c r="J190" s="48">
        <f>'Отбор 2026-2028'!J186+'Доп_отбор 2026-2028'!J186</f>
        <v>2</v>
      </c>
      <c r="K190" s="49">
        <f t="shared" si="12"/>
        <v>1.65</v>
      </c>
      <c r="L190" s="47">
        <v>12368.39</v>
      </c>
      <c r="M190" s="47">
        <v>11131.55</v>
      </c>
      <c r="N190" s="47">
        <v>8657.8700000000008</v>
      </c>
      <c r="O190" s="47">
        <v>6184.2</v>
      </c>
      <c r="P190" s="47">
        <v>3710.52</v>
      </c>
      <c r="Q190" s="47">
        <v>488.77</v>
      </c>
      <c r="R190" s="47">
        <v>2100</v>
      </c>
      <c r="S190" s="47">
        <v>200</v>
      </c>
      <c r="T190" s="47">
        <v>89</v>
      </c>
      <c r="U190" s="51">
        <f t="shared" si="13"/>
        <v>88.999947172352421</v>
      </c>
      <c r="V190" s="49">
        <f>'Отбор 2026-2028'!V186+'Доп_отбор 2026-2028'!V186</f>
        <v>15711.47</v>
      </c>
      <c r="W190" s="49">
        <f>'Отбор 2026-2028'!W186+'Доп_отбор 2026-2028'!W186</f>
        <v>13983.199999999999</v>
      </c>
      <c r="X190" s="49">
        <f>'Отбор 2026-2028'!X186+'Доп_отбор 2026-2028'!X186</f>
        <v>1728.2700000000004</v>
      </c>
      <c r="Y190" s="49">
        <f t="shared" si="11"/>
        <v>13983.21</v>
      </c>
      <c r="Z190" s="57">
        <f t="shared" si="10"/>
        <v>89.000010820120593</v>
      </c>
    </row>
    <row r="191" spans="1:26" x14ac:dyDescent="0.25">
      <c r="A191" s="55">
        <v>169</v>
      </c>
      <c r="B191" s="56" t="s">
        <v>188</v>
      </c>
      <c r="C191" s="56" t="s">
        <v>101</v>
      </c>
      <c r="D191" s="55">
        <v>2026</v>
      </c>
      <c r="E191" s="47">
        <f>'Отбор 2026-2028'!E187+'Доп_отбор 2026-2028'!E187</f>
        <v>0</v>
      </c>
      <c r="F191" s="47">
        <f>'Отбор 2026-2028'!F187+'Доп_отбор 2026-2028'!F187</f>
        <v>0</v>
      </c>
      <c r="G191" s="47">
        <f>'Отбор 2026-2028'!G187+'Доп_отбор 2026-2028'!G187</f>
        <v>0</v>
      </c>
      <c r="H191" s="47">
        <f>'Отбор 2026-2028'!H187+'Доп_отбор 2026-2028'!H187</f>
        <v>0</v>
      </c>
      <c r="I191" s="47">
        <f>'Отбор 2026-2028'!I187+'Доп_отбор 2026-2028'!I187</f>
        <v>0</v>
      </c>
      <c r="J191" s="48">
        <f>'Отбор 2026-2028'!J187+'Доп_отбор 2026-2028'!J187</f>
        <v>0</v>
      </c>
      <c r="K191" s="49">
        <f t="shared" si="12"/>
        <v>0</v>
      </c>
      <c r="L191" s="47">
        <v>12368.39</v>
      </c>
      <c r="M191" s="47">
        <v>11131.55</v>
      </c>
      <c r="N191" s="47">
        <v>8657.8700000000008</v>
      </c>
      <c r="O191" s="47">
        <v>6184.2</v>
      </c>
      <c r="P191" s="47">
        <v>3710.52</v>
      </c>
      <c r="Q191" s="47">
        <v>488.77</v>
      </c>
      <c r="R191" s="47">
        <v>2100</v>
      </c>
      <c r="S191" s="47">
        <v>200</v>
      </c>
      <c r="T191" s="47">
        <v>87</v>
      </c>
      <c r="U191" s="51">
        <f t="shared" si="13"/>
        <v>0</v>
      </c>
      <c r="V191" s="49">
        <f>'Отбор 2026-2028'!V187+'Доп_отбор 2026-2028'!V187</f>
        <v>0</v>
      </c>
      <c r="W191" s="49">
        <f>'Отбор 2026-2028'!W187+'Доп_отбор 2026-2028'!W187</f>
        <v>0</v>
      </c>
      <c r="X191" s="49">
        <f>'Отбор 2026-2028'!X187+'Доп_отбор 2026-2028'!X187</f>
        <v>0</v>
      </c>
      <c r="Y191" s="49">
        <f t="shared" si="11"/>
        <v>0</v>
      </c>
      <c r="Z191" s="57">
        <f t="shared" si="10"/>
        <v>0</v>
      </c>
    </row>
    <row r="192" spans="1:26" x14ac:dyDescent="0.25">
      <c r="A192" s="55">
        <v>170</v>
      </c>
      <c r="B192" s="56" t="s">
        <v>188</v>
      </c>
      <c r="C192" s="56" t="s">
        <v>87</v>
      </c>
      <c r="D192" s="55">
        <v>2026</v>
      </c>
      <c r="E192" s="47">
        <f>'Отбор 2026-2028'!E188+'Доп_отбор 2026-2028'!E188</f>
        <v>0</v>
      </c>
      <c r="F192" s="47">
        <f>'Отбор 2026-2028'!F188+'Доп_отбор 2026-2028'!F188</f>
        <v>0</v>
      </c>
      <c r="G192" s="47">
        <f>'Отбор 2026-2028'!G188+'Доп_отбор 2026-2028'!G188</f>
        <v>4</v>
      </c>
      <c r="H192" s="47">
        <f>'Отбор 2026-2028'!H188+'Доп_отбор 2026-2028'!H188</f>
        <v>9.35</v>
      </c>
      <c r="I192" s="47">
        <f>'Отбор 2026-2028'!I188+'Доп_отбор 2026-2028'!I188</f>
        <v>5.9</v>
      </c>
      <c r="J192" s="48">
        <f>'Отбор 2026-2028'!J188+'Доп_отбор 2026-2028'!J188</f>
        <v>3</v>
      </c>
      <c r="K192" s="49">
        <f t="shared" si="12"/>
        <v>19.25</v>
      </c>
      <c r="L192" s="47">
        <v>12368.39</v>
      </c>
      <c r="M192" s="47">
        <v>11131.55</v>
      </c>
      <c r="N192" s="47">
        <v>8657.8700000000008</v>
      </c>
      <c r="O192" s="47">
        <v>6184.2</v>
      </c>
      <c r="P192" s="47">
        <v>3710.52</v>
      </c>
      <c r="Q192" s="47">
        <v>488.77</v>
      </c>
      <c r="R192" s="47">
        <v>2100</v>
      </c>
      <c r="S192" s="47">
        <v>200</v>
      </c>
      <c r="T192" s="47">
        <v>72</v>
      </c>
      <c r="U192" s="51">
        <f t="shared" si="13"/>
        <v>71.999997141998151</v>
      </c>
      <c r="V192" s="49">
        <f>'Отбор 2026-2028'!V188+'Доп_отбор 2026-2028'!V188</f>
        <v>125962.13</v>
      </c>
      <c r="W192" s="49">
        <f>'Отбор 2026-2028'!W188+'Доп_отбор 2026-2028'!W188</f>
        <v>90692.73</v>
      </c>
      <c r="X192" s="49">
        <f>'Отбор 2026-2028'!X188+'Доп_отбор 2026-2028'!X188</f>
        <v>35269.400000000009</v>
      </c>
      <c r="Y192" s="49">
        <f t="shared" si="11"/>
        <v>90692.73</v>
      </c>
      <c r="Z192" s="57">
        <f t="shared" si="10"/>
        <v>71.999997141998151</v>
      </c>
    </row>
    <row r="193" spans="1:26" x14ac:dyDescent="0.25">
      <c r="A193" s="55">
        <v>171</v>
      </c>
      <c r="B193" s="56" t="s">
        <v>188</v>
      </c>
      <c r="C193" s="56" t="s">
        <v>86</v>
      </c>
      <c r="D193" s="55">
        <v>2026</v>
      </c>
      <c r="E193" s="47">
        <f>'Отбор 2026-2028'!E189+'Доп_отбор 2026-2028'!E189</f>
        <v>0</v>
      </c>
      <c r="F193" s="47">
        <f>'Отбор 2026-2028'!F189+'Доп_отбор 2026-2028'!F189</f>
        <v>20</v>
      </c>
      <c r="G193" s="47">
        <f>'Отбор 2026-2028'!G189+'Доп_отбор 2026-2028'!G189</f>
        <v>10</v>
      </c>
      <c r="H193" s="47">
        <f>'Отбор 2026-2028'!H189+'Доп_отбор 2026-2028'!H189</f>
        <v>5</v>
      </c>
      <c r="I193" s="47">
        <f>'Отбор 2026-2028'!I189+'Доп_отбор 2026-2028'!I189</f>
        <v>5</v>
      </c>
      <c r="J193" s="48">
        <f>'Отбор 2026-2028'!J189+'Доп_отбор 2026-2028'!J189</f>
        <v>6</v>
      </c>
      <c r="K193" s="49">
        <f t="shared" si="12"/>
        <v>40</v>
      </c>
      <c r="L193" s="47">
        <v>12368.39</v>
      </c>
      <c r="M193" s="47">
        <v>11131.55</v>
      </c>
      <c r="N193" s="47">
        <v>8657.8700000000008</v>
      </c>
      <c r="O193" s="47">
        <v>6184.2</v>
      </c>
      <c r="P193" s="47">
        <v>3710.52</v>
      </c>
      <c r="Q193" s="47">
        <v>488.77</v>
      </c>
      <c r="R193" s="47">
        <v>2100</v>
      </c>
      <c r="S193" s="47">
        <v>200</v>
      </c>
      <c r="T193" s="47">
        <v>88</v>
      </c>
      <c r="U193" s="51">
        <f t="shared" si="13"/>
        <v>87.999997488330678</v>
      </c>
      <c r="V193" s="49">
        <f>'Отбор 2026-2028'!V189+'Доп_отбор 2026-2028'!V189</f>
        <v>382215.92</v>
      </c>
      <c r="W193" s="49">
        <f>'Отбор 2026-2028'!W189+'Доп_отбор 2026-2028'!W189</f>
        <v>336350</v>
      </c>
      <c r="X193" s="49">
        <f>'Отбор 2026-2028'!X189+'Доп_отбор 2026-2028'!X189</f>
        <v>45865.919999999984</v>
      </c>
      <c r="Y193" s="49">
        <f t="shared" si="11"/>
        <v>336350.01</v>
      </c>
      <c r="Z193" s="57">
        <f t="shared" si="10"/>
        <v>88.000000104652898</v>
      </c>
    </row>
    <row r="194" spans="1:26" x14ac:dyDescent="0.25">
      <c r="A194" s="55">
        <v>172</v>
      </c>
      <c r="B194" s="56" t="s">
        <v>188</v>
      </c>
      <c r="C194" s="56" t="s">
        <v>10</v>
      </c>
      <c r="D194" s="55">
        <v>2026</v>
      </c>
      <c r="E194" s="47">
        <f>'Отбор 2026-2028'!E190+'Доп_отбор 2026-2028'!E190</f>
        <v>0</v>
      </c>
      <c r="F194" s="47">
        <f>'Отбор 2026-2028'!F190+'Доп_отбор 2026-2028'!F190</f>
        <v>0</v>
      </c>
      <c r="G194" s="47">
        <f>'Отбор 2026-2028'!G190+'Доп_отбор 2026-2028'!G190</f>
        <v>0</v>
      </c>
      <c r="H194" s="47">
        <f>'Отбор 2026-2028'!H190+'Доп_отбор 2026-2028'!H190</f>
        <v>0</v>
      </c>
      <c r="I194" s="47">
        <f>'Отбор 2026-2028'!I190+'Доп_отбор 2026-2028'!I190</f>
        <v>0</v>
      </c>
      <c r="J194" s="48">
        <f>'Отбор 2026-2028'!J190+'Доп_отбор 2026-2028'!J190</f>
        <v>0</v>
      </c>
      <c r="K194" s="49">
        <f t="shared" si="12"/>
        <v>0</v>
      </c>
      <c r="L194" s="47">
        <v>12368.39</v>
      </c>
      <c r="M194" s="47">
        <v>11131.55</v>
      </c>
      <c r="N194" s="47">
        <v>8657.8700000000008</v>
      </c>
      <c r="O194" s="47">
        <v>6184.2</v>
      </c>
      <c r="P194" s="47">
        <v>3710.52</v>
      </c>
      <c r="Q194" s="47">
        <v>488.77</v>
      </c>
      <c r="R194" s="47">
        <v>2100</v>
      </c>
      <c r="S194" s="47">
        <v>200</v>
      </c>
      <c r="T194" s="47">
        <v>87</v>
      </c>
      <c r="U194" s="51">
        <f t="shared" si="13"/>
        <v>0</v>
      </c>
      <c r="V194" s="49">
        <f>'Отбор 2026-2028'!V190+'Доп_отбор 2026-2028'!V190</f>
        <v>0</v>
      </c>
      <c r="W194" s="49">
        <f>'Отбор 2026-2028'!W190+'Доп_отбор 2026-2028'!W190</f>
        <v>0</v>
      </c>
      <c r="X194" s="49">
        <f>'Отбор 2026-2028'!X190+'Доп_отбор 2026-2028'!X190</f>
        <v>0</v>
      </c>
      <c r="Y194" s="49">
        <f t="shared" si="11"/>
        <v>0</v>
      </c>
      <c r="Z194" s="57">
        <f t="shared" si="10"/>
        <v>0</v>
      </c>
    </row>
    <row r="195" spans="1:26" x14ac:dyDescent="0.25">
      <c r="A195" s="55">
        <v>1</v>
      </c>
      <c r="B195" s="56" t="s">
        <v>189</v>
      </c>
      <c r="C195" s="56" t="s">
        <v>97</v>
      </c>
      <c r="D195" s="55">
        <v>2027</v>
      </c>
      <c r="E195" s="47">
        <f>'Отбор 2026-2028'!E191+'Доп_отбор 2026-2028'!E191</f>
        <v>0</v>
      </c>
      <c r="F195" s="47">
        <f>'Отбор 2026-2028'!F191+'Доп_отбор 2026-2028'!F191</f>
        <v>3.69</v>
      </c>
      <c r="G195" s="47">
        <f>'Отбор 2026-2028'!G191+'Доп_отбор 2026-2028'!G191</f>
        <v>0.26</v>
      </c>
      <c r="H195" s="47">
        <f>'Отбор 2026-2028'!H191+'Доп_отбор 2026-2028'!H191</f>
        <v>0</v>
      </c>
      <c r="I195" s="47">
        <f>'Отбор 2026-2028'!I191+'Доп_отбор 2026-2028'!I191</f>
        <v>2.42</v>
      </c>
      <c r="J195" s="48">
        <f>'Отбор 2026-2028'!J191+'Доп_отбор 2026-2028'!J191</f>
        <v>2</v>
      </c>
      <c r="K195" s="49">
        <f t="shared" si="12"/>
        <v>6.37</v>
      </c>
      <c r="L195" s="47">
        <v>12368.39</v>
      </c>
      <c r="M195" s="47">
        <v>11131.55</v>
      </c>
      <c r="N195" s="47">
        <v>8657.8700000000008</v>
      </c>
      <c r="O195" s="47">
        <v>6184.2</v>
      </c>
      <c r="P195" s="47">
        <v>3710.52</v>
      </c>
      <c r="Q195" s="47">
        <v>488.77</v>
      </c>
      <c r="R195" s="47">
        <v>2100</v>
      </c>
      <c r="S195" s="47">
        <v>200</v>
      </c>
      <c r="T195" s="47">
        <v>93</v>
      </c>
      <c r="U195" s="51">
        <f t="shared" si="13"/>
        <v>92.999986725089883</v>
      </c>
      <c r="V195" s="49">
        <f>'Отбор 2026-2028'!V191+'Доп_отбор 2026-2028'!V191</f>
        <v>58757.460000000006</v>
      </c>
      <c r="W195" s="49">
        <f>'Отбор 2026-2028'!W191+'Доп_отбор 2026-2028'!W191</f>
        <v>54644.43</v>
      </c>
      <c r="X195" s="49">
        <f>'Отбор 2026-2028'!X191+'Доп_отбор 2026-2028'!X191</f>
        <v>4113.0300000000043</v>
      </c>
      <c r="Y195" s="49">
        <f t="shared" si="11"/>
        <v>54644.44</v>
      </c>
      <c r="Z195" s="57">
        <f t="shared" si="10"/>
        <v>93.000003744205401</v>
      </c>
    </row>
    <row r="196" spans="1:26" x14ac:dyDescent="0.25">
      <c r="A196" s="55">
        <v>2</v>
      </c>
      <c r="B196" s="56" t="s">
        <v>189</v>
      </c>
      <c r="C196" s="56" t="s">
        <v>15</v>
      </c>
      <c r="D196" s="55">
        <v>2027</v>
      </c>
      <c r="E196" s="47">
        <f>'Отбор 2026-2028'!E192+'Доп_отбор 2026-2028'!E192</f>
        <v>38.700000000000003</v>
      </c>
      <c r="F196" s="47">
        <f>'Отбор 2026-2028'!F192+'Доп_отбор 2026-2028'!F192</f>
        <v>20</v>
      </c>
      <c r="G196" s="47">
        <f>'Отбор 2026-2028'!G192+'Доп_отбор 2026-2028'!G192</f>
        <v>0</v>
      </c>
      <c r="H196" s="47">
        <f>'Отбор 2026-2028'!H192+'Доп_отбор 2026-2028'!H192</f>
        <v>17.5</v>
      </c>
      <c r="I196" s="47">
        <f>'Отбор 2026-2028'!I192+'Доп_отбор 2026-2028'!I192</f>
        <v>36.200000000000003</v>
      </c>
      <c r="J196" s="48">
        <f>'Отбор 2026-2028'!J192+'Доп_отбор 2026-2028'!J192</f>
        <v>11</v>
      </c>
      <c r="K196" s="49">
        <f t="shared" si="12"/>
        <v>112.4</v>
      </c>
      <c r="L196" s="47">
        <v>12368.39</v>
      </c>
      <c r="M196" s="47">
        <v>11131.55</v>
      </c>
      <c r="N196" s="47">
        <v>8657.8700000000008</v>
      </c>
      <c r="O196" s="47">
        <v>6184.2</v>
      </c>
      <c r="P196" s="47">
        <v>3710.52</v>
      </c>
      <c r="Q196" s="47">
        <v>488.77</v>
      </c>
      <c r="R196" s="47">
        <v>2100</v>
      </c>
      <c r="S196" s="47">
        <v>200</v>
      </c>
      <c r="T196" s="47">
        <v>90</v>
      </c>
      <c r="U196" s="51">
        <f t="shared" si="13"/>
        <v>89.999999798952231</v>
      </c>
      <c r="V196" s="49">
        <f>'Отбор 2026-2028'!V192+'Доп_отбор 2026-2028'!V192</f>
        <v>994788.48</v>
      </c>
      <c r="W196" s="49">
        <f>'Отбор 2026-2028'!W192+'Доп_отбор 2026-2028'!W192</f>
        <v>895309.63</v>
      </c>
      <c r="X196" s="49">
        <f>'Отбор 2026-2028'!X192+'Доп_отбор 2026-2028'!X192</f>
        <v>99478.849999999977</v>
      </c>
      <c r="Y196" s="49">
        <f t="shared" si="11"/>
        <v>895309.63</v>
      </c>
      <c r="Z196" s="57">
        <f t="shared" si="10"/>
        <v>89.999999798952231</v>
      </c>
    </row>
    <row r="197" spans="1:26" x14ac:dyDescent="0.25">
      <c r="A197" s="55">
        <v>3</v>
      </c>
      <c r="B197" s="56" t="s">
        <v>189</v>
      </c>
      <c r="C197" s="56" t="s">
        <v>74</v>
      </c>
      <c r="D197" s="55">
        <v>2027</v>
      </c>
      <c r="E197" s="47">
        <f>'Отбор 2026-2028'!E193+'Доп_отбор 2026-2028'!E193</f>
        <v>0</v>
      </c>
      <c r="F197" s="47">
        <f>'Отбор 2026-2028'!F193+'Доп_отбор 2026-2028'!F193</f>
        <v>5</v>
      </c>
      <c r="G197" s="47">
        <f>'Отбор 2026-2028'!G193+'Доп_отбор 2026-2028'!G193</f>
        <v>0</v>
      </c>
      <c r="H197" s="47">
        <f>'Отбор 2026-2028'!H193+'Доп_отбор 2026-2028'!H193</f>
        <v>11.0502474</v>
      </c>
      <c r="I197" s="47">
        <f>'Отбор 2026-2028'!I193+'Доп_отбор 2026-2028'!I193</f>
        <v>5</v>
      </c>
      <c r="J197" s="48">
        <f>'Отбор 2026-2028'!J193+'Доп_отбор 2026-2028'!J193</f>
        <v>9</v>
      </c>
      <c r="K197" s="49">
        <f t="shared" si="12"/>
        <v>21.0502474</v>
      </c>
      <c r="L197" s="47">
        <v>12368.39</v>
      </c>
      <c r="M197" s="47">
        <v>11131.55</v>
      </c>
      <c r="N197" s="47">
        <v>8657.8700000000008</v>
      </c>
      <c r="O197" s="47">
        <v>6184.2</v>
      </c>
      <c r="P197" s="47">
        <v>3710.52</v>
      </c>
      <c r="Q197" s="47">
        <v>488.77</v>
      </c>
      <c r="R197" s="47">
        <v>2100</v>
      </c>
      <c r="S197" s="47">
        <v>200</v>
      </c>
      <c r="T197" s="47">
        <v>90</v>
      </c>
      <c r="U197" s="51">
        <f t="shared" si="13"/>
        <v>89.999998235878053</v>
      </c>
      <c r="V197" s="49">
        <f>'Отбор 2026-2028'!V193+'Доп_отбор 2026-2028'!V193</f>
        <v>170056.27</v>
      </c>
      <c r="W197" s="49">
        <f>'Отбор 2026-2028'!W193+'Доп_отбор 2026-2028'!W193</f>
        <v>153050.64000000001</v>
      </c>
      <c r="X197" s="49">
        <f>'Отбор 2026-2028'!X193+'Доп_отбор 2026-2028'!X193</f>
        <v>17005.62999999999</v>
      </c>
      <c r="Y197" s="49">
        <f t="shared" si="11"/>
        <v>153050.64000000001</v>
      </c>
      <c r="Z197" s="57">
        <f t="shared" si="10"/>
        <v>89.999998235878053</v>
      </c>
    </row>
    <row r="198" spans="1:26" x14ac:dyDescent="0.25">
      <c r="A198" s="55">
        <v>4</v>
      </c>
      <c r="B198" s="56" t="s">
        <v>189</v>
      </c>
      <c r="C198" s="56" t="s">
        <v>77</v>
      </c>
      <c r="D198" s="55">
        <v>2027</v>
      </c>
      <c r="E198" s="47">
        <f>'Отбор 2026-2028'!E194+'Доп_отбор 2026-2028'!E194</f>
        <v>0</v>
      </c>
      <c r="F198" s="47">
        <f>'Отбор 2026-2028'!F194+'Доп_отбор 2026-2028'!F194</f>
        <v>5.74</v>
      </c>
      <c r="G198" s="47">
        <f>'Отбор 2026-2028'!G194+'Доп_отбор 2026-2028'!G194</f>
        <v>3.9000000000000004</v>
      </c>
      <c r="H198" s="47">
        <f>'Отбор 2026-2028'!H194+'Доп_отбор 2026-2028'!H194</f>
        <v>3.5</v>
      </c>
      <c r="I198" s="47">
        <f>'Отбор 2026-2028'!I194+'Доп_отбор 2026-2028'!I194</f>
        <v>0</v>
      </c>
      <c r="J198" s="48">
        <f>'Отбор 2026-2028'!J194+'Доп_отбор 2026-2028'!J194</f>
        <v>5</v>
      </c>
      <c r="K198" s="49">
        <f t="shared" si="12"/>
        <v>13.14</v>
      </c>
      <c r="L198" s="47">
        <v>12368.39</v>
      </c>
      <c r="M198" s="47">
        <v>11131.55</v>
      </c>
      <c r="N198" s="47">
        <v>8657.8700000000008</v>
      </c>
      <c r="O198" s="47">
        <v>6184.2</v>
      </c>
      <c r="P198" s="47">
        <v>3710.52</v>
      </c>
      <c r="Q198" s="47">
        <v>488.77</v>
      </c>
      <c r="R198" s="47">
        <v>2100</v>
      </c>
      <c r="S198" s="47">
        <v>200</v>
      </c>
      <c r="T198" s="47">
        <v>92</v>
      </c>
      <c r="U198" s="51">
        <f t="shared" si="13"/>
        <v>91.999990509895881</v>
      </c>
      <c r="V198" s="49">
        <f>'Отбор 2026-2028'!V194+'Доп_отбор 2026-2028'!V194</f>
        <v>134877.34</v>
      </c>
      <c r="W198" s="49">
        <f>'Отбор 2026-2028'!W194+'Доп_отбор 2026-2028'!W194</f>
        <v>124087.14</v>
      </c>
      <c r="X198" s="49">
        <f>'Отбор 2026-2028'!X194+'Доп_отбор 2026-2028'!X194</f>
        <v>10790.199999999997</v>
      </c>
      <c r="Y198" s="49">
        <f t="shared" si="11"/>
        <v>124087.15</v>
      </c>
      <c r="Z198" s="57">
        <f t="shared" ref="Z198:Z261" si="14">IF((V198=0),0,Y198/V198*100)</f>
        <v>91.999997924039718</v>
      </c>
    </row>
    <row r="199" spans="1:26" x14ac:dyDescent="0.25">
      <c r="A199" s="55">
        <v>5</v>
      </c>
      <c r="B199" s="56" t="s">
        <v>189</v>
      </c>
      <c r="C199" s="56" t="s">
        <v>118</v>
      </c>
      <c r="D199" s="55">
        <v>2027</v>
      </c>
      <c r="E199" s="47">
        <f>'Отбор 2026-2028'!E195+'Доп_отбор 2026-2028'!E195</f>
        <v>0</v>
      </c>
      <c r="F199" s="47">
        <f>'Отбор 2026-2028'!F195+'Доп_отбор 2026-2028'!F195</f>
        <v>0</v>
      </c>
      <c r="G199" s="47">
        <f>'Отбор 2026-2028'!G195+'Доп_отбор 2026-2028'!G195</f>
        <v>0</v>
      </c>
      <c r="H199" s="47">
        <f>'Отбор 2026-2028'!H195+'Доп_отбор 2026-2028'!H195</f>
        <v>0</v>
      </c>
      <c r="I199" s="47">
        <f>'Отбор 2026-2028'!I195+'Доп_отбор 2026-2028'!I195</f>
        <v>0</v>
      </c>
      <c r="J199" s="48">
        <f>'Отбор 2026-2028'!J195+'Доп_отбор 2026-2028'!J195</f>
        <v>0</v>
      </c>
      <c r="K199" s="49">
        <f t="shared" si="12"/>
        <v>0</v>
      </c>
      <c r="L199" s="47">
        <v>12368.39</v>
      </c>
      <c r="M199" s="47">
        <v>11131.55</v>
      </c>
      <c r="N199" s="47">
        <v>8657.8700000000008</v>
      </c>
      <c r="O199" s="47">
        <v>6184.2</v>
      </c>
      <c r="P199" s="47">
        <v>3710.52</v>
      </c>
      <c r="Q199" s="47">
        <v>488.77</v>
      </c>
      <c r="R199" s="47">
        <v>2100</v>
      </c>
      <c r="S199" s="47">
        <v>200</v>
      </c>
      <c r="T199" s="47">
        <v>88</v>
      </c>
      <c r="U199" s="51">
        <f t="shared" si="13"/>
        <v>0</v>
      </c>
      <c r="V199" s="49">
        <f>'Отбор 2026-2028'!V195+'Доп_отбор 2026-2028'!V195</f>
        <v>0</v>
      </c>
      <c r="W199" s="49">
        <f>'Отбор 2026-2028'!W195+'Доп_отбор 2026-2028'!W195</f>
        <v>0</v>
      </c>
      <c r="X199" s="49">
        <f>'Отбор 2026-2028'!X195+'Доп_отбор 2026-2028'!X195</f>
        <v>0</v>
      </c>
      <c r="Y199" s="49">
        <f t="shared" ref="Y199:Y262" si="15">ROUND((V199*T199/100),2)</f>
        <v>0</v>
      </c>
      <c r="Z199" s="57">
        <f t="shared" si="14"/>
        <v>0</v>
      </c>
    </row>
    <row r="200" spans="1:26" x14ac:dyDescent="0.25">
      <c r="A200" s="55">
        <v>6</v>
      </c>
      <c r="B200" s="56" t="s">
        <v>189</v>
      </c>
      <c r="C200" s="56" t="s">
        <v>119</v>
      </c>
      <c r="D200" s="55">
        <v>2027</v>
      </c>
      <c r="E200" s="47">
        <f>'Отбор 2026-2028'!E196+'Доп_отбор 2026-2028'!E196</f>
        <v>0</v>
      </c>
      <c r="F200" s="47">
        <f>'Отбор 2026-2028'!F196+'Доп_отбор 2026-2028'!F196</f>
        <v>0</v>
      </c>
      <c r="G200" s="47">
        <f>'Отбор 2026-2028'!G196+'Доп_отбор 2026-2028'!G196</f>
        <v>23.5</v>
      </c>
      <c r="H200" s="47">
        <f>'Отбор 2026-2028'!H196+'Доп_отбор 2026-2028'!H196</f>
        <v>0</v>
      </c>
      <c r="I200" s="47">
        <f>'Отбор 2026-2028'!I196+'Доп_отбор 2026-2028'!I196</f>
        <v>0</v>
      </c>
      <c r="J200" s="48">
        <f>'Отбор 2026-2028'!J196+'Доп_отбор 2026-2028'!J196</f>
        <v>1</v>
      </c>
      <c r="K200" s="49">
        <f t="shared" ref="K200:K263" si="16">E200+F200+G200+H200+I200</f>
        <v>23.5</v>
      </c>
      <c r="L200" s="47">
        <v>12368.39</v>
      </c>
      <c r="M200" s="47">
        <v>11131.55</v>
      </c>
      <c r="N200" s="47">
        <v>8657.8700000000008</v>
      </c>
      <c r="O200" s="47">
        <v>6184.2</v>
      </c>
      <c r="P200" s="47">
        <v>3710.52</v>
      </c>
      <c r="Q200" s="47">
        <v>488.77</v>
      </c>
      <c r="R200" s="47">
        <v>2100</v>
      </c>
      <c r="S200" s="47">
        <v>200</v>
      </c>
      <c r="T200" s="47">
        <v>91</v>
      </c>
      <c r="U200" s="51">
        <f t="shared" si="13"/>
        <v>90.999997532606599</v>
      </c>
      <c r="V200" s="49">
        <f>'Отбор 2026-2028'!V196+'Доп_отбор 2026-2028'!V196</f>
        <v>210748.72</v>
      </c>
      <c r="W200" s="49">
        <f>'Отбор 2026-2028'!W196+'Доп_отбор 2026-2028'!W196</f>
        <v>191781.33</v>
      </c>
      <c r="X200" s="49">
        <f>'Отбор 2026-2028'!X196+'Доп_отбор 2026-2028'!X196</f>
        <v>18967.390000000014</v>
      </c>
      <c r="Y200" s="49">
        <f t="shared" si="15"/>
        <v>191781.34</v>
      </c>
      <c r="Z200" s="57">
        <f t="shared" si="14"/>
        <v>91.000002277593907</v>
      </c>
    </row>
    <row r="201" spans="1:26" x14ac:dyDescent="0.25">
      <c r="A201" s="55">
        <v>7</v>
      </c>
      <c r="B201" s="56" t="s">
        <v>189</v>
      </c>
      <c r="C201" s="56" t="s">
        <v>80</v>
      </c>
      <c r="D201" s="55">
        <v>2027</v>
      </c>
      <c r="E201" s="47">
        <f>'Отбор 2026-2028'!E197+'Доп_отбор 2026-2028'!E197</f>
        <v>0</v>
      </c>
      <c r="F201" s="47">
        <f>'Отбор 2026-2028'!F197+'Доп_отбор 2026-2028'!F197</f>
        <v>0</v>
      </c>
      <c r="G201" s="47">
        <f>'Отбор 2026-2028'!G197+'Доп_отбор 2026-2028'!G197</f>
        <v>10.56</v>
      </c>
      <c r="H201" s="47">
        <f>'Отбор 2026-2028'!H197+'Доп_отбор 2026-2028'!H197</f>
        <v>0</v>
      </c>
      <c r="I201" s="47">
        <f>'Отбор 2026-2028'!I197+'Доп_отбор 2026-2028'!I197</f>
        <v>91.04</v>
      </c>
      <c r="J201" s="48">
        <f>'Отбор 2026-2028'!J197+'Доп_отбор 2026-2028'!J197</f>
        <v>8</v>
      </c>
      <c r="K201" s="49">
        <f t="shared" si="16"/>
        <v>101.60000000000001</v>
      </c>
      <c r="L201" s="47">
        <v>12368.39</v>
      </c>
      <c r="M201" s="47">
        <v>11131.55</v>
      </c>
      <c r="N201" s="47">
        <v>8657.8700000000008</v>
      </c>
      <c r="O201" s="47">
        <v>6184.2</v>
      </c>
      <c r="P201" s="47">
        <v>3710.52</v>
      </c>
      <c r="Q201" s="47">
        <v>488.77</v>
      </c>
      <c r="R201" s="47">
        <v>2100</v>
      </c>
      <c r="S201" s="47">
        <v>200</v>
      </c>
      <c r="T201" s="47">
        <v>90</v>
      </c>
      <c r="U201" s="51">
        <f t="shared" si="13"/>
        <v>89.999998086177342</v>
      </c>
      <c r="V201" s="49">
        <f>'Отбор 2026-2028'!V197+'Доп_отбор 2026-2028'!V197</f>
        <v>470263.01</v>
      </c>
      <c r="W201" s="49">
        <f>'Отбор 2026-2028'!W197+'Доп_отбор 2026-2028'!W197</f>
        <v>423236.7</v>
      </c>
      <c r="X201" s="49">
        <f>'Отбор 2026-2028'!X197+'Доп_отбор 2026-2028'!X197</f>
        <v>47026.31</v>
      </c>
      <c r="Y201" s="49">
        <f t="shared" si="15"/>
        <v>423236.71</v>
      </c>
      <c r="Z201" s="57">
        <f t="shared" si="14"/>
        <v>90.000000212646967</v>
      </c>
    </row>
    <row r="202" spans="1:26" x14ac:dyDescent="0.25">
      <c r="A202" s="55">
        <v>8</v>
      </c>
      <c r="B202" s="56" t="s">
        <v>190</v>
      </c>
      <c r="C202" s="56" t="s">
        <v>73</v>
      </c>
      <c r="D202" s="55">
        <v>2027</v>
      </c>
      <c r="E202" s="47">
        <f>'Отбор 2026-2028'!E198+'Доп_отбор 2026-2028'!E198</f>
        <v>32</v>
      </c>
      <c r="F202" s="47">
        <f>'Отбор 2026-2028'!F198+'Доп_отбор 2026-2028'!F198</f>
        <v>78</v>
      </c>
      <c r="G202" s="47">
        <f>'Отбор 2026-2028'!G198+'Доп_отбор 2026-2028'!G198</f>
        <v>10</v>
      </c>
      <c r="H202" s="47">
        <f>'Отбор 2026-2028'!H198+'Доп_отбор 2026-2028'!H198</f>
        <v>5</v>
      </c>
      <c r="I202" s="47">
        <f>'Отбор 2026-2028'!I198+'Доп_отбор 2026-2028'!I198</f>
        <v>5</v>
      </c>
      <c r="J202" s="48">
        <f>'Отбор 2026-2028'!J198+'Доп_отбор 2026-2028'!J198</f>
        <v>30</v>
      </c>
      <c r="K202" s="49">
        <f t="shared" si="16"/>
        <v>130</v>
      </c>
      <c r="L202" s="47">
        <v>12368.39</v>
      </c>
      <c r="M202" s="47">
        <v>11131.55</v>
      </c>
      <c r="N202" s="47">
        <v>8657.8700000000008</v>
      </c>
      <c r="O202" s="47">
        <v>6184.2</v>
      </c>
      <c r="P202" s="47">
        <v>3710.52</v>
      </c>
      <c r="Q202" s="47">
        <v>488.77</v>
      </c>
      <c r="R202" s="47">
        <v>2100</v>
      </c>
      <c r="S202" s="47">
        <v>200</v>
      </c>
      <c r="T202" s="47">
        <v>90</v>
      </c>
      <c r="U202" s="51">
        <f t="shared" si="13"/>
        <v>89.999999867000483</v>
      </c>
      <c r="V202" s="49">
        <f>'Отбор 2026-2028'!V198+'Доп_отбор 2026-2028'!V198</f>
        <v>1503764.78</v>
      </c>
      <c r="W202" s="49">
        <f>'Отбор 2026-2028'!W198+'Доп_отбор 2026-2028'!W198</f>
        <v>1353388.3</v>
      </c>
      <c r="X202" s="49">
        <f>'Отбор 2026-2028'!X198+'Доп_отбор 2026-2028'!X198</f>
        <v>150376.47999999998</v>
      </c>
      <c r="Y202" s="49">
        <f t="shared" si="15"/>
        <v>1353388.3</v>
      </c>
      <c r="Z202" s="57">
        <f t="shared" si="14"/>
        <v>89.999999867000483</v>
      </c>
    </row>
    <row r="203" spans="1:26" x14ac:dyDescent="0.25">
      <c r="A203" s="55">
        <v>9</v>
      </c>
      <c r="B203" s="56" t="s">
        <v>190</v>
      </c>
      <c r="C203" s="56" t="s">
        <v>62</v>
      </c>
      <c r="D203" s="55">
        <v>2027</v>
      </c>
      <c r="E203" s="47">
        <f>'Отбор 2026-2028'!E199+'Доп_отбор 2026-2028'!E199</f>
        <v>35</v>
      </c>
      <c r="F203" s="47">
        <f>'Отбор 2026-2028'!F199+'Доп_отбор 2026-2028'!F199</f>
        <v>50</v>
      </c>
      <c r="G203" s="47">
        <f>'Отбор 2026-2028'!G199+'Доп_отбор 2026-2028'!G199</f>
        <v>40</v>
      </c>
      <c r="H203" s="47">
        <f>'Отбор 2026-2028'!H199+'Доп_отбор 2026-2028'!H199</f>
        <v>90</v>
      </c>
      <c r="I203" s="47">
        <f>'Отбор 2026-2028'!I199+'Доп_отбор 2026-2028'!I199</f>
        <v>57.5</v>
      </c>
      <c r="J203" s="48">
        <f>'Отбор 2026-2028'!J199+'Доп_отбор 2026-2028'!J199</f>
        <v>46</v>
      </c>
      <c r="K203" s="49">
        <f t="shared" si="16"/>
        <v>272.5</v>
      </c>
      <c r="L203" s="47">
        <v>12368.39</v>
      </c>
      <c r="M203" s="47">
        <v>11131.55</v>
      </c>
      <c r="N203" s="47">
        <v>8657.8700000000008</v>
      </c>
      <c r="O203" s="47">
        <v>6184.2</v>
      </c>
      <c r="P203" s="47">
        <v>3710.52</v>
      </c>
      <c r="Q203" s="47">
        <v>488.77</v>
      </c>
      <c r="R203" s="47">
        <v>2100</v>
      </c>
      <c r="S203" s="47">
        <v>200</v>
      </c>
      <c r="T203" s="47">
        <v>91</v>
      </c>
      <c r="U203" s="51">
        <f t="shared" si="13"/>
        <v>90.999999749923475</v>
      </c>
      <c r="V203" s="49">
        <f>'Отбор 2026-2028'!V199+'Доп_отбор 2026-2028'!V199</f>
        <v>2279302.27</v>
      </c>
      <c r="W203" s="49">
        <f>'Отбор 2026-2028'!W199+'Доп_отбор 2026-2028'!W199</f>
        <v>2074165.06</v>
      </c>
      <c r="X203" s="49">
        <f>'Отбор 2026-2028'!X199+'Доп_отбор 2026-2028'!X199</f>
        <v>205137.20999999996</v>
      </c>
      <c r="Y203" s="49">
        <f t="shared" si="15"/>
        <v>2074165.07</v>
      </c>
      <c r="Z203" s="57">
        <f t="shared" si="14"/>
        <v>91.000000188654226</v>
      </c>
    </row>
    <row r="204" spans="1:26" x14ac:dyDescent="0.25">
      <c r="A204" s="55">
        <v>10</v>
      </c>
      <c r="B204" s="56" t="s">
        <v>190</v>
      </c>
      <c r="C204" s="56" t="s">
        <v>120</v>
      </c>
      <c r="D204" s="55">
        <v>2027</v>
      </c>
      <c r="E204" s="47">
        <f>'Отбор 2026-2028'!E200+'Доп_отбор 2026-2028'!E200</f>
        <v>0</v>
      </c>
      <c r="F204" s="47">
        <f>'Отбор 2026-2028'!F200+'Доп_отбор 2026-2028'!F200</f>
        <v>0</v>
      </c>
      <c r="G204" s="47">
        <f>'Отбор 2026-2028'!G200+'Доп_отбор 2026-2028'!G200</f>
        <v>0</v>
      </c>
      <c r="H204" s="47">
        <f>'Отбор 2026-2028'!H200+'Доп_отбор 2026-2028'!H200</f>
        <v>0</v>
      </c>
      <c r="I204" s="47">
        <f>'Отбор 2026-2028'!I200+'Доп_отбор 2026-2028'!I200</f>
        <v>170</v>
      </c>
      <c r="J204" s="48">
        <f>'Отбор 2026-2028'!J200+'Доп_отбор 2026-2028'!J200</f>
        <v>2</v>
      </c>
      <c r="K204" s="49">
        <f t="shared" si="16"/>
        <v>170</v>
      </c>
      <c r="L204" s="47">
        <v>12368.39</v>
      </c>
      <c r="M204" s="47">
        <v>11131.55</v>
      </c>
      <c r="N204" s="47">
        <v>8657.8700000000008</v>
      </c>
      <c r="O204" s="47">
        <v>6184.2</v>
      </c>
      <c r="P204" s="47">
        <v>3710.52</v>
      </c>
      <c r="Q204" s="47">
        <v>488.77</v>
      </c>
      <c r="R204" s="47">
        <v>2100</v>
      </c>
      <c r="S204" s="47">
        <v>200</v>
      </c>
      <c r="T204" s="47">
        <v>90</v>
      </c>
      <c r="U204" s="51">
        <f t="shared" ref="U204:U267" si="17">IF((V204=0),0,W204/V204*100)</f>
        <v>89.999999104432078</v>
      </c>
      <c r="V204" s="49">
        <f>'Отбор 2026-2028'!V200+'Доп_отбор 2026-2028'!V200</f>
        <v>669965.93999999994</v>
      </c>
      <c r="W204" s="49">
        <f>'Отбор 2026-2028'!W200+'Доп_отбор 2026-2028'!W200</f>
        <v>602969.34</v>
      </c>
      <c r="X204" s="49">
        <f>'Отбор 2026-2028'!X200+'Доп_отбор 2026-2028'!X200</f>
        <v>66996.599999999977</v>
      </c>
      <c r="Y204" s="49">
        <f t="shared" si="15"/>
        <v>602969.35</v>
      </c>
      <c r="Z204" s="57">
        <f t="shared" si="14"/>
        <v>90.000000597045286</v>
      </c>
    </row>
    <row r="205" spans="1:26" x14ac:dyDescent="0.25">
      <c r="A205" s="55">
        <v>11</v>
      </c>
      <c r="B205" s="56" t="s">
        <v>190</v>
      </c>
      <c r="C205" s="56" t="s">
        <v>35</v>
      </c>
      <c r="D205" s="55">
        <v>2027</v>
      </c>
      <c r="E205" s="47">
        <f>'Отбор 2026-2028'!E201+'Доп_отбор 2026-2028'!E201</f>
        <v>0</v>
      </c>
      <c r="F205" s="47">
        <f>'Отбор 2026-2028'!F201+'Доп_отбор 2026-2028'!F201</f>
        <v>10.5</v>
      </c>
      <c r="G205" s="47">
        <f>'Отбор 2026-2028'!G201+'Доп_отбор 2026-2028'!G201</f>
        <v>25.2</v>
      </c>
      <c r="H205" s="47">
        <f>'Отбор 2026-2028'!H201+'Доп_отбор 2026-2028'!H201</f>
        <v>25.2</v>
      </c>
      <c r="I205" s="47">
        <f>'Отбор 2026-2028'!I201+'Доп_отбор 2026-2028'!I201</f>
        <v>15</v>
      </c>
      <c r="J205" s="48">
        <f>'Отбор 2026-2028'!J201+'Доп_отбор 2026-2028'!J201</f>
        <v>28</v>
      </c>
      <c r="K205" s="49">
        <f t="shared" si="16"/>
        <v>75.900000000000006</v>
      </c>
      <c r="L205" s="47">
        <v>12368.39</v>
      </c>
      <c r="M205" s="47">
        <v>11131.55</v>
      </c>
      <c r="N205" s="47">
        <v>8657.8700000000008</v>
      </c>
      <c r="O205" s="47">
        <v>6184.2</v>
      </c>
      <c r="P205" s="47">
        <v>3710.52</v>
      </c>
      <c r="Q205" s="47">
        <v>488.77</v>
      </c>
      <c r="R205" s="47">
        <v>2100</v>
      </c>
      <c r="S205" s="47">
        <v>200</v>
      </c>
      <c r="T205" s="47">
        <v>91</v>
      </c>
      <c r="U205" s="51">
        <f t="shared" si="17"/>
        <v>90.999997161889596</v>
      </c>
      <c r="V205" s="49">
        <f>'Отбор 2026-2028'!V201+'Доп_отбор 2026-2028'!V201</f>
        <v>634224.80000000005</v>
      </c>
      <c r="W205" s="49">
        <f>'Отбор 2026-2028'!W201+'Доп_отбор 2026-2028'!W201</f>
        <v>577144.55000000005</v>
      </c>
      <c r="X205" s="49">
        <f>'Отбор 2026-2028'!X201+'Доп_отбор 2026-2028'!X201</f>
        <v>57080.249999999985</v>
      </c>
      <c r="Y205" s="49">
        <f t="shared" si="15"/>
        <v>577144.56999999995</v>
      </c>
      <c r="Z205" s="57">
        <f t="shared" si="14"/>
        <v>91.000000315345588</v>
      </c>
    </row>
    <row r="206" spans="1:26" x14ac:dyDescent="0.25">
      <c r="A206" s="55">
        <v>12</v>
      </c>
      <c r="B206" s="56" t="s">
        <v>190</v>
      </c>
      <c r="C206" s="56" t="s">
        <v>69</v>
      </c>
      <c r="D206" s="55">
        <v>2027</v>
      </c>
      <c r="E206" s="47">
        <f>'Отбор 2026-2028'!E202+'Доп_отбор 2026-2028'!E202</f>
        <v>0</v>
      </c>
      <c r="F206" s="47">
        <f>'Отбор 2026-2028'!F202+'Доп_отбор 2026-2028'!F202</f>
        <v>0</v>
      </c>
      <c r="G206" s="47">
        <f>'Отбор 2026-2028'!G202+'Доп_отбор 2026-2028'!G202</f>
        <v>59.8</v>
      </c>
      <c r="H206" s="47">
        <f>'Отбор 2026-2028'!H202+'Доп_отбор 2026-2028'!H202</f>
        <v>0</v>
      </c>
      <c r="I206" s="47">
        <f>'Отбор 2026-2028'!I202+'Доп_отбор 2026-2028'!I202</f>
        <v>0</v>
      </c>
      <c r="J206" s="48">
        <f>'Отбор 2026-2028'!J202+'Доп_отбор 2026-2028'!J202</f>
        <v>17</v>
      </c>
      <c r="K206" s="49">
        <f t="shared" si="16"/>
        <v>59.8</v>
      </c>
      <c r="L206" s="47">
        <v>12368.39</v>
      </c>
      <c r="M206" s="47">
        <v>11131.55</v>
      </c>
      <c r="N206" s="47">
        <v>8657.8700000000008</v>
      </c>
      <c r="O206" s="47">
        <v>6184.2</v>
      </c>
      <c r="P206" s="47">
        <v>3710.52</v>
      </c>
      <c r="Q206" s="47">
        <v>488.77</v>
      </c>
      <c r="R206" s="47">
        <v>2100</v>
      </c>
      <c r="S206" s="47">
        <v>200</v>
      </c>
      <c r="T206" s="47">
        <v>92</v>
      </c>
      <c r="U206" s="51">
        <f t="shared" si="17"/>
        <v>91.999999581669982</v>
      </c>
      <c r="V206" s="49">
        <f>'Отбор 2026-2028'!V202+'Доп_отбор 2026-2028'!V202</f>
        <v>573709.72</v>
      </c>
      <c r="W206" s="49">
        <f>'Отбор 2026-2028'!W202+'Доп_отбор 2026-2028'!W202</f>
        <v>527812.93999999994</v>
      </c>
      <c r="X206" s="49">
        <f>'Отбор 2026-2028'!X202+'Доп_отбор 2026-2028'!X202</f>
        <v>45896.780000000028</v>
      </c>
      <c r="Y206" s="49">
        <f t="shared" si="15"/>
        <v>527812.93999999994</v>
      </c>
      <c r="Z206" s="57">
        <f t="shared" si="14"/>
        <v>91.999999581669982</v>
      </c>
    </row>
    <row r="207" spans="1:26" x14ac:dyDescent="0.25">
      <c r="A207" s="55">
        <v>13</v>
      </c>
      <c r="B207" s="56" t="s">
        <v>190</v>
      </c>
      <c r="C207" s="56" t="s">
        <v>32</v>
      </c>
      <c r="D207" s="55">
        <v>2027</v>
      </c>
      <c r="E207" s="47">
        <f>'Отбор 2026-2028'!E203+'Доп_отбор 2026-2028'!E203</f>
        <v>10</v>
      </c>
      <c r="F207" s="47">
        <f>'Отбор 2026-2028'!F203+'Доп_отбор 2026-2028'!F203</f>
        <v>10</v>
      </c>
      <c r="G207" s="47">
        <f>'Отбор 2026-2028'!G203+'Доп_отбор 2026-2028'!G203</f>
        <v>20</v>
      </c>
      <c r="H207" s="47">
        <f>'Отбор 2026-2028'!H203+'Доп_отбор 2026-2028'!H203</f>
        <v>10</v>
      </c>
      <c r="I207" s="47">
        <f>'Отбор 2026-2028'!I203+'Доп_отбор 2026-2028'!I203</f>
        <v>10</v>
      </c>
      <c r="J207" s="48">
        <f>'Отбор 2026-2028'!J203+'Доп_отбор 2026-2028'!J203</f>
        <v>8</v>
      </c>
      <c r="K207" s="49">
        <f t="shared" si="16"/>
        <v>60</v>
      </c>
      <c r="L207" s="47">
        <v>12368.39</v>
      </c>
      <c r="M207" s="47">
        <v>11131.55</v>
      </c>
      <c r="N207" s="47">
        <v>8657.8700000000008</v>
      </c>
      <c r="O207" s="47">
        <v>6184.2</v>
      </c>
      <c r="P207" s="47">
        <v>3710.52</v>
      </c>
      <c r="Q207" s="47">
        <v>488.77</v>
      </c>
      <c r="R207" s="47">
        <v>2100</v>
      </c>
      <c r="S207" s="47">
        <v>200</v>
      </c>
      <c r="T207" s="47">
        <v>91</v>
      </c>
      <c r="U207" s="51">
        <f t="shared" si="17"/>
        <v>90.999998962605943</v>
      </c>
      <c r="V207" s="49">
        <f>'Отбор 2026-2028'!V203+'Доп_отбор 2026-2028'!V203</f>
        <v>539814.16</v>
      </c>
      <c r="W207" s="49">
        <f>'Отбор 2026-2028'!W203+'Доп_отбор 2026-2028'!W203</f>
        <v>491230.88</v>
      </c>
      <c r="X207" s="49">
        <f>'Отбор 2026-2028'!X203+'Доп_отбор 2026-2028'!X203</f>
        <v>48583.280000000028</v>
      </c>
      <c r="Y207" s="49">
        <f t="shared" si="15"/>
        <v>491230.89</v>
      </c>
      <c r="Z207" s="57">
        <f t="shared" si="14"/>
        <v>91.000000815095333</v>
      </c>
    </row>
    <row r="208" spans="1:26" x14ac:dyDescent="0.25">
      <c r="A208" s="55">
        <v>14</v>
      </c>
      <c r="B208" s="56" t="s">
        <v>190</v>
      </c>
      <c r="C208" s="56" t="s">
        <v>92</v>
      </c>
      <c r="D208" s="55">
        <v>2027</v>
      </c>
      <c r="E208" s="47">
        <f>'Отбор 2026-2028'!E204+'Доп_отбор 2026-2028'!E204</f>
        <v>0</v>
      </c>
      <c r="F208" s="47">
        <f>'Отбор 2026-2028'!F204+'Доп_отбор 2026-2028'!F204</f>
        <v>0</v>
      </c>
      <c r="G208" s="47">
        <f>'Отбор 2026-2028'!G204+'Доп_отбор 2026-2028'!G204</f>
        <v>0</v>
      </c>
      <c r="H208" s="47">
        <f>'Отбор 2026-2028'!H204+'Доп_отбор 2026-2028'!H204</f>
        <v>0</v>
      </c>
      <c r="I208" s="47">
        <f>'Отбор 2026-2028'!I204+'Доп_отбор 2026-2028'!I204</f>
        <v>0</v>
      </c>
      <c r="J208" s="48">
        <f>'Отбор 2026-2028'!J204+'Доп_отбор 2026-2028'!J204</f>
        <v>0</v>
      </c>
      <c r="K208" s="49">
        <f t="shared" si="16"/>
        <v>0</v>
      </c>
      <c r="L208" s="47">
        <v>12368.39</v>
      </c>
      <c r="M208" s="47">
        <v>11131.55</v>
      </c>
      <c r="N208" s="47">
        <v>8657.8700000000008</v>
      </c>
      <c r="O208" s="47">
        <v>6184.2</v>
      </c>
      <c r="P208" s="47">
        <v>3710.52</v>
      </c>
      <c r="Q208" s="47">
        <v>488.77</v>
      </c>
      <c r="R208" s="47">
        <v>2100</v>
      </c>
      <c r="S208" s="47">
        <v>200</v>
      </c>
      <c r="T208" s="47">
        <v>91</v>
      </c>
      <c r="U208" s="51">
        <f t="shared" si="17"/>
        <v>0</v>
      </c>
      <c r="V208" s="49">
        <f>'Отбор 2026-2028'!V204+'Доп_отбор 2026-2028'!V204</f>
        <v>0</v>
      </c>
      <c r="W208" s="49">
        <f>'Отбор 2026-2028'!W204+'Доп_отбор 2026-2028'!W204</f>
        <v>0</v>
      </c>
      <c r="X208" s="49">
        <f>'Отбор 2026-2028'!X204+'Доп_отбор 2026-2028'!X204</f>
        <v>0</v>
      </c>
      <c r="Y208" s="49">
        <f t="shared" si="15"/>
        <v>0</v>
      </c>
      <c r="Z208" s="57">
        <f t="shared" si="14"/>
        <v>0</v>
      </c>
    </row>
    <row r="209" spans="1:26" x14ac:dyDescent="0.25">
      <c r="A209" s="55">
        <v>15</v>
      </c>
      <c r="B209" s="56" t="s">
        <v>191</v>
      </c>
      <c r="C209" s="56" t="s">
        <v>79</v>
      </c>
      <c r="D209" s="55">
        <v>2027</v>
      </c>
      <c r="E209" s="47">
        <f>'Отбор 2026-2028'!E205+'Доп_отбор 2026-2028'!E205</f>
        <v>0</v>
      </c>
      <c r="F209" s="47">
        <f>'Отбор 2026-2028'!F205+'Доп_отбор 2026-2028'!F205</f>
        <v>25.5</v>
      </c>
      <c r="G209" s="47">
        <f>'Отбор 2026-2028'!G205+'Доп_отбор 2026-2028'!G205</f>
        <v>14.8</v>
      </c>
      <c r="H209" s="47">
        <f>'Отбор 2026-2028'!H205+'Доп_отбор 2026-2028'!H205</f>
        <v>18.100000000000001</v>
      </c>
      <c r="I209" s="47">
        <f>'Отбор 2026-2028'!I205+'Доп_отбор 2026-2028'!I205</f>
        <v>6</v>
      </c>
      <c r="J209" s="48">
        <f>'Отбор 2026-2028'!J205+'Доп_отбор 2026-2028'!J205</f>
        <v>24</v>
      </c>
      <c r="K209" s="49">
        <f t="shared" si="16"/>
        <v>64.400000000000006</v>
      </c>
      <c r="L209" s="47">
        <v>12368.39</v>
      </c>
      <c r="M209" s="47">
        <v>11131.55</v>
      </c>
      <c r="N209" s="47">
        <v>8657.8700000000008</v>
      </c>
      <c r="O209" s="47">
        <v>6184.2</v>
      </c>
      <c r="P209" s="47">
        <v>3710.52</v>
      </c>
      <c r="Q209" s="47">
        <v>488.77</v>
      </c>
      <c r="R209" s="47">
        <v>2100</v>
      </c>
      <c r="S209" s="47">
        <v>200</v>
      </c>
      <c r="T209" s="47">
        <v>83</v>
      </c>
      <c r="U209" s="51">
        <f t="shared" si="17"/>
        <v>82.999997649705023</v>
      </c>
      <c r="V209" s="49">
        <f>'Отбор 2026-2028'!V205+'Доп_отбор 2026-2028'!V205</f>
        <v>621198.62</v>
      </c>
      <c r="W209" s="49">
        <f>'Отбор 2026-2028'!W205+'Доп_отбор 2026-2028'!W205</f>
        <v>515594.84</v>
      </c>
      <c r="X209" s="49">
        <f>'Отбор 2026-2028'!X205+'Доп_отбор 2026-2028'!X205</f>
        <v>105603.78</v>
      </c>
      <c r="Y209" s="49">
        <f t="shared" si="15"/>
        <v>515594.85</v>
      </c>
      <c r="Z209" s="57">
        <f t="shared" si="14"/>
        <v>82.999999259496093</v>
      </c>
    </row>
    <row r="210" spans="1:26" x14ac:dyDescent="0.25">
      <c r="A210" s="55">
        <v>16</v>
      </c>
      <c r="B210" s="56" t="s">
        <v>191</v>
      </c>
      <c r="C210" s="56" t="s">
        <v>121</v>
      </c>
      <c r="D210" s="55">
        <v>2027</v>
      </c>
      <c r="E210" s="47">
        <f>'Отбор 2026-2028'!E206+'Доп_отбор 2026-2028'!E206</f>
        <v>0</v>
      </c>
      <c r="F210" s="47">
        <f>'Отбор 2026-2028'!F206+'Доп_отбор 2026-2028'!F206</f>
        <v>0</v>
      </c>
      <c r="G210" s="47">
        <f>'Отбор 2026-2028'!G206+'Доп_отбор 2026-2028'!G206</f>
        <v>18.510000000000002</v>
      </c>
      <c r="H210" s="47">
        <f>'Отбор 2026-2028'!H206+'Доп_отбор 2026-2028'!H206</f>
        <v>10</v>
      </c>
      <c r="I210" s="47">
        <f>'Отбор 2026-2028'!I206+'Доп_отбор 2026-2028'!I206</f>
        <v>30</v>
      </c>
      <c r="J210" s="48">
        <f>'Отбор 2026-2028'!J206+'Доп_отбор 2026-2028'!J206</f>
        <v>2</v>
      </c>
      <c r="K210" s="49">
        <f t="shared" si="16"/>
        <v>58.510000000000005</v>
      </c>
      <c r="L210" s="47">
        <v>12368.39</v>
      </c>
      <c r="M210" s="47">
        <v>11131.55</v>
      </c>
      <c r="N210" s="47">
        <v>8657.8700000000008</v>
      </c>
      <c r="O210" s="47">
        <v>6184.2</v>
      </c>
      <c r="P210" s="47">
        <v>3710.52</v>
      </c>
      <c r="Q210" s="47">
        <v>488.77</v>
      </c>
      <c r="R210" s="47">
        <v>2100</v>
      </c>
      <c r="S210" s="47">
        <v>200</v>
      </c>
      <c r="T210" s="47">
        <v>88</v>
      </c>
      <c r="U210" s="51">
        <f t="shared" si="17"/>
        <v>87.999999200672136</v>
      </c>
      <c r="V210" s="49">
        <f>'Отбор 2026-2028'!V206+'Доп_отбор 2026-2028'!V206</f>
        <v>350294.31</v>
      </c>
      <c r="W210" s="49">
        <f>'Отбор 2026-2028'!W206+'Доп_отбор 2026-2028'!W206</f>
        <v>308258.99</v>
      </c>
      <c r="X210" s="49">
        <f>'Отбор 2026-2028'!X206+'Доп_отбор 2026-2028'!X206</f>
        <v>42035.320000000007</v>
      </c>
      <c r="Y210" s="49">
        <f t="shared" si="15"/>
        <v>308258.99</v>
      </c>
      <c r="Z210" s="57">
        <f t="shared" si="14"/>
        <v>87.999999200672136</v>
      </c>
    </row>
    <row r="211" spans="1:26" x14ac:dyDescent="0.25">
      <c r="A211" s="55">
        <v>17</v>
      </c>
      <c r="B211" s="56" t="s">
        <v>191</v>
      </c>
      <c r="C211" s="56" t="s">
        <v>34</v>
      </c>
      <c r="D211" s="55">
        <v>2027</v>
      </c>
      <c r="E211" s="47">
        <f>'Отбор 2026-2028'!E207+'Доп_отбор 2026-2028'!E207</f>
        <v>5</v>
      </c>
      <c r="F211" s="47">
        <f>'Отбор 2026-2028'!F207+'Доп_отбор 2026-2028'!F207</f>
        <v>20</v>
      </c>
      <c r="G211" s="47">
        <f>'Отбор 2026-2028'!G207+'Доп_отбор 2026-2028'!G207</f>
        <v>2</v>
      </c>
      <c r="H211" s="47">
        <f>'Отбор 2026-2028'!H207+'Доп_отбор 2026-2028'!H207</f>
        <v>6</v>
      </c>
      <c r="I211" s="47">
        <f>'Отбор 2026-2028'!I207+'Доп_отбор 2026-2028'!I207</f>
        <v>2</v>
      </c>
      <c r="J211" s="48">
        <f>'Отбор 2026-2028'!J207+'Доп_отбор 2026-2028'!J207</f>
        <v>4</v>
      </c>
      <c r="K211" s="49">
        <f t="shared" si="16"/>
        <v>35</v>
      </c>
      <c r="L211" s="47">
        <v>12368.39</v>
      </c>
      <c r="M211" s="47">
        <v>11131.55</v>
      </c>
      <c r="N211" s="47">
        <v>8657.8700000000008</v>
      </c>
      <c r="O211" s="47">
        <v>6184.2</v>
      </c>
      <c r="P211" s="47">
        <v>3710.52</v>
      </c>
      <c r="Q211" s="47">
        <v>488.77</v>
      </c>
      <c r="R211" s="47">
        <v>2100</v>
      </c>
      <c r="S211" s="47">
        <v>200</v>
      </c>
      <c r="T211" s="47">
        <v>90</v>
      </c>
      <c r="U211" s="51">
        <f t="shared" si="17"/>
        <v>89.999997525228977</v>
      </c>
      <c r="V211" s="49">
        <f>'Отбор 2026-2028'!V207+'Доп_отбор 2026-2028'!V207</f>
        <v>363670.01</v>
      </c>
      <c r="W211" s="49">
        <f>'Отбор 2026-2028'!W207+'Доп_отбор 2026-2028'!W207</f>
        <v>327303</v>
      </c>
      <c r="X211" s="49">
        <f>'Отбор 2026-2028'!X207+'Доп_отбор 2026-2028'!X207</f>
        <v>36367.010000000009</v>
      </c>
      <c r="Y211" s="49">
        <f t="shared" si="15"/>
        <v>327303.01</v>
      </c>
      <c r="Z211" s="57">
        <f t="shared" si="14"/>
        <v>90.000000274974553</v>
      </c>
    </row>
    <row r="212" spans="1:26" x14ac:dyDescent="0.25">
      <c r="A212" s="55">
        <v>18</v>
      </c>
      <c r="B212" s="56" t="s">
        <v>191</v>
      </c>
      <c r="C212" s="56" t="s">
        <v>123</v>
      </c>
      <c r="D212" s="55">
        <v>2027</v>
      </c>
      <c r="E212" s="47">
        <f>'Отбор 2026-2028'!E208+'Доп_отбор 2026-2028'!E208</f>
        <v>0</v>
      </c>
      <c r="F212" s="47">
        <f>'Отбор 2026-2028'!F208+'Доп_отбор 2026-2028'!F208</f>
        <v>0</v>
      </c>
      <c r="G212" s="47">
        <f>'Отбор 2026-2028'!G208+'Доп_отбор 2026-2028'!G208</f>
        <v>0</v>
      </c>
      <c r="H212" s="47">
        <f>'Отбор 2026-2028'!H208+'Доп_отбор 2026-2028'!H208</f>
        <v>0</v>
      </c>
      <c r="I212" s="47">
        <f>'Отбор 2026-2028'!I208+'Доп_отбор 2026-2028'!I208</f>
        <v>0</v>
      </c>
      <c r="J212" s="48">
        <f>'Отбор 2026-2028'!J208+'Доп_отбор 2026-2028'!J208</f>
        <v>0</v>
      </c>
      <c r="K212" s="49">
        <f t="shared" si="16"/>
        <v>0</v>
      </c>
      <c r="L212" s="47">
        <v>12368.39</v>
      </c>
      <c r="M212" s="47">
        <v>11131.55</v>
      </c>
      <c r="N212" s="47">
        <v>8657.8700000000008</v>
      </c>
      <c r="O212" s="47">
        <v>6184.2</v>
      </c>
      <c r="P212" s="47">
        <v>3710.52</v>
      </c>
      <c r="Q212" s="47">
        <v>488.77</v>
      </c>
      <c r="R212" s="47">
        <v>2100</v>
      </c>
      <c r="S212" s="47">
        <v>200</v>
      </c>
      <c r="T212" s="47">
        <v>86</v>
      </c>
      <c r="U212" s="51">
        <f t="shared" si="17"/>
        <v>0</v>
      </c>
      <c r="V212" s="49">
        <f>'Отбор 2026-2028'!V208+'Доп_отбор 2026-2028'!V208</f>
        <v>0</v>
      </c>
      <c r="W212" s="49">
        <f>'Отбор 2026-2028'!W208+'Доп_отбор 2026-2028'!W208</f>
        <v>0</v>
      </c>
      <c r="X212" s="49">
        <f>'Отбор 2026-2028'!X208+'Доп_отбор 2026-2028'!X208</f>
        <v>0</v>
      </c>
      <c r="Y212" s="49">
        <f t="shared" si="15"/>
        <v>0</v>
      </c>
      <c r="Z212" s="57">
        <f t="shared" si="14"/>
        <v>0</v>
      </c>
    </row>
    <row r="213" spans="1:26" x14ac:dyDescent="0.25">
      <c r="A213" s="55">
        <v>19</v>
      </c>
      <c r="B213" s="56" t="s">
        <v>191</v>
      </c>
      <c r="C213" s="56" t="s">
        <v>6</v>
      </c>
      <c r="D213" s="55">
        <v>2027</v>
      </c>
      <c r="E213" s="47">
        <f>'Отбор 2026-2028'!E209+'Доп_отбор 2026-2028'!E209</f>
        <v>10</v>
      </c>
      <c r="F213" s="47">
        <f>'Отбор 2026-2028'!F209+'Доп_отбор 2026-2028'!F209</f>
        <v>18.100000000000001</v>
      </c>
      <c r="G213" s="47">
        <f>'Отбор 2026-2028'!G209+'Доп_отбор 2026-2028'!G209</f>
        <v>17</v>
      </c>
      <c r="H213" s="47">
        <f>'Отбор 2026-2028'!H209+'Доп_отбор 2026-2028'!H209</f>
        <v>10.9</v>
      </c>
      <c r="I213" s="47">
        <f>'Отбор 2026-2028'!I209+'Доп_отбор 2026-2028'!I209</f>
        <v>21</v>
      </c>
      <c r="J213" s="48">
        <f>'Отбор 2026-2028'!J209+'Доп_отбор 2026-2028'!J209</f>
        <v>4</v>
      </c>
      <c r="K213" s="49">
        <f t="shared" si="16"/>
        <v>77</v>
      </c>
      <c r="L213" s="47">
        <v>12368.39</v>
      </c>
      <c r="M213" s="47">
        <v>11131.55</v>
      </c>
      <c r="N213" s="47">
        <v>8657.8700000000008</v>
      </c>
      <c r="O213" s="47">
        <v>6184.2</v>
      </c>
      <c r="P213" s="47">
        <v>3710.52</v>
      </c>
      <c r="Q213" s="47">
        <v>488.77</v>
      </c>
      <c r="R213" s="47">
        <v>2100</v>
      </c>
      <c r="S213" s="47">
        <v>200</v>
      </c>
      <c r="T213" s="47">
        <v>84</v>
      </c>
      <c r="U213" s="51">
        <f t="shared" si="17"/>
        <v>83.999999191834434</v>
      </c>
      <c r="V213" s="49">
        <f>'Отбор 2026-2028'!V209+'Доп_отбор 2026-2028'!V209</f>
        <v>643432.53</v>
      </c>
      <c r="W213" s="49">
        <f>'Отбор 2026-2028'!W209+'Доп_отбор 2026-2028'!W209</f>
        <v>540483.31999999995</v>
      </c>
      <c r="X213" s="49">
        <f>'Отбор 2026-2028'!X209+'Доп_отбор 2026-2028'!X209</f>
        <v>102949.21000000008</v>
      </c>
      <c r="Y213" s="49">
        <f t="shared" si="15"/>
        <v>540483.32999999996</v>
      </c>
      <c r="Z213" s="57">
        <f t="shared" si="14"/>
        <v>84.000000745998946</v>
      </c>
    </row>
    <row r="214" spans="1:26" x14ac:dyDescent="0.25">
      <c r="A214" s="55">
        <v>20</v>
      </c>
      <c r="B214" s="56" t="s">
        <v>191</v>
      </c>
      <c r="C214" s="56" t="s">
        <v>124</v>
      </c>
      <c r="D214" s="55">
        <v>2027</v>
      </c>
      <c r="E214" s="47">
        <f>'Отбор 2026-2028'!E210+'Доп_отбор 2026-2028'!E210</f>
        <v>0</v>
      </c>
      <c r="F214" s="47">
        <f>'Отбор 2026-2028'!F210+'Доп_отбор 2026-2028'!F210</f>
        <v>0</v>
      </c>
      <c r="G214" s="47">
        <f>'Отбор 2026-2028'!G210+'Доп_отбор 2026-2028'!G210</f>
        <v>0</v>
      </c>
      <c r="H214" s="47">
        <f>'Отбор 2026-2028'!H210+'Доп_отбор 2026-2028'!H210</f>
        <v>0</v>
      </c>
      <c r="I214" s="47">
        <f>'Отбор 2026-2028'!I210+'Доп_отбор 2026-2028'!I210</f>
        <v>0</v>
      </c>
      <c r="J214" s="48">
        <f>'Отбор 2026-2028'!J210+'Доп_отбор 2026-2028'!J210</f>
        <v>0</v>
      </c>
      <c r="K214" s="49">
        <f t="shared" si="16"/>
        <v>0</v>
      </c>
      <c r="L214" s="47">
        <v>12368.39</v>
      </c>
      <c r="M214" s="47">
        <v>11131.55</v>
      </c>
      <c r="N214" s="47">
        <v>8657.8700000000008</v>
      </c>
      <c r="O214" s="47">
        <v>6184.2</v>
      </c>
      <c r="P214" s="47">
        <v>3710.52</v>
      </c>
      <c r="Q214" s="47">
        <v>488.77</v>
      </c>
      <c r="R214" s="47">
        <v>2100</v>
      </c>
      <c r="S214" s="47">
        <v>200</v>
      </c>
      <c r="T214" s="47">
        <v>90</v>
      </c>
      <c r="U214" s="51">
        <f t="shared" si="17"/>
        <v>0</v>
      </c>
      <c r="V214" s="49">
        <f>'Отбор 2026-2028'!V210+'Доп_отбор 2026-2028'!V210</f>
        <v>0</v>
      </c>
      <c r="W214" s="49">
        <f>'Отбор 2026-2028'!W210+'Доп_отбор 2026-2028'!W210</f>
        <v>0</v>
      </c>
      <c r="X214" s="49">
        <f>'Отбор 2026-2028'!X210+'Доп_отбор 2026-2028'!X210</f>
        <v>0</v>
      </c>
      <c r="Y214" s="49">
        <f t="shared" si="15"/>
        <v>0</v>
      </c>
      <c r="Z214" s="57">
        <f t="shared" si="14"/>
        <v>0</v>
      </c>
    </row>
    <row r="215" spans="1:26" x14ac:dyDescent="0.25">
      <c r="A215" s="55">
        <v>21</v>
      </c>
      <c r="B215" s="56" t="s">
        <v>191</v>
      </c>
      <c r="C215" s="56" t="s">
        <v>122</v>
      </c>
      <c r="D215" s="55">
        <v>2027</v>
      </c>
      <c r="E215" s="47">
        <f>'Отбор 2026-2028'!E211+'Доп_отбор 2026-2028'!E211</f>
        <v>0</v>
      </c>
      <c r="F215" s="47">
        <f>'Отбор 2026-2028'!F211+'Доп_отбор 2026-2028'!F211</f>
        <v>0</v>
      </c>
      <c r="G215" s="47">
        <f>'Отбор 2026-2028'!G211+'Доп_отбор 2026-2028'!G211</f>
        <v>0</v>
      </c>
      <c r="H215" s="47">
        <f>'Отбор 2026-2028'!H211+'Доп_отбор 2026-2028'!H211</f>
        <v>0</v>
      </c>
      <c r="I215" s="47">
        <f>'Отбор 2026-2028'!I211+'Доп_отбор 2026-2028'!I211</f>
        <v>0</v>
      </c>
      <c r="J215" s="48">
        <f>'Отбор 2026-2028'!J211+'Доп_отбор 2026-2028'!J211</f>
        <v>0</v>
      </c>
      <c r="K215" s="49">
        <f t="shared" si="16"/>
        <v>0</v>
      </c>
      <c r="L215" s="47">
        <v>12368.39</v>
      </c>
      <c r="M215" s="47">
        <v>11131.55</v>
      </c>
      <c r="N215" s="47">
        <v>8657.8700000000008</v>
      </c>
      <c r="O215" s="47">
        <v>6184.2</v>
      </c>
      <c r="P215" s="47">
        <v>3710.52</v>
      </c>
      <c r="Q215" s="47">
        <v>488.77</v>
      </c>
      <c r="R215" s="47">
        <v>2100</v>
      </c>
      <c r="S215" s="47">
        <v>200</v>
      </c>
      <c r="T215" s="47">
        <v>88</v>
      </c>
      <c r="U215" s="51">
        <f t="shared" si="17"/>
        <v>0</v>
      </c>
      <c r="V215" s="49">
        <f>'Отбор 2026-2028'!V211+'Доп_отбор 2026-2028'!V211</f>
        <v>0</v>
      </c>
      <c r="W215" s="49">
        <f>'Отбор 2026-2028'!W211+'Доп_отбор 2026-2028'!W211</f>
        <v>0</v>
      </c>
      <c r="X215" s="49">
        <f>'Отбор 2026-2028'!X211+'Доп_отбор 2026-2028'!X211</f>
        <v>0</v>
      </c>
      <c r="Y215" s="49">
        <f t="shared" si="15"/>
        <v>0</v>
      </c>
      <c r="Z215" s="57">
        <f t="shared" si="14"/>
        <v>0</v>
      </c>
    </row>
    <row r="216" spans="1:26" x14ac:dyDescent="0.25">
      <c r="A216" s="55">
        <v>22</v>
      </c>
      <c r="B216" s="56" t="s">
        <v>191</v>
      </c>
      <c r="C216" s="56" t="s">
        <v>30</v>
      </c>
      <c r="D216" s="55">
        <v>2027</v>
      </c>
      <c r="E216" s="47">
        <f>'Отбор 2026-2028'!E212+'Доп_отбор 2026-2028'!E212</f>
        <v>0</v>
      </c>
      <c r="F216" s="47">
        <f>'Отбор 2026-2028'!F212+'Доп_отбор 2026-2028'!F212</f>
        <v>0</v>
      </c>
      <c r="G216" s="47">
        <f>'Отбор 2026-2028'!G212+'Доп_отбор 2026-2028'!G212</f>
        <v>0</v>
      </c>
      <c r="H216" s="47">
        <f>'Отбор 2026-2028'!H212+'Доп_отбор 2026-2028'!H212</f>
        <v>20</v>
      </c>
      <c r="I216" s="47">
        <f>'Отбор 2026-2028'!I212+'Доп_отбор 2026-2028'!I212</f>
        <v>0</v>
      </c>
      <c r="J216" s="48">
        <f>'Отбор 2026-2028'!J212+'Доп_отбор 2026-2028'!J212</f>
        <v>8</v>
      </c>
      <c r="K216" s="49">
        <f t="shared" si="16"/>
        <v>20</v>
      </c>
      <c r="L216" s="47">
        <v>12368.39</v>
      </c>
      <c r="M216" s="47">
        <v>11131.55</v>
      </c>
      <c r="N216" s="47">
        <v>8657.8700000000008</v>
      </c>
      <c r="O216" s="47">
        <v>6184.2</v>
      </c>
      <c r="P216" s="47">
        <v>3710.52</v>
      </c>
      <c r="Q216" s="47">
        <v>488.77</v>
      </c>
      <c r="R216" s="47">
        <v>2100</v>
      </c>
      <c r="S216" s="47">
        <v>200</v>
      </c>
      <c r="T216" s="47">
        <v>89</v>
      </c>
      <c r="U216" s="51">
        <f t="shared" si="17"/>
        <v>88.999998382685675</v>
      </c>
      <c r="V216" s="49">
        <f>'Отбор 2026-2028'!V212+'Доп_отбор 2026-2028'!V212</f>
        <v>148394.16</v>
      </c>
      <c r="W216" s="49">
        <f>'Отбор 2026-2028'!W212+'Доп_отбор 2026-2028'!W212</f>
        <v>132070.79999999999</v>
      </c>
      <c r="X216" s="49">
        <f>'Отбор 2026-2028'!X212+'Доп_отбор 2026-2028'!X212</f>
        <v>16323.360000000015</v>
      </c>
      <c r="Y216" s="49">
        <f t="shared" si="15"/>
        <v>132070.79999999999</v>
      </c>
      <c r="Z216" s="57">
        <f t="shared" si="14"/>
        <v>88.999998382685675</v>
      </c>
    </row>
    <row r="217" spans="1:26" x14ac:dyDescent="0.25">
      <c r="A217" s="55">
        <v>23</v>
      </c>
      <c r="B217" s="56" t="s">
        <v>191</v>
      </c>
      <c r="C217" s="56" t="s">
        <v>60</v>
      </c>
      <c r="D217" s="55">
        <v>2027</v>
      </c>
      <c r="E217" s="47">
        <f>'Отбор 2026-2028'!E213+'Доп_отбор 2026-2028'!E213</f>
        <v>0</v>
      </c>
      <c r="F217" s="47">
        <f>'Отбор 2026-2028'!F213+'Доп_отбор 2026-2028'!F213</f>
        <v>20</v>
      </c>
      <c r="G217" s="47">
        <f>'Отбор 2026-2028'!G213+'Доп_отбор 2026-2028'!G213</f>
        <v>0</v>
      </c>
      <c r="H217" s="47">
        <f>'Отбор 2026-2028'!H213+'Доп_отбор 2026-2028'!H213</f>
        <v>0</v>
      </c>
      <c r="I217" s="47">
        <f>'Отбор 2026-2028'!I213+'Доп_отбор 2026-2028'!I213</f>
        <v>0</v>
      </c>
      <c r="J217" s="48">
        <f>'Отбор 2026-2028'!J213+'Доп_отбор 2026-2028'!J213</f>
        <v>7</v>
      </c>
      <c r="K217" s="49">
        <f t="shared" si="16"/>
        <v>20</v>
      </c>
      <c r="L217" s="47">
        <v>12368.39</v>
      </c>
      <c r="M217" s="47">
        <v>11131.55</v>
      </c>
      <c r="N217" s="47">
        <v>8657.8700000000008</v>
      </c>
      <c r="O217" s="47">
        <v>6184.2</v>
      </c>
      <c r="P217" s="47">
        <v>3710.52</v>
      </c>
      <c r="Q217" s="47">
        <v>488.77</v>
      </c>
      <c r="R217" s="47">
        <v>2100</v>
      </c>
      <c r="S217" s="47">
        <v>200</v>
      </c>
      <c r="T217" s="47">
        <v>89</v>
      </c>
      <c r="U217" s="51">
        <f t="shared" si="17"/>
        <v>88.999997099109024</v>
      </c>
      <c r="V217" s="49">
        <f>'Отбор 2026-2028'!V213+'Доп_отбор 2026-2028'!V213</f>
        <v>244752.38999999998</v>
      </c>
      <c r="W217" s="49">
        <f>'Отбор 2026-2028'!W213+'Доп_отбор 2026-2028'!W213</f>
        <v>217829.62</v>
      </c>
      <c r="X217" s="49">
        <f>'Отбор 2026-2028'!X213+'Доп_отбор 2026-2028'!X213</f>
        <v>26922.76999999999</v>
      </c>
      <c r="Y217" s="49">
        <f t="shared" si="15"/>
        <v>217829.63</v>
      </c>
      <c r="Z217" s="57">
        <f t="shared" si="14"/>
        <v>89.000001184870968</v>
      </c>
    </row>
    <row r="218" spans="1:26" x14ac:dyDescent="0.25">
      <c r="A218" s="55">
        <v>24</v>
      </c>
      <c r="B218" s="56" t="s">
        <v>191</v>
      </c>
      <c r="C218" s="56" t="s">
        <v>125</v>
      </c>
      <c r="D218" s="55">
        <v>2027</v>
      </c>
      <c r="E218" s="47">
        <f>'Отбор 2026-2028'!E214+'Доп_отбор 2026-2028'!E214</f>
        <v>0</v>
      </c>
      <c r="F218" s="47">
        <f>'Отбор 2026-2028'!F214+'Доп_отбор 2026-2028'!F214</f>
        <v>0</v>
      </c>
      <c r="G218" s="47">
        <f>'Отбор 2026-2028'!G214+'Доп_отбор 2026-2028'!G214</f>
        <v>0</v>
      </c>
      <c r="H218" s="47">
        <f>'Отбор 2026-2028'!H214+'Доп_отбор 2026-2028'!H214</f>
        <v>0</v>
      </c>
      <c r="I218" s="47">
        <f>'Отбор 2026-2028'!I214+'Доп_отбор 2026-2028'!I214</f>
        <v>0</v>
      </c>
      <c r="J218" s="48">
        <f>'Отбор 2026-2028'!J214+'Доп_отбор 2026-2028'!J214</f>
        <v>0</v>
      </c>
      <c r="K218" s="49">
        <f t="shared" si="16"/>
        <v>0</v>
      </c>
      <c r="L218" s="47">
        <v>12368.39</v>
      </c>
      <c r="M218" s="47">
        <v>11131.55</v>
      </c>
      <c r="N218" s="47">
        <v>8657.8700000000008</v>
      </c>
      <c r="O218" s="47">
        <v>6184.2</v>
      </c>
      <c r="P218" s="47">
        <v>3710.52</v>
      </c>
      <c r="Q218" s="47">
        <v>488.77</v>
      </c>
      <c r="R218" s="47">
        <v>2100</v>
      </c>
      <c r="S218" s="47">
        <v>200</v>
      </c>
      <c r="T218" s="47">
        <v>89</v>
      </c>
      <c r="U218" s="51">
        <f t="shared" si="17"/>
        <v>0</v>
      </c>
      <c r="V218" s="49">
        <f>'Отбор 2026-2028'!V214+'Доп_отбор 2026-2028'!V214</f>
        <v>0</v>
      </c>
      <c r="W218" s="49">
        <f>'Отбор 2026-2028'!W214+'Доп_отбор 2026-2028'!W214</f>
        <v>0</v>
      </c>
      <c r="X218" s="49">
        <f>'Отбор 2026-2028'!X214+'Доп_отбор 2026-2028'!X214</f>
        <v>0</v>
      </c>
      <c r="Y218" s="49">
        <f t="shared" si="15"/>
        <v>0</v>
      </c>
      <c r="Z218" s="57">
        <f t="shared" si="14"/>
        <v>0</v>
      </c>
    </row>
    <row r="219" spans="1:26" x14ac:dyDescent="0.25">
      <c r="A219" s="55">
        <v>25</v>
      </c>
      <c r="B219" s="56" t="s">
        <v>191</v>
      </c>
      <c r="C219" s="56" t="s">
        <v>126</v>
      </c>
      <c r="D219" s="55">
        <v>2027</v>
      </c>
      <c r="E219" s="47">
        <f>'Отбор 2026-2028'!E215+'Доп_отбор 2026-2028'!E215</f>
        <v>0</v>
      </c>
      <c r="F219" s="47">
        <f>'Отбор 2026-2028'!F215+'Доп_отбор 2026-2028'!F215</f>
        <v>0</v>
      </c>
      <c r="G219" s="47">
        <f>'Отбор 2026-2028'!G215+'Доп_отбор 2026-2028'!G215</f>
        <v>0</v>
      </c>
      <c r="H219" s="47">
        <f>'Отбор 2026-2028'!H215+'Доп_отбор 2026-2028'!H215</f>
        <v>0</v>
      </c>
      <c r="I219" s="47">
        <f>'Отбор 2026-2028'!I215+'Доп_отбор 2026-2028'!I215</f>
        <v>0</v>
      </c>
      <c r="J219" s="48">
        <f>'Отбор 2026-2028'!J215+'Доп_отбор 2026-2028'!J215</f>
        <v>0</v>
      </c>
      <c r="K219" s="49">
        <f t="shared" si="16"/>
        <v>0</v>
      </c>
      <c r="L219" s="47">
        <v>12368.39</v>
      </c>
      <c r="M219" s="47">
        <v>11131.55</v>
      </c>
      <c r="N219" s="47">
        <v>8657.8700000000008</v>
      </c>
      <c r="O219" s="47">
        <v>6184.2</v>
      </c>
      <c r="P219" s="47">
        <v>3710.52</v>
      </c>
      <c r="Q219" s="47">
        <v>488.77</v>
      </c>
      <c r="R219" s="47">
        <v>2100</v>
      </c>
      <c r="S219" s="47">
        <v>200</v>
      </c>
      <c r="T219" s="47">
        <v>90</v>
      </c>
      <c r="U219" s="51">
        <f t="shared" si="17"/>
        <v>0</v>
      </c>
      <c r="V219" s="49">
        <f>'Отбор 2026-2028'!V215+'Доп_отбор 2026-2028'!V215</f>
        <v>0</v>
      </c>
      <c r="W219" s="49">
        <f>'Отбор 2026-2028'!W215+'Доп_отбор 2026-2028'!W215</f>
        <v>0</v>
      </c>
      <c r="X219" s="49">
        <f>'Отбор 2026-2028'!X215+'Доп_отбор 2026-2028'!X215</f>
        <v>0</v>
      </c>
      <c r="Y219" s="49">
        <f t="shared" si="15"/>
        <v>0</v>
      </c>
      <c r="Z219" s="57">
        <f t="shared" si="14"/>
        <v>0</v>
      </c>
    </row>
    <row r="220" spans="1:26" x14ac:dyDescent="0.25">
      <c r="A220" s="55">
        <v>26</v>
      </c>
      <c r="B220" s="56" t="s">
        <v>191</v>
      </c>
      <c r="C220" s="56" t="s">
        <v>44</v>
      </c>
      <c r="D220" s="55">
        <v>2027</v>
      </c>
      <c r="E220" s="47">
        <f>'Отбор 2026-2028'!E216+'Доп_отбор 2026-2028'!E216</f>
        <v>0</v>
      </c>
      <c r="F220" s="47">
        <f>'Отбор 2026-2028'!F216+'Доп_отбор 2026-2028'!F216</f>
        <v>0</v>
      </c>
      <c r="G220" s="47">
        <f>'Отбор 2026-2028'!G216+'Доп_отбор 2026-2028'!G216</f>
        <v>1</v>
      </c>
      <c r="H220" s="47">
        <f>'Отбор 2026-2028'!H216+'Доп_отбор 2026-2028'!H216</f>
        <v>2</v>
      </c>
      <c r="I220" s="47">
        <f>'Отбор 2026-2028'!I216+'Доп_отбор 2026-2028'!I216</f>
        <v>0</v>
      </c>
      <c r="J220" s="48">
        <f>'Отбор 2026-2028'!J216+'Доп_отбор 2026-2028'!J216</f>
        <v>2</v>
      </c>
      <c r="K220" s="49">
        <f t="shared" si="16"/>
        <v>3</v>
      </c>
      <c r="L220" s="47">
        <v>12368.39</v>
      </c>
      <c r="M220" s="47">
        <v>11131.55</v>
      </c>
      <c r="N220" s="47">
        <v>8657.8700000000008</v>
      </c>
      <c r="O220" s="47">
        <v>6184.2</v>
      </c>
      <c r="P220" s="47">
        <v>3710.52</v>
      </c>
      <c r="Q220" s="47">
        <v>488.77</v>
      </c>
      <c r="R220" s="47">
        <v>2100</v>
      </c>
      <c r="S220" s="47">
        <v>200</v>
      </c>
      <c r="T220" s="47">
        <v>90</v>
      </c>
      <c r="U220" s="51">
        <f t="shared" si="17"/>
        <v>89.99996642268394</v>
      </c>
      <c r="V220" s="49">
        <f>'Отбор 2026-2028'!V216+'Доп_отбор 2026-2028'!V216</f>
        <v>26803.81</v>
      </c>
      <c r="W220" s="49">
        <f>'Отбор 2026-2028'!W216+'Доп_отбор 2026-2028'!W216</f>
        <v>24123.420000000002</v>
      </c>
      <c r="X220" s="49">
        <f>'Отбор 2026-2028'!X216+'Доп_отбор 2026-2028'!X216</f>
        <v>2680.3899999999994</v>
      </c>
      <c r="Y220" s="49">
        <f t="shared" si="15"/>
        <v>24123.43</v>
      </c>
      <c r="Z220" s="57">
        <f t="shared" si="14"/>
        <v>90.000003730812892</v>
      </c>
    </row>
    <row r="221" spans="1:26" x14ac:dyDescent="0.25">
      <c r="A221" s="55">
        <v>27</v>
      </c>
      <c r="B221" s="56" t="s">
        <v>191</v>
      </c>
      <c r="C221" s="56" t="s">
        <v>99</v>
      </c>
      <c r="D221" s="55">
        <v>2027</v>
      </c>
      <c r="E221" s="47">
        <f>'Отбор 2026-2028'!E217+'Доп_отбор 2026-2028'!E217</f>
        <v>1.87</v>
      </c>
      <c r="F221" s="47">
        <f>'Отбор 2026-2028'!F217+'Доп_отбор 2026-2028'!F217</f>
        <v>0</v>
      </c>
      <c r="G221" s="47">
        <f>'Отбор 2026-2028'!G217+'Доп_отбор 2026-2028'!G217</f>
        <v>0</v>
      </c>
      <c r="H221" s="47">
        <f>'Отбор 2026-2028'!H217+'Доп_отбор 2026-2028'!H217</f>
        <v>0</v>
      </c>
      <c r="I221" s="47">
        <f>'Отбор 2026-2028'!I217+'Доп_отбор 2026-2028'!I217</f>
        <v>0</v>
      </c>
      <c r="J221" s="48">
        <f>'Отбор 2026-2028'!J217+'Доп_отбор 2026-2028'!J217</f>
        <v>1</v>
      </c>
      <c r="K221" s="49">
        <f t="shared" si="16"/>
        <v>1.87</v>
      </c>
      <c r="L221" s="47">
        <v>12368.39</v>
      </c>
      <c r="M221" s="47">
        <v>11131.55</v>
      </c>
      <c r="N221" s="47">
        <v>8657.8700000000008</v>
      </c>
      <c r="O221" s="47">
        <v>6184.2</v>
      </c>
      <c r="P221" s="47">
        <v>3710.52</v>
      </c>
      <c r="Q221" s="47">
        <v>488.77</v>
      </c>
      <c r="R221" s="47">
        <v>2100</v>
      </c>
      <c r="S221" s="47">
        <v>200</v>
      </c>
      <c r="T221" s="47">
        <v>90</v>
      </c>
      <c r="U221" s="51">
        <f t="shared" si="17"/>
        <v>89.999984669430773</v>
      </c>
      <c r="V221" s="49">
        <f>'Отбор 2026-2028'!V217+'Доп_отбор 2026-2028'!V217</f>
        <v>26091.66</v>
      </c>
      <c r="W221" s="49">
        <f>'Отбор 2026-2028'!W217+'Доп_отбор 2026-2028'!W217</f>
        <v>23482.49</v>
      </c>
      <c r="X221" s="49">
        <f>'Отбор 2026-2028'!X217+'Доп_отбор 2026-2028'!X217</f>
        <v>2609.1699999999983</v>
      </c>
      <c r="Y221" s="49">
        <f t="shared" si="15"/>
        <v>23482.49</v>
      </c>
      <c r="Z221" s="57">
        <f t="shared" si="14"/>
        <v>89.999984669430773</v>
      </c>
    </row>
    <row r="222" spans="1:26" x14ac:dyDescent="0.25">
      <c r="A222" s="55">
        <v>28</v>
      </c>
      <c r="B222" s="56" t="s">
        <v>191</v>
      </c>
      <c r="C222" s="56" t="s">
        <v>127</v>
      </c>
      <c r="D222" s="55">
        <v>2027</v>
      </c>
      <c r="E222" s="47">
        <f>'Отбор 2026-2028'!E218+'Доп_отбор 2026-2028'!E218</f>
        <v>0</v>
      </c>
      <c r="F222" s="47">
        <f>'Отбор 2026-2028'!F218+'Доп_отбор 2026-2028'!F218</f>
        <v>2</v>
      </c>
      <c r="G222" s="47">
        <f>'Отбор 2026-2028'!G218+'Доп_отбор 2026-2028'!G218</f>
        <v>0</v>
      </c>
      <c r="H222" s="47">
        <f>'Отбор 2026-2028'!H218+'Доп_отбор 2026-2028'!H218</f>
        <v>0</v>
      </c>
      <c r="I222" s="47">
        <f>'Отбор 2026-2028'!I218+'Доп_отбор 2026-2028'!I218</f>
        <v>0</v>
      </c>
      <c r="J222" s="48">
        <f>'Отбор 2026-2028'!J218+'Доп_отбор 2026-2028'!J218</f>
        <v>3</v>
      </c>
      <c r="K222" s="49">
        <f t="shared" si="16"/>
        <v>2</v>
      </c>
      <c r="L222" s="47">
        <v>12368.39</v>
      </c>
      <c r="M222" s="47">
        <v>11131.55</v>
      </c>
      <c r="N222" s="47">
        <v>8657.8700000000008</v>
      </c>
      <c r="O222" s="47">
        <v>6184.2</v>
      </c>
      <c r="P222" s="47">
        <v>3710.52</v>
      </c>
      <c r="Q222" s="47">
        <v>488.77</v>
      </c>
      <c r="R222" s="47">
        <v>2100</v>
      </c>
      <c r="S222" s="47">
        <v>200</v>
      </c>
      <c r="T222" s="47">
        <v>89</v>
      </c>
      <c r="U222" s="51">
        <f t="shared" si="17"/>
        <v>88.999983897157392</v>
      </c>
      <c r="V222" s="49">
        <f>'Отбор 2026-2028'!V218+'Доп_отбор 2026-2028'!V218</f>
        <v>30429.41</v>
      </c>
      <c r="W222" s="49">
        <f>'Отбор 2026-2028'!W218+'Доп_отбор 2026-2028'!W218</f>
        <v>27082.17</v>
      </c>
      <c r="X222" s="49">
        <f>'Отбор 2026-2028'!X218+'Доп_отбор 2026-2028'!X218</f>
        <v>3347.2400000000016</v>
      </c>
      <c r="Y222" s="49">
        <f t="shared" si="15"/>
        <v>27082.17</v>
      </c>
      <c r="Z222" s="57">
        <f t="shared" si="14"/>
        <v>88.999983897157392</v>
      </c>
    </row>
    <row r="223" spans="1:26" x14ac:dyDescent="0.25">
      <c r="A223" s="55">
        <v>29</v>
      </c>
      <c r="B223" s="56" t="s">
        <v>191</v>
      </c>
      <c r="C223" s="56" t="s">
        <v>90</v>
      </c>
      <c r="D223" s="55">
        <v>2027</v>
      </c>
      <c r="E223" s="47">
        <f>'Отбор 2026-2028'!E219+'Доп_отбор 2026-2028'!E219</f>
        <v>0</v>
      </c>
      <c r="F223" s="47">
        <f>'Отбор 2026-2028'!F219+'Доп_отбор 2026-2028'!F219</f>
        <v>0</v>
      </c>
      <c r="G223" s="47">
        <f>'Отбор 2026-2028'!G219+'Доп_отбор 2026-2028'!G219</f>
        <v>0</v>
      </c>
      <c r="H223" s="47">
        <f>'Отбор 2026-2028'!H219+'Доп_отбор 2026-2028'!H219</f>
        <v>0</v>
      </c>
      <c r="I223" s="47">
        <f>'Отбор 2026-2028'!I219+'Доп_отбор 2026-2028'!I219</f>
        <v>0</v>
      </c>
      <c r="J223" s="48">
        <f>'Отбор 2026-2028'!J219+'Доп_отбор 2026-2028'!J219</f>
        <v>0</v>
      </c>
      <c r="K223" s="49">
        <f t="shared" si="16"/>
        <v>0</v>
      </c>
      <c r="L223" s="47">
        <v>12368.39</v>
      </c>
      <c r="M223" s="47">
        <v>11131.55</v>
      </c>
      <c r="N223" s="47">
        <v>8657.8700000000008</v>
      </c>
      <c r="O223" s="47">
        <v>6184.2</v>
      </c>
      <c r="P223" s="47">
        <v>3710.52</v>
      </c>
      <c r="Q223" s="47">
        <v>488.77</v>
      </c>
      <c r="R223" s="47">
        <v>2100</v>
      </c>
      <c r="S223" s="47">
        <v>200</v>
      </c>
      <c r="T223" s="47">
        <v>87</v>
      </c>
      <c r="U223" s="51">
        <f t="shared" si="17"/>
        <v>0</v>
      </c>
      <c r="V223" s="49">
        <f>'Отбор 2026-2028'!V219+'Доп_отбор 2026-2028'!V219</f>
        <v>0</v>
      </c>
      <c r="W223" s="49">
        <f>'Отбор 2026-2028'!W219+'Доп_отбор 2026-2028'!W219</f>
        <v>0</v>
      </c>
      <c r="X223" s="49">
        <f>'Отбор 2026-2028'!X219+'Доп_отбор 2026-2028'!X219</f>
        <v>0</v>
      </c>
      <c r="Y223" s="49">
        <f t="shared" si="15"/>
        <v>0</v>
      </c>
      <c r="Z223" s="57">
        <f t="shared" si="14"/>
        <v>0</v>
      </c>
    </row>
    <row r="224" spans="1:26" x14ac:dyDescent="0.25">
      <c r="A224" s="55">
        <v>30</v>
      </c>
      <c r="B224" s="56" t="s">
        <v>192</v>
      </c>
      <c r="C224" s="56" t="s">
        <v>132</v>
      </c>
      <c r="D224" s="55">
        <v>2027</v>
      </c>
      <c r="E224" s="47">
        <f>'Отбор 2026-2028'!E220+'Доп_отбор 2026-2028'!E220</f>
        <v>0</v>
      </c>
      <c r="F224" s="47">
        <f>'Отбор 2026-2028'!F220+'Доп_отбор 2026-2028'!F220</f>
        <v>0</v>
      </c>
      <c r="G224" s="47">
        <f>'Отбор 2026-2028'!G220+'Доп_отбор 2026-2028'!G220</f>
        <v>0</v>
      </c>
      <c r="H224" s="47">
        <f>'Отбор 2026-2028'!H220+'Доп_отбор 2026-2028'!H220</f>
        <v>0</v>
      </c>
      <c r="I224" s="47">
        <f>'Отбор 2026-2028'!I220+'Доп_отбор 2026-2028'!I220</f>
        <v>0</v>
      </c>
      <c r="J224" s="48">
        <f>'Отбор 2026-2028'!J220+'Доп_отбор 2026-2028'!J220</f>
        <v>0</v>
      </c>
      <c r="K224" s="49">
        <f t="shared" si="16"/>
        <v>0</v>
      </c>
      <c r="L224" s="47">
        <v>12368.39</v>
      </c>
      <c r="M224" s="47">
        <v>11131.55</v>
      </c>
      <c r="N224" s="47">
        <v>8657.8700000000008</v>
      </c>
      <c r="O224" s="47">
        <v>6184.2</v>
      </c>
      <c r="P224" s="47">
        <v>3710.52</v>
      </c>
      <c r="Q224" s="47">
        <v>488.77</v>
      </c>
      <c r="R224" s="47">
        <v>2100</v>
      </c>
      <c r="S224" s="47">
        <v>200</v>
      </c>
      <c r="T224" s="47">
        <v>89</v>
      </c>
      <c r="U224" s="51">
        <f t="shared" si="17"/>
        <v>0</v>
      </c>
      <c r="V224" s="49">
        <f>'Отбор 2026-2028'!V220+'Доп_отбор 2026-2028'!V220</f>
        <v>0</v>
      </c>
      <c r="W224" s="49">
        <f>'Отбор 2026-2028'!W220+'Доп_отбор 2026-2028'!W220</f>
        <v>0</v>
      </c>
      <c r="X224" s="49">
        <f>'Отбор 2026-2028'!X220+'Доп_отбор 2026-2028'!X220</f>
        <v>0</v>
      </c>
      <c r="Y224" s="49">
        <f t="shared" si="15"/>
        <v>0</v>
      </c>
      <c r="Z224" s="57">
        <f t="shared" si="14"/>
        <v>0</v>
      </c>
    </row>
    <row r="225" spans="1:26" x14ac:dyDescent="0.25">
      <c r="A225" s="55">
        <v>31</v>
      </c>
      <c r="B225" s="56" t="s">
        <v>192</v>
      </c>
      <c r="C225" s="56" t="s">
        <v>41</v>
      </c>
      <c r="D225" s="55">
        <v>2027</v>
      </c>
      <c r="E225" s="47">
        <f>'Отбор 2026-2028'!E221+'Доп_отбор 2026-2028'!E221</f>
        <v>0</v>
      </c>
      <c r="F225" s="47">
        <f>'Отбор 2026-2028'!F221+'Доп_отбор 2026-2028'!F221</f>
        <v>0</v>
      </c>
      <c r="G225" s="47">
        <f>'Отбор 2026-2028'!G221+'Доп_отбор 2026-2028'!G221</f>
        <v>7.69</v>
      </c>
      <c r="H225" s="47">
        <f>'Отбор 2026-2028'!H221+'Доп_отбор 2026-2028'!H221</f>
        <v>21</v>
      </c>
      <c r="I225" s="47">
        <f>'Отбор 2026-2028'!I221+'Доп_отбор 2026-2028'!I221</f>
        <v>0</v>
      </c>
      <c r="J225" s="48">
        <f>'Отбор 2026-2028'!J221+'Доп_отбор 2026-2028'!J221</f>
        <v>14</v>
      </c>
      <c r="K225" s="49">
        <f t="shared" si="16"/>
        <v>28.69</v>
      </c>
      <c r="L225" s="47">
        <v>12368.39</v>
      </c>
      <c r="M225" s="47">
        <v>11131.55</v>
      </c>
      <c r="N225" s="47">
        <v>8657.8700000000008</v>
      </c>
      <c r="O225" s="47">
        <v>6184.2</v>
      </c>
      <c r="P225" s="47">
        <v>3710.52</v>
      </c>
      <c r="Q225" s="47">
        <v>488.77</v>
      </c>
      <c r="R225" s="47">
        <v>2100</v>
      </c>
      <c r="S225" s="47">
        <v>200</v>
      </c>
      <c r="T225" s="47">
        <v>87</v>
      </c>
      <c r="U225" s="51">
        <f t="shared" si="17"/>
        <v>87</v>
      </c>
      <c r="V225" s="49">
        <f>'Отбор 2026-2028'!V221+'Доп_отбор 2026-2028'!V221</f>
        <v>238428</v>
      </c>
      <c r="W225" s="49">
        <f>'Отбор 2026-2028'!W221+'Доп_отбор 2026-2028'!W221</f>
        <v>207432.36</v>
      </c>
      <c r="X225" s="49">
        <f>'Отбор 2026-2028'!X221+'Доп_отбор 2026-2028'!X221</f>
        <v>30995.640000000014</v>
      </c>
      <c r="Y225" s="49">
        <f t="shared" si="15"/>
        <v>207432.36</v>
      </c>
      <c r="Z225" s="57">
        <f t="shared" si="14"/>
        <v>87</v>
      </c>
    </row>
    <row r="226" spans="1:26" x14ac:dyDescent="0.25">
      <c r="A226" s="55">
        <v>32</v>
      </c>
      <c r="B226" s="56" t="s">
        <v>192</v>
      </c>
      <c r="C226" s="56" t="s">
        <v>108</v>
      </c>
      <c r="D226" s="55">
        <v>2027</v>
      </c>
      <c r="E226" s="47">
        <f>'Отбор 2026-2028'!E222+'Доп_отбор 2026-2028'!E222</f>
        <v>0</v>
      </c>
      <c r="F226" s="47">
        <f>'Отбор 2026-2028'!F222+'Доп_отбор 2026-2028'!F222</f>
        <v>0</v>
      </c>
      <c r="G226" s="47">
        <f>'Отбор 2026-2028'!G222+'Доп_отбор 2026-2028'!G222</f>
        <v>0</v>
      </c>
      <c r="H226" s="47">
        <f>'Отбор 2026-2028'!H222+'Доп_отбор 2026-2028'!H222</f>
        <v>0</v>
      </c>
      <c r="I226" s="47">
        <f>'Отбор 2026-2028'!I222+'Доп_отбор 2026-2028'!I222</f>
        <v>0</v>
      </c>
      <c r="J226" s="48">
        <f>'Отбор 2026-2028'!J222+'Доп_отбор 2026-2028'!J222</f>
        <v>0</v>
      </c>
      <c r="K226" s="49">
        <f t="shared" si="16"/>
        <v>0</v>
      </c>
      <c r="L226" s="47">
        <v>12368.39</v>
      </c>
      <c r="M226" s="47">
        <v>11131.55</v>
      </c>
      <c r="N226" s="47">
        <v>8657.8700000000008</v>
      </c>
      <c r="O226" s="47">
        <v>6184.2</v>
      </c>
      <c r="P226" s="47">
        <v>3710.52</v>
      </c>
      <c r="Q226" s="47">
        <v>488.77</v>
      </c>
      <c r="R226" s="47">
        <v>2100</v>
      </c>
      <c r="S226" s="47">
        <v>200</v>
      </c>
      <c r="T226" s="47">
        <v>85</v>
      </c>
      <c r="U226" s="51">
        <f t="shared" si="17"/>
        <v>0</v>
      </c>
      <c r="V226" s="49">
        <f>'Отбор 2026-2028'!V222+'Доп_отбор 2026-2028'!V222</f>
        <v>0</v>
      </c>
      <c r="W226" s="49">
        <f>'Отбор 2026-2028'!W222+'Доп_отбор 2026-2028'!W222</f>
        <v>0</v>
      </c>
      <c r="X226" s="49">
        <f>'Отбор 2026-2028'!X222+'Доп_отбор 2026-2028'!X222</f>
        <v>0</v>
      </c>
      <c r="Y226" s="49">
        <f t="shared" si="15"/>
        <v>0</v>
      </c>
      <c r="Z226" s="57">
        <f t="shared" si="14"/>
        <v>0</v>
      </c>
    </row>
    <row r="227" spans="1:26" x14ac:dyDescent="0.25">
      <c r="A227" s="55">
        <v>33</v>
      </c>
      <c r="B227" s="56" t="s">
        <v>192</v>
      </c>
      <c r="C227" s="56" t="s">
        <v>93</v>
      </c>
      <c r="D227" s="55">
        <v>2027</v>
      </c>
      <c r="E227" s="47">
        <f>'Отбор 2026-2028'!E223+'Доп_отбор 2026-2028'!E223</f>
        <v>0</v>
      </c>
      <c r="F227" s="47">
        <f>'Отбор 2026-2028'!F223+'Доп_отбор 2026-2028'!F223</f>
        <v>0</v>
      </c>
      <c r="G227" s="47">
        <f>'Отбор 2026-2028'!G223+'Доп_отбор 2026-2028'!G223</f>
        <v>0</v>
      </c>
      <c r="H227" s="47">
        <f>'Отбор 2026-2028'!H223+'Доп_отбор 2026-2028'!H223</f>
        <v>0</v>
      </c>
      <c r="I227" s="47">
        <f>'Отбор 2026-2028'!I223+'Доп_отбор 2026-2028'!I223</f>
        <v>0</v>
      </c>
      <c r="J227" s="48">
        <f>'Отбор 2026-2028'!J223+'Доп_отбор 2026-2028'!J223</f>
        <v>0</v>
      </c>
      <c r="K227" s="49">
        <f t="shared" si="16"/>
        <v>0</v>
      </c>
      <c r="L227" s="47">
        <v>12368.39</v>
      </c>
      <c r="M227" s="47">
        <v>11131.55</v>
      </c>
      <c r="N227" s="47">
        <v>8657.8700000000008</v>
      </c>
      <c r="O227" s="47">
        <v>6184.2</v>
      </c>
      <c r="P227" s="47">
        <v>3710.52</v>
      </c>
      <c r="Q227" s="47">
        <v>488.77</v>
      </c>
      <c r="R227" s="47">
        <v>2100</v>
      </c>
      <c r="S227" s="47">
        <v>200</v>
      </c>
      <c r="T227" s="47">
        <v>90</v>
      </c>
      <c r="U227" s="51">
        <f t="shared" si="17"/>
        <v>0</v>
      </c>
      <c r="V227" s="49">
        <f>'Отбор 2026-2028'!V223+'Доп_отбор 2026-2028'!V223</f>
        <v>0</v>
      </c>
      <c r="W227" s="49">
        <f>'Отбор 2026-2028'!W223+'Доп_отбор 2026-2028'!W223</f>
        <v>0</v>
      </c>
      <c r="X227" s="49">
        <f>'Отбор 2026-2028'!X223+'Доп_отбор 2026-2028'!X223</f>
        <v>0</v>
      </c>
      <c r="Y227" s="49">
        <f t="shared" si="15"/>
        <v>0</v>
      </c>
      <c r="Z227" s="57">
        <f t="shared" si="14"/>
        <v>0</v>
      </c>
    </row>
    <row r="228" spans="1:26" x14ac:dyDescent="0.25">
      <c r="A228" s="55">
        <v>34</v>
      </c>
      <c r="B228" s="56" t="s">
        <v>192</v>
      </c>
      <c r="C228" s="56" t="s">
        <v>128</v>
      </c>
      <c r="D228" s="55">
        <v>2027</v>
      </c>
      <c r="E228" s="47">
        <f>'Отбор 2026-2028'!E224+'Доп_отбор 2026-2028'!E224</f>
        <v>0</v>
      </c>
      <c r="F228" s="47">
        <f>'Отбор 2026-2028'!F224+'Доп_отбор 2026-2028'!F224</f>
        <v>0</v>
      </c>
      <c r="G228" s="47">
        <f>'Отбор 2026-2028'!G224+'Доп_отбор 2026-2028'!G224</f>
        <v>0</v>
      </c>
      <c r="H228" s="47">
        <f>'Отбор 2026-2028'!H224+'Доп_отбор 2026-2028'!H224</f>
        <v>0</v>
      </c>
      <c r="I228" s="47">
        <f>'Отбор 2026-2028'!I224+'Доп_отбор 2026-2028'!I224</f>
        <v>0</v>
      </c>
      <c r="J228" s="48">
        <f>'Отбор 2026-2028'!J224+'Доп_отбор 2026-2028'!J224</f>
        <v>0</v>
      </c>
      <c r="K228" s="49">
        <f t="shared" si="16"/>
        <v>0</v>
      </c>
      <c r="L228" s="47">
        <v>12368.39</v>
      </c>
      <c r="M228" s="47">
        <v>11131.55</v>
      </c>
      <c r="N228" s="47">
        <v>8657.8700000000008</v>
      </c>
      <c r="O228" s="47">
        <v>6184.2</v>
      </c>
      <c r="P228" s="47">
        <v>3710.52</v>
      </c>
      <c r="Q228" s="47">
        <v>488.77</v>
      </c>
      <c r="R228" s="47">
        <v>2100</v>
      </c>
      <c r="S228" s="47">
        <v>200</v>
      </c>
      <c r="T228" s="47">
        <v>92</v>
      </c>
      <c r="U228" s="51">
        <f t="shared" si="17"/>
        <v>0</v>
      </c>
      <c r="V228" s="49">
        <f>'Отбор 2026-2028'!V224+'Доп_отбор 2026-2028'!V224</f>
        <v>0</v>
      </c>
      <c r="W228" s="49">
        <f>'Отбор 2026-2028'!W224+'Доп_отбор 2026-2028'!W224</f>
        <v>0</v>
      </c>
      <c r="X228" s="49">
        <f>'Отбор 2026-2028'!X224+'Доп_отбор 2026-2028'!X224</f>
        <v>0</v>
      </c>
      <c r="Y228" s="49">
        <f t="shared" si="15"/>
        <v>0</v>
      </c>
      <c r="Z228" s="57">
        <f t="shared" si="14"/>
        <v>0</v>
      </c>
    </row>
    <row r="229" spans="1:26" x14ac:dyDescent="0.25">
      <c r="A229" s="55">
        <v>35</v>
      </c>
      <c r="B229" s="56" t="s">
        <v>192</v>
      </c>
      <c r="C229" s="56" t="s">
        <v>67</v>
      </c>
      <c r="D229" s="55">
        <v>2027</v>
      </c>
      <c r="E229" s="47">
        <f>'Отбор 2026-2028'!E225+'Доп_отбор 2026-2028'!E225</f>
        <v>0</v>
      </c>
      <c r="F229" s="47">
        <f>'Отбор 2026-2028'!F225+'Доп_отбор 2026-2028'!F225</f>
        <v>0</v>
      </c>
      <c r="G229" s="47">
        <f>'Отбор 2026-2028'!G225+'Доп_отбор 2026-2028'!G225</f>
        <v>0</v>
      </c>
      <c r="H229" s="47">
        <f>'Отбор 2026-2028'!H225+'Доп_отбор 2026-2028'!H225</f>
        <v>0</v>
      </c>
      <c r="I229" s="47">
        <f>'Отбор 2026-2028'!I225+'Доп_отбор 2026-2028'!I225</f>
        <v>0</v>
      </c>
      <c r="J229" s="48">
        <f>'Отбор 2026-2028'!J225+'Доп_отбор 2026-2028'!J225</f>
        <v>0</v>
      </c>
      <c r="K229" s="49">
        <f t="shared" si="16"/>
        <v>0</v>
      </c>
      <c r="L229" s="47">
        <v>12368.39</v>
      </c>
      <c r="M229" s="47">
        <v>11131.55</v>
      </c>
      <c r="N229" s="47">
        <v>8657.8700000000008</v>
      </c>
      <c r="O229" s="47">
        <v>6184.2</v>
      </c>
      <c r="P229" s="47">
        <v>3710.52</v>
      </c>
      <c r="Q229" s="47">
        <v>488.77</v>
      </c>
      <c r="R229" s="47">
        <v>2100</v>
      </c>
      <c r="S229" s="47">
        <v>200</v>
      </c>
      <c r="T229" s="47">
        <v>89</v>
      </c>
      <c r="U229" s="51">
        <f t="shared" si="17"/>
        <v>0</v>
      </c>
      <c r="V229" s="49">
        <f>'Отбор 2026-2028'!V225+'Доп_отбор 2026-2028'!V225</f>
        <v>0</v>
      </c>
      <c r="W229" s="49">
        <f>'Отбор 2026-2028'!W225+'Доп_отбор 2026-2028'!W225</f>
        <v>0</v>
      </c>
      <c r="X229" s="49">
        <f>'Отбор 2026-2028'!X225+'Доп_отбор 2026-2028'!X225</f>
        <v>0</v>
      </c>
      <c r="Y229" s="49">
        <f t="shared" si="15"/>
        <v>0</v>
      </c>
      <c r="Z229" s="57">
        <f t="shared" si="14"/>
        <v>0</v>
      </c>
    </row>
    <row r="230" spans="1:26" x14ac:dyDescent="0.25">
      <c r="A230" s="55">
        <v>36</v>
      </c>
      <c r="B230" s="56" t="s">
        <v>192</v>
      </c>
      <c r="C230" s="56" t="s">
        <v>129</v>
      </c>
      <c r="D230" s="55">
        <v>2027</v>
      </c>
      <c r="E230" s="47">
        <f>'Отбор 2026-2028'!E226+'Доп_отбор 2026-2028'!E226</f>
        <v>0</v>
      </c>
      <c r="F230" s="47">
        <f>'Отбор 2026-2028'!F226+'Доп_отбор 2026-2028'!F226</f>
        <v>0</v>
      </c>
      <c r="G230" s="47">
        <f>'Отбор 2026-2028'!G226+'Доп_отбор 2026-2028'!G226</f>
        <v>0</v>
      </c>
      <c r="H230" s="47">
        <f>'Отбор 2026-2028'!H226+'Доп_отбор 2026-2028'!H226</f>
        <v>0</v>
      </c>
      <c r="I230" s="47">
        <f>'Отбор 2026-2028'!I226+'Доп_отбор 2026-2028'!I226</f>
        <v>0</v>
      </c>
      <c r="J230" s="48">
        <f>'Отбор 2026-2028'!J226+'Доп_отбор 2026-2028'!J226</f>
        <v>0</v>
      </c>
      <c r="K230" s="49">
        <f t="shared" si="16"/>
        <v>0</v>
      </c>
      <c r="L230" s="47">
        <v>12368.39</v>
      </c>
      <c r="M230" s="47">
        <v>11131.55</v>
      </c>
      <c r="N230" s="47">
        <v>8657.8700000000008</v>
      </c>
      <c r="O230" s="47">
        <v>6184.2</v>
      </c>
      <c r="P230" s="47">
        <v>3710.52</v>
      </c>
      <c r="Q230" s="47">
        <v>488.77</v>
      </c>
      <c r="R230" s="47">
        <v>2100</v>
      </c>
      <c r="S230" s="47">
        <v>200</v>
      </c>
      <c r="T230" s="47">
        <v>86</v>
      </c>
      <c r="U230" s="51">
        <f t="shared" si="17"/>
        <v>0</v>
      </c>
      <c r="V230" s="49">
        <f>'Отбор 2026-2028'!V226+'Доп_отбор 2026-2028'!V226</f>
        <v>0</v>
      </c>
      <c r="W230" s="49">
        <f>'Отбор 2026-2028'!W226+'Доп_отбор 2026-2028'!W226</f>
        <v>0</v>
      </c>
      <c r="X230" s="49">
        <f>'Отбор 2026-2028'!X226+'Доп_отбор 2026-2028'!X226</f>
        <v>0</v>
      </c>
      <c r="Y230" s="49">
        <f t="shared" si="15"/>
        <v>0</v>
      </c>
      <c r="Z230" s="57">
        <f t="shared" si="14"/>
        <v>0</v>
      </c>
    </row>
    <row r="231" spans="1:26" x14ac:dyDescent="0.25">
      <c r="A231" s="55">
        <v>37</v>
      </c>
      <c r="B231" s="56" t="s">
        <v>192</v>
      </c>
      <c r="C231" s="56" t="s">
        <v>31</v>
      </c>
      <c r="D231" s="55">
        <v>2027</v>
      </c>
      <c r="E231" s="47">
        <f>'Отбор 2026-2028'!E227+'Доп_отбор 2026-2028'!E227</f>
        <v>0</v>
      </c>
      <c r="F231" s="47">
        <f>'Отбор 2026-2028'!F227+'Доп_отбор 2026-2028'!F227</f>
        <v>0</v>
      </c>
      <c r="G231" s="47">
        <f>'Отбор 2026-2028'!G227+'Доп_отбор 2026-2028'!G227</f>
        <v>0</v>
      </c>
      <c r="H231" s="47">
        <f>'Отбор 2026-2028'!H227+'Доп_отбор 2026-2028'!H227</f>
        <v>0</v>
      </c>
      <c r="I231" s="47">
        <f>'Отбор 2026-2028'!I227+'Доп_отбор 2026-2028'!I227</f>
        <v>0</v>
      </c>
      <c r="J231" s="48">
        <f>'Отбор 2026-2028'!J227+'Доп_отбор 2026-2028'!J227</f>
        <v>0</v>
      </c>
      <c r="K231" s="49">
        <f t="shared" si="16"/>
        <v>0</v>
      </c>
      <c r="L231" s="47">
        <v>12368.39</v>
      </c>
      <c r="M231" s="47">
        <v>11131.55</v>
      </c>
      <c r="N231" s="47">
        <v>8657.8700000000008</v>
      </c>
      <c r="O231" s="47">
        <v>6184.2</v>
      </c>
      <c r="P231" s="47">
        <v>3710.52</v>
      </c>
      <c r="Q231" s="47">
        <v>488.77</v>
      </c>
      <c r="R231" s="47">
        <v>2100</v>
      </c>
      <c r="S231" s="47">
        <v>200</v>
      </c>
      <c r="T231" s="47">
        <v>90</v>
      </c>
      <c r="U231" s="51">
        <f t="shared" si="17"/>
        <v>0</v>
      </c>
      <c r="V231" s="49">
        <f>'Отбор 2026-2028'!V227+'Доп_отбор 2026-2028'!V227</f>
        <v>0</v>
      </c>
      <c r="W231" s="49">
        <f>'Отбор 2026-2028'!W227+'Доп_отбор 2026-2028'!W227</f>
        <v>0</v>
      </c>
      <c r="X231" s="49">
        <f>'Отбор 2026-2028'!X227+'Доп_отбор 2026-2028'!X227</f>
        <v>0</v>
      </c>
      <c r="Y231" s="49">
        <f t="shared" si="15"/>
        <v>0</v>
      </c>
      <c r="Z231" s="57">
        <f t="shared" si="14"/>
        <v>0</v>
      </c>
    </row>
    <row r="232" spans="1:26" x14ac:dyDescent="0.25">
      <c r="A232" s="55">
        <v>38</v>
      </c>
      <c r="B232" s="56" t="s">
        <v>192</v>
      </c>
      <c r="C232" s="56" t="s">
        <v>1</v>
      </c>
      <c r="D232" s="55">
        <v>2027</v>
      </c>
      <c r="E232" s="47">
        <f>'Отбор 2026-2028'!E228+'Доп_отбор 2026-2028'!E228</f>
        <v>0</v>
      </c>
      <c r="F232" s="47">
        <f>'Отбор 2026-2028'!F228+'Доп_отбор 2026-2028'!F228</f>
        <v>0</v>
      </c>
      <c r="G232" s="47">
        <f>'Отбор 2026-2028'!G228+'Доп_отбор 2026-2028'!G228</f>
        <v>0</v>
      </c>
      <c r="H232" s="47">
        <f>'Отбор 2026-2028'!H228+'Доп_отбор 2026-2028'!H228</f>
        <v>0</v>
      </c>
      <c r="I232" s="47">
        <f>'Отбор 2026-2028'!I228+'Доп_отбор 2026-2028'!I228</f>
        <v>0</v>
      </c>
      <c r="J232" s="48">
        <f>'Отбор 2026-2028'!J228+'Доп_отбор 2026-2028'!J228</f>
        <v>0</v>
      </c>
      <c r="K232" s="49">
        <f t="shared" si="16"/>
        <v>0</v>
      </c>
      <c r="L232" s="47">
        <v>12368.39</v>
      </c>
      <c r="M232" s="47">
        <v>11131.55</v>
      </c>
      <c r="N232" s="47">
        <v>8657.8700000000008</v>
      </c>
      <c r="O232" s="47">
        <v>6184.2</v>
      </c>
      <c r="P232" s="47">
        <v>3710.52</v>
      </c>
      <c r="Q232" s="47">
        <v>488.77</v>
      </c>
      <c r="R232" s="47">
        <v>2100</v>
      </c>
      <c r="S232" s="47">
        <v>200</v>
      </c>
      <c r="T232" s="47">
        <v>88</v>
      </c>
      <c r="U232" s="51">
        <f t="shared" si="17"/>
        <v>0</v>
      </c>
      <c r="V232" s="49">
        <f>'Отбор 2026-2028'!V228+'Доп_отбор 2026-2028'!V228</f>
        <v>0</v>
      </c>
      <c r="W232" s="49">
        <f>'Отбор 2026-2028'!W228+'Доп_отбор 2026-2028'!W228</f>
        <v>0</v>
      </c>
      <c r="X232" s="49">
        <f>'Отбор 2026-2028'!X228+'Доп_отбор 2026-2028'!X228</f>
        <v>0</v>
      </c>
      <c r="Y232" s="49">
        <f t="shared" si="15"/>
        <v>0</v>
      </c>
      <c r="Z232" s="57">
        <f t="shared" si="14"/>
        <v>0</v>
      </c>
    </row>
    <row r="233" spans="1:26" x14ac:dyDescent="0.25">
      <c r="A233" s="55">
        <v>39</v>
      </c>
      <c r="B233" s="56" t="s">
        <v>192</v>
      </c>
      <c r="C233" s="56" t="s">
        <v>111</v>
      </c>
      <c r="D233" s="55">
        <v>2027</v>
      </c>
      <c r="E233" s="47">
        <f>'Отбор 2026-2028'!E229+'Доп_отбор 2026-2028'!E229</f>
        <v>0</v>
      </c>
      <c r="F233" s="47">
        <f>'Отбор 2026-2028'!F229+'Доп_отбор 2026-2028'!F229</f>
        <v>0</v>
      </c>
      <c r="G233" s="47">
        <f>'Отбор 2026-2028'!G229+'Доп_отбор 2026-2028'!G229</f>
        <v>0</v>
      </c>
      <c r="H233" s="47">
        <f>'Отбор 2026-2028'!H229+'Доп_отбор 2026-2028'!H229</f>
        <v>0</v>
      </c>
      <c r="I233" s="47">
        <f>'Отбор 2026-2028'!I229+'Доп_отбор 2026-2028'!I229</f>
        <v>0</v>
      </c>
      <c r="J233" s="48">
        <f>'Отбор 2026-2028'!J229+'Доп_отбор 2026-2028'!J229</f>
        <v>0</v>
      </c>
      <c r="K233" s="49">
        <f t="shared" si="16"/>
        <v>0</v>
      </c>
      <c r="L233" s="47">
        <v>12368.39</v>
      </c>
      <c r="M233" s="47">
        <v>11131.55</v>
      </c>
      <c r="N233" s="47">
        <v>8657.8700000000008</v>
      </c>
      <c r="O233" s="47">
        <v>6184.2</v>
      </c>
      <c r="P233" s="47">
        <v>3710.52</v>
      </c>
      <c r="Q233" s="47">
        <v>488.77</v>
      </c>
      <c r="R233" s="47">
        <v>2100</v>
      </c>
      <c r="S233" s="47">
        <v>200</v>
      </c>
      <c r="T233" s="47">
        <v>89</v>
      </c>
      <c r="U233" s="51">
        <f t="shared" si="17"/>
        <v>0</v>
      </c>
      <c r="V233" s="49">
        <f>'Отбор 2026-2028'!V229+'Доп_отбор 2026-2028'!V229</f>
        <v>0</v>
      </c>
      <c r="W233" s="49">
        <f>'Отбор 2026-2028'!W229+'Доп_отбор 2026-2028'!W229</f>
        <v>0</v>
      </c>
      <c r="X233" s="49">
        <f>'Отбор 2026-2028'!X229+'Доп_отбор 2026-2028'!X229</f>
        <v>0</v>
      </c>
      <c r="Y233" s="49">
        <f t="shared" si="15"/>
        <v>0</v>
      </c>
      <c r="Z233" s="57">
        <f t="shared" si="14"/>
        <v>0</v>
      </c>
    </row>
    <row r="234" spans="1:26" x14ac:dyDescent="0.25">
      <c r="A234" s="55">
        <v>40</v>
      </c>
      <c r="B234" s="56" t="s">
        <v>192</v>
      </c>
      <c r="C234" s="56" t="s">
        <v>14</v>
      </c>
      <c r="D234" s="55">
        <v>2027</v>
      </c>
      <c r="E234" s="47">
        <f>'Отбор 2026-2028'!E230+'Доп_отбор 2026-2028'!E230</f>
        <v>0</v>
      </c>
      <c r="F234" s="47">
        <f>'Отбор 2026-2028'!F230+'Доп_отбор 2026-2028'!F230</f>
        <v>9.98</v>
      </c>
      <c r="G234" s="47">
        <f>'Отбор 2026-2028'!G230+'Доп_отбор 2026-2028'!G230</f>
        <v>31.76</v>
      </c>
      <c r="H234" s="47">
        <f>'Отбор 2026-2028'!H230+'Доп_отбор 2026-2028'!H230</f>
        <v>0</v>
      </c>
      <c r="I234" s="47">
        <f>'Отбор 2026-2028'!I230+'Доп_отбор 2026-2028'!I230</f>
        <v>0.66</v>
      </c>
      <c r="J234" s="48">
        <f>'Отбор 2026-2028'!J230+'Доп_отбор 2026-2028'!J230</f>
        <v>2</v>
      </c>
      <c r="K234" s="49">
        <f t="shared" si="16"/>
        <v>42.4</v>
      </c>
      <c r="L234" s="47">
        <v>12368.39</v>
      </c>
      <c r="M234" s="47">
        <v>11131.55</v>
      </c>
      <c r="N234" s="47">
        <v>8657.8700000000008</v>
      </c>
      <c r="O234" s="47">
        <v>6184.2</v>
      </c>
      <c r="P234" s="47">
        <v>3710.52</v>
      </c>
      <c r="Q234" s="47">
        <v>488.77</v>
      </c>
      <c r="R234" s="47">
        <v>2100</v>
      </c>
      <c r="S234" s="47">
        <v>200</v>
      </c>
      <c r="T234" s="47">
        <v>94</v>
      </c>
      <c r="U234" s="51">
        <f t="shared" si="17"/>
        <v>93.999999502701954</v>
      </c>
      <c r="V234" s="49">
        <f>'Отбор 2026-2028'!V230+'Доп_отбор 2026-2028'!V230</f>
        <v>402173.3</v>
      </c>
      <c r="W234" s="49">
        <f>'Отбор 2026-2028'!W230+'Доп_отбор 2026-2028'!W230</f>
        <v>378042.9</v>
      </c>
      <c r="X234" s="49">
        <f>'Отбор 2026-2028'!X230+'Доп_отбор 2026-2028'!X230</f>
        <v>24130.399999999965</v>
      </c>
      <c r="Y234" s="49">
        <f t="shared" si="15"/>
        <v>378042.9</v>
      </c>
      <c r="Z234" s="57">
        <f t="shared" si="14"/>
        <v>93.999999502701954</v>
      </c>
    </row>
    <row r="235" spans="1:26" x14ac:dyDescent="0.25">
      <c r="A235" s="55">
        <v>41</v>
      </c>
      <c r="B235" s="56" t="s">
        <v>192</v>
      </c>
      <c r="C235" s="56" t="s">
        <v>33</v>
      </c>
      <c r="D235" s="55">
        <v>2027</v>
      </c>
      <c r="E235" s="47">
        <f>'Отбор 2026-2028'!E231+'Доп_отбор 2026-2028'!E231</f>
        <v>0</v>
      </c>
      <c r="F235" s="47">
        <f>'Отбор 2026-2028'!F231+'Доп_отбор 2026-2028'!F231</f>
        <v>0</v>
      </c>
      <c r="G235" s="47">
        <f>'Отбор 2026-2028'!G231+'Доп_отбор 2026-2028'!G231</f>
        <v>0</v>
      </c>
      <c r="H235" s="47">
        <f>'Отбор 2026-2028'!H231+'Доп_отбор 2026-2028'!H231</f>
        <v>0</v>
      </c>
      <c r="I235" s="47">
        <f>'Отбор 2026-2028'!I231+'Доп_отбор 2026-2028'!I231</f>
        <v>7.1029999999999998</v>
      </c>
      <c r="J235" s="48">
        <f>'Отбор 2026-2028'!J231+'Доп_отбор 2026-2028'!J231</f>
        <v>1</v>
      </c>
      <c r="K235" s="49">
        <f t="shared" si="16"/>
        <v>7.1029999999999998</v>
      </c>
      <c r="L235" s="47">
        <v>12368.39</v>
      </c>
      <c r="M235" s="47">
        <v>11131.55</v>
      </c>
      <c r="N235" s="47">
        <v>8657.8700000000008</v>
      </c>
      <c r="O235" s="47">
        <v>6184.2</v>
      </c>
      <c r="P235" s="47">
        <v>3710.52</v>
      </c>
      <c r="Q235" s="47">
        <v>488.77</v>
      </c>
      <c r="R235" s="47">
        <v>2100</v>
      </c>
      <c r="S235" s="47">
        <v>200</v>
      </c>
      <c r="T235" s="47">
        <v>93</v>
      </c>
      <c r="U235" s="51">
        <f t="shared" si="17"/>
        <v>92.999977935260745</v>
      </c>
      <c r="V235" s="49">
        <f>'Отбор 2026-2028'!V231+'Доп_отбор 2026-2028'!V231</f>
        <v>30365.19</v>
      </c>
      <c r="W235" s="49">
        <f>'Отбор 2026-2028'!W231+'Доп_отбор 2026-2028'!W231</f>
        <v>28239.620000000003</v>
      </c>
      <c r="X235" s="49">
        <f>'Отбор 2026-2028'!X231+'Доп_отбор 2026-2028'!X231</f>
        <v>2125.5699999999961</v>
      </c>
      <c r="Y235" s="49">
        <f t="shared" si="15"/>
        <v>28239.63</v>
      </c>
      <c r="Z235" s="57">
        <f t="shared" si="14"/>
        <v>93.000010867707402</v>
      </c>
    </row>
    <row r="236" spans="1:26" x14ac:dyDescent="0.25">
      <c r="A236" s="55">
        <v>42</v>
      </c>
      <c r="B236" s="56" t="s">
        <v>192</v>
      </c>
      <c r="C236" s="56" t="s">
        <v>130</v>
      </c>
      <c r="D236" s="55">
        <v>2027</v>
      </c>
      <c r="E236" s="47">
        <f>'Отбор 2026-2028'!E232+'Доп_отбор 2026-2028'!E232</f>
        <v>0</v>
      </c>
      <c r="F236" s="47">
        <f>'Отбор 2026-2028'!F232+'Доп_отбор 2026-2028'!F232</f>
        <v>0</v>
      </c>
      <c r="G236" s="47">
        <f>'Отбор 2026-2028'!G232+'Доп_отбор 2026-2028'!G232</f>
        <v>0</v>
      </c>
      <c r="H236" s="47">
        <f>'Отбор 2026-2028'!H232+'Доп_отбор 2026-2028'!H232</f>
        <v>0</v>
      </c>
      <c r="I236" s="47">
        <f>'Отбор 2026-2028'!I232+'Доп_отбор 2026-2028'!I232</f>
        <v>0</v>
      </c>
      <c r="J236" s="48">
        <f>'Отбор 2026-2028'!J232+'Доп_отбор 2026-2028'!J232</f>
        <v>0</v>
      </c>
      <c r="K236" s="49">
        <f t="shared" si="16"/>
        <v>0</v>
      </c>
      <c r="L236" s="47">
        <v>12368.39</v>
      </c>
      <c r="M236" s="47">
        <v>11131.55</v>
      </c>
      <c r="N236" s="47">
        <v>8657.8700000000008</v>
      </c>
      <c r="O236" s="47">
        <v>6184.2</v>
      </c>
      <c r="P236" s="47">
        <v>3710.52</v>
      </c>
      <c r="Q236" s="47">
        <v>488.77</v>
      </c>
      <c r="R236" s="47">
        <v>2100</v>
      </c>
      <c r="S236" s="47">
        <v>200</v>
      </c>
      <c r="T236" s="47">
        <v>89</v>
      </c>
      <c r="U236" s="51">
        <f t="shared" si="17"/>
        <v>0</v>
      </c>
      <c r="V236" s="49">
        <f>'Отбор 2026-2028'!V232+'Доп_отбор 2026-2028'!V232</f>
        <v>0</v>
      </c>
      <c r="W236" s="49">
        <f>'Отбор 2026-2028'!W232+'Доп_отбор 2026-2028'!W232</f>
        <v>0</v>
      </c>
      <c r="X236" s="49">
        <f>'Отбор 2026-2028'!X232+'Доп_отбор 2026-2028'!X232</f>
        <v>0</v>
      </c>
      <c r="Y236" s="49">
        <f t="shared" si="15"/>
        <v>0</v>
      </c>
      <c r="Z236" s="57">
        <f t="shared" si="14"/>
        <v>0</v>
      </c>
    </row>
    <row r="237" spans="1:26" x14ac:dyDescent="0.25">
      <c r="A237" s="55">
        <v>43</v>
      </c>
      <c r="B237" s="56" t="s">
        <v>192</v>
      </c>
      <c r="C237" s="56" t="s">
        <v>133</v>
      </c>
      <c r="D237" s="55">
        <v>2027</v>
      </c>
      <c r="E237" s="47">
        <f>'Отбор 2026-2028'!E233+'Доп_отбор 2026-2028'!E233</f>
        <v>0</v>
      </c>
      <c r="F237" s="47">
        <f>'Отбор 2026-2028'!F233+'Доп_отбор 2026-2028'!F233</f>
        <v>0</v>
      </c>
      <c r="G237" s="47">
        <f>'Отбор 2026-2028'!G233+'Доп_отбор 2026-2028'!G233</f>
        <v>0</v>
      </c>
      <c r="H237" s="47">
        <f>'Отбор 2026-2028'!H233+'Доп_отбор 2026-2028'!H233</f>
        <v>0</v>
      </c>
      <c r="I237" s="47">
        <f>'Отбор 2026-2028'!I233+'Доп_отбор 2026-2028'!I233</f>
        <v>0</v>
      </c>
      <c r="J237" s="48">
        <f>'Отбор 2026-2028'!J233+'Доп_отбор 2026-2028'!J233</f>
        <v>0</v>
      </c>
      <c r="K237" s="49">
        <f t="shared" si="16"/>
        <v>0</v>
      </c>
      <c r="L237" s="47">
        <v>12368.39</v>
      </c>
      <c r="M237" s="47">
        <v>11131.55</v>
      </c>
      <c r="N237" s="47">
        <v>8657.8700000000008</v>
      </c>
      <c r="O237" s="47">
        <v>6184.2</v>
      </c>
      <c r="P237" s="47">
        <v>3710.52</v>
      </c>
      <c r="Q237" s="47">
        <v>488.77</v>
      </c>
      <c r="R237" s="47">
        <v>2100</v>
      </c>
      <c r="S237" s="47">
        <v>200</v>
      </c>
      <c r="T237" s="47">
        <v>91</v>
      </c>
      <c r="U237" s="51">
        <f t="shared" si="17"/>
        <v>0</v>
      </c>
      <c r="V237" s="49">
        <f>'Отбор 2026-2028'!V233+'Доп_отбор 2026-2028'!V233</f>
        <v>0</v>
      </c>
      <c r="W237" s="49">
        <f>'Отбор 2026-2028'!W233+'Доп_отбор 2026-2028'!W233</f>
        <v>0</v>
      </c>
      <c r="X237" s="49">
        <f>'Отбор 2026-2028'!X233+'Доп_отбор 2026-2028'!X233</f>
        <v>0</v>
      </c>
      <c r="Y237" s="49">
        <f t="shared" si="15"/>
        <v>0</v>
      </c>
      <c r="Z237" s="57">
        <f t="shared" si="14"/>
        <v>0</v>
      </c>
    </row>
    <row r="238" spans="1:26" x14ac:dyDescent="0.25">
      <c r="A238" s="55">
        <v>44</v>
      </c>
      <c r="B238" s="56" t="s">
        <v>192</v>
      </c>
      <c r="C238" s="56" t="s">
        <v>107</v>
      </c>
      <c r="D238" s="55">
        <v>2027</v>
      </c>
      <c r="E238" s="47">
        <f>'Отбор 2026-2028'!E234+'Доп_отбор 2026-2028'!E234</f>
        <v>0</v>
      </c>
      <c r="F238" s="47">
        <f>'Отбор 2026-2028'!F234+'Доп_отбор 2026-2028'!F234</f>
        <v>0</v>
      </c>
      <c r="G238" s="47">
        <f>'Отбор 2026-2028'!G234+'Доп_отбор 2026-2028'!G234</f>
        <v>0</v>
      </c>
      <c r="H238" s="47">
        <f>'Отбор 2026-2028'!H234+'Доп_отбор 2026-2028'!H234</f>
        <v>0</v>
      </c>
      <c r="I238" s="47">
        <f>'Отбор 2026-2028'!I234+'Доп_отбор 2026-2028'!I234</f>
        <v>0</v>
      </c>
      <c r="J238" s="48">
        <f>'Отбор 2026-2028'!J234+'Доп_отбор 2026-2028'!J234</f>
        <v>0</v>
      </c>
      <c r="K238" s="49">
        <f t="shared" si="16"/>
        <v>0</v>
      </c>
      <c r="L238" s="47">
        <v>12368.39</v>
      </c>
      <c r="M238" s="47">
        <v>11131.55</v>
      </c>
      <c r="N238" s="47">
        <v>8657.8700000000008</v>
      </c>
      <c r="O238" s="47">
        <v>6184.2</v>
      </c>
      <c r="P238" s="47">
        <v>3710.52</v>
      </c>
      <c r="Q238" s="47">
        <v>488.77</v>
      </c>
      <c r="R238" s="47">
        <v>2100</v>
      </c>
      <c r="S238" s="47">
        <v>200</v>
      </c>
      <c r="T238" s="47">
        <v>71</v>
      </c>
      <c r="U238" s="51">
        <f t="shared" si="17"/>
        <v>0</v>
      </c>
      <c r="V238" s="49">
        <f>'Отбор 2026-2028'!V234+'Доп_отбор 2026-2028'!V234</f>
        <v>0</v>
      </c>
      <c r="W238" s="49">
        <f>'Отбор 2026-2028'!W234+'Доп_отбор 2026-2028'!W234</f>
        <v>0</v>
      </c>
      <c r="X238" s="49">
        <f>'Отбор 2026-2028'!X234+'Доп_отбор 2026-2028'!X234</f>
        <v>0</v>
      </c>
      <c r="Y238" s="49">
        <f t="shared" si="15"/>
        <v>0</v>
      </c>
      <c r="Z238" s="57">
        <f t="shared" si="14"/>
        <v>0</v>
      </c>
    </row>
    <row r="239" spans="1:26" x14ac:dyDescent="0.25">
      <c r="A239" s="55">
        <v>45</v>
      </c>
      <c r="B239" s="56" t="s">
        <v>192</v>
      </c>
      <c r="C239" s="56" t="s">
        <v>131</v>
      </c>
      <c r="D239" s="55">
        <v>2027</v>
      </c>
      <c r="E239" s="47">
        <f>'Отбор 2026-2028'!E235+'Доп_отбор 2026-2028'!E235</f>
        <v>0</v>
      </c>
      <c r="F239" s="47">
        <f>'Отбор 2026-2028'!F235+'Доп_отбор 2026-2028'!F235</f>
        <v>0</v>
      </c>
      <c r="G239" s="47">
        <f>'Отбор 2026-2028'!G235+'Доп_отбор 2026-2028'!G235</f>
        <v>0</v>
      </c>
      <c r="H239" s="47">
        <f>'Отбор 2026-2028'!H235+'Доп_отбор 2026-2028'!H235</f>
        <v>0</v>
      </c>
      <c r="I239" s="47">
        <f>'Отбор 2026-2028'!I235+'Доп_отбор 2026-2028'!I235</f>
        <v>0</v>
      </c>
      <c r="J239" s="48">
        <f>'Отбор 2026-2028'!J235+'Доп_отбор 2026-2028'!J235</f>
        <v>0</v>
      </c>
      <c r="K239" s="49">
        <f t="shared" si="16"/>
        <v>0</v>
      </c>
      <c r="L239" s="47">
        <v>12368.39</v>
      </c>
      <c r="M239" s="47">
        <v>11131.55</v>
      </c>
      <c r="N239" s="47">
        <v>8657.8700000000008</v>
      </c>
      <c r="O239" s="47">
        <v>6184.2</v>
      </c>
      <c r="P239" s="47">
        <v>3710.52</v>
      </c>
      <c r="Q239" s="47">
        <v>488.77</v>
      </c>
      <c r="R239" s="47">
        <v>2100</v>
      </c>
      <c r="S239" s="47">
        <v>200</v>
      </c>
      <c r="T239" s="47">
        <v>93</v>
      </c>
      <c r="U239" s="51">
        <f t="shared" si="17"/>
        <v>0</v>
      </c>
      <c r="V239" s="49">
        <f>'Отбор 2026-2028'!V235+'Доп_отбор 2026-2028'!V235</f>
        <v>0</v>
      </c>
      <c r="W239" s="49">
        <f>'Отбор 2026-2028'!W235+'Доп_отбор 2026-2028'!W235</f>
        <v>0</v>
      </c>
      <c r="X239" s="49">
        <f>'Отбор 2026-2028'!X235+'Доп_отбор 2026-2028'!X235</f>
        <v>0</v>
      </c>
      <c r="Y239" s="49">
        <f t="shared" si="15"/>
        <v>0</v>
      </c>
      <c r="Z239" s="57">
        <f t="shared" si="14"/>
        <v>0</v>
      </c>
    </row>
    <row r="240" spans="1:26" x14ac:dyDescent="0.25">
      <c r="A240" s="55">
        <v>46</v>
      </c>
      <c r="B240" s="56" t="s">
        <v>192</v>
      </c>
      <c r="C240" s="56" t="s">
        <v>68</v>
      </c>
      <c r="D240" s="55">
        <v>2027</v>
      </c>
      <c r="E240" s="47">
        <f>'Отбор 2026-2028'!E236+'Доп_отбор 2026-2028'!E236</f>
        <v>0</v>
      </c>
      <c r="F240" s="47">
        <f>'Отбор 2026-2028'!F236+'Доп_отбор 2026-2028'!F236</f>
        <v>0</v>
      </c>
      <c r="G240" s="47">
        <f>'Отбор 2026-2028'!G236+'Доп_отбор 2026-2028'!G236</f>
        <v>0</v>
      </c>
      <c r="H240" s="47">
        <f>'Отбор 2026-2028'!H236+'Доп_отбор 2026-2028'!H236</f>
        <v>0</v>
      </c>
      <c r="I240" s="47">
        <f>'Отбор 2026-2028'!I236+'Доп_отбор 2026-2028'!I236</f>
        <v>0</v>
      </c>
      <c r="J240" s="48">
        <f>'Отбор 2026-2028'!J236+'Доп_отбор 2026-2028'!J236</f>
        <v>0</v>
      </c>
      <c r="K240" s="49">
        <f t="shared" si="16"/>
        <v>0</v>
      </c>
      <c r="L240" s="47">
        <v>12368.39</v>
      </c>
      <c r="M240" s="47">
        <v>11131.55</v>
      </c>
      <c r="N240" s="47">
        <v>8657.8700000000008</v>
      </c>
      <c r="O240" s="47">
        <v>6184.2</v>
      </c>
      <c r="P240" s="47">
        <v>3710.52</v>
      </c>
      <c r="Q240" s="47">
        <v>488.77</v>
      </c>
      <c r="R240" s="47">
        <v>2100</v>
      </c>
      <c r="S240" s="47">
        <v>200</v>
      </c>
      <c r="T240" s="47">
        <v>83</v>
      </c>
      <c r="U240" s="51">
        <f t="shared" si="17"/>
        <v>0</v>
      </c>
      <c r="V240" s="49">
        <f>'Отбор 2026-2028'!V236+'Доп_отбор 2026-2028'!V236</f>
        <v>0</v>
      </c>
      <c r="W240" s="49">
        <f>'Отбор 2026-2028'!W236+'Доп_отбор 2026-2028'!W236</f>
        <v>0</v>
      </c>
      <c r="X240" s="49">
        <f>'Отбор 2026-2028'!X236+'Доп_отбор 2026-2028'!X236</f>
        <v>0</v>
      </c>
      <c r="Y240" s="49">
        <f t="shared" si="15"/>
        <v>0</v>
      </c>
      <c r="Z240" s="57">
        <f t="shared" si="14"/>
        <v>0</v>
      </c>
    </row>
    <row r="241" spans="1:26" x14ac:dyDescent="0.25">
      <c r="A241" s="55">
        <v>47</v>
      </c>
      <c r="B241" s="56" t="s">
        <v>192</v>
      </c>
      <c r="C241" s="56" t="s">
        <v>25</v>
      </c>
      <c r="D241" s="55">
        <v>2027</v>
      </c>
      <c r="E241" s="47">
        <f>'Отбор 2026-2028'!E237+'Доп_отбор 2026-2028'!E237</f>
        <v>0</v>
      </c>
      <c r="F241" s="47">
        <f>'Отбор 2026-2028'!F237+'Доп_отбор 2026-2028'!F237</f>
        <v>0</v>
      </c>
      <c r="G241" s="47">
        <f>'Отбор 2026-2028'!G237+'Доп_отбор 2026-2028'!G237</f>
        <v>0</v>
      </c>
      <c r="H241" s="47">
        <f>'Отбор 2026-2028'!H237+'Доп_отбор 2026-2028'!H237</f>
        <v>0</v>
      </c>
      <c r="I241" s="47">
        <f>'Отбор 2026-2028'!I237+'Доп_отбор 2026-2028'!I237</f>
        <v>0</v>
      </c>
      <c r="J241" s="48">
        <f>'Отбор 2026-2028'!J237+'Доп_отбор 2026-2028'!J237</f>
        <v>0</v>
      </c>
      <c r="K241" s="49">
        <f t="shared" si="16"/>
        <v>0</v>
      </c>
      <c r="L241" s="47">
        <v>12368.39</v>
      </c>
      <c r="M241" s="47">
        <v>11131.55</v>
      </c>
      <c r="N241" s="47">
        <v>8657.8700000000008</v>
      </c>
      <c r="O241" s="47">
        <v>6184.2</v>
      </c>
      <c r="P241" s="47">
        <v>3710.52</v>
      </c>
      <c r="Q241" s="47">
        <v>488.77</v>
      </c>
      <c r="R241" s="47">
        <v>2100</v>
      </c>
      <c r="S241" s="47">
        <v>200</v>
      </c>
      <c r="T241" s="47">
        <v>89</v>
      </c>
      <c r="U241" s="51">
        <f t="shared" si="17"/>
        <v>0</v>
      </c>
      <c r="V241" s="49">
        <f>'Отбор 2026-2028'!V237+'Доп_отбор 2026-2028'!V237</f>
        <v>0</v>
      </c>
      <c r="W241" s="49">
        <f>'Отбор 2026-2028'!W237+'Доп_отбор 2026-2028'!W237</f>
        <v>0</v>
      </c>
      <c r="X241" s="49">
        <f>'Отбор 2026-2028'!X237+'Доп_отбор 2026-2028'!X237</f>
        <v>0</v>
      </c>
      <c r="Y241" s="49">
        <f t="shared" si="15"/>
        <v>0</v>
      </c>
      <c r="Z241" s="57">
        <f t="shared" si="14"/>
        <v>0</v>
      </c>
    </row>
    <row r="242" spans="1:26" x14ac:dyDescent="0.25">
      <c r="A242" s="55">
        <v>48</v>
      </c>
      <c r="B242" s="56" t="s">
        <v>192</v>
      </c>
      <c r="C242" s="56" t="s">
        <v>134</v>
      </c>
      <c r="D242" s="55">
        <v>2027</v>
      </c>
      <c r="E242" s="47">
        <f>'Отбор 2026-2028'!E238+'Доп_отбор 2026-2028'!E238</f>
        <v>0</v>
      </c>
      <c r="F242" s="47">
        <f>'Отбор 2026-2028'!F238+'Доп_отбор 2026-2028'!F238</f>
        <v>0</v>
      </c>
      <c r="G242" s="47">
        <f>'Отбор 2026-2028'!G238+'Доп_отбор 2026-2028'!G238</f>
        <v>0</v>
      </c>
      <c r="H242" s="47">
        <f>'Отбор 2026-2028'!H238+'Доп_отбор 2026-2028'!H238</f>
        <v>0</v>
      </c>
      <c r="I242" s="47">
        <f>'Отбор 2026-2028'!I238+'Доп_отбор 2026-2028'!I238</f>
        <v>0</v>
      </c>
      <c r="J242" s="48">
        <f>'Отбор 2026-2028'!J238+'Доп_отбор 2026-2028'!J238</f>
        <v>0</v>
      </c>
      <c r="K242" s="49">
        <f t="shared" si="16"/>
        <v>0</v>
      </c>
      <c r="L242" s="47">
        <v>12368.39</v>
      </c>
      <c r="M242" s="47">
        <v>11131.55</v>
      </c>
      <c r="N242" s="47">
        <v>8657.8700000000008</v>
      </c>
      <c r="O242" s="47">
        <v>6184.2</v>
      </c>
      <c r="P242" s="47">
        <v>3710.52</v>
      </c>
      <c r="Q242" s="47">
        <v>488.77</v>
      </c>
      <c r="R242" s="47">
        <v>2100</v>
      </c>
      <c r="S242" s="47">
        <v>200</v>
      </c>
      <c r="T242" s="47">
        <v>87</v>
      </c>
      <c r="U242" s="51">
        <f t="shared" si="17"/>
        <v>0</v>
      </c>
      <c r="V242" s="49">
        <f>'Отбор 2026-2028'!V238+'Доп_отбор 2026-2028'!V238</f>
        <v>0</v>
      </c>
      <c r="W242" s="49">
        <f>'Отбор 2026-2028'!W238+'Доп_отбор 2026-2028'!W238</f>
        <v>0</v>
      </c>
      <c r="X242" s="49">
        <f>'Отбор 2026-2028'!X238+'Доп_отбор 2026-2028'!X238</f>
        <v>0</v>
      </c>
      <c r="Y242" s="49">
        <f t="shared" si="15"/>
        <v>0</v>
      </c>
      <c r="Z242" s="57">
        <f t="shared" si="14"/>
        <v>0</v>
      </c>
    </row>
    <row r="243" spans="1:26" x14ac:dyDescent="0.25">
      <c r="A243" s="55">
        <v>49</v>
      </c>
      <c r="B243" s="56" t="s">
        <v>194</v>
      </c>
      <c r="C243" s="56" t="s">
        <v>135</v>
      </c>
      <c r="D243" s="55">
        <v>2027</v>
      </c>
      <c r="E243" s="47">
        <f>'Отбор 2026-2028'!E239+'Доп_отбор 2026-2028'!E239</f>
        <v>0</v>
      </c>
      <c r="F243" s="47">
        <f>'Отбор 2026-2028'!F239+'Доп_отбор 2026-2028'!F239</f>
        <v>0</v>
      </c>
      <c r="G243" s="47">
        <f>'Отбор 2026-2028'!G239+'Доп_отбор 2026-2028'!G239</f>
        <v>0</v>
      </c>
      <c r="H243" s="47">
        <f>'Отбор 2026-2028'!H239+'Доп_отбор 2026-2028'!H239</f>
        <v>0</v>
      </c>
      <c r="I243" s="47">
        <f>'Отбор 2026-2028'!I239+'Доп_отбор 2026-2028'!I239</f>
        <v>0</v>
      </c>
      <c r="J243" s="48">
        <f>'Отбор 2026-2028'!J239+'Доп_отбор 2026-2028'!J239</f>
        <v>0</v>
      </c>
      <c r="K243" s="49">
        <f t="shared" si="16"/>
        <v>0</v>
      </c>
      <c r="L243" s="47">
        <v>12368.39</v>
      </c>
      <c r="M243" s="47">
        <v>11131.55</v>
      </c>
      <c r="N243" s="47">
        <v>8657.8700000000008</v>
      </c>
      <c r="O243" s="47">
        <v>6184.2</v>
      </c>
      <c r="P243" s="47">
        <v>3710.52</v>
      </c>
      <c r="Q243" s="47">
        <v>488.77</v>
      </c>
      <c r="R243" s="47">
        <v>2100</v>
      </c>
      <c r="S243" s="47">
        <v>200</v>
      </c>
      <c r="T243" s="47">
        <v>88</v>
      </c>
      <c r="U243" s="51">
        <f t="shared" si="17"/>
        <v>0</v>
      </c>
      <c r="V243" s="49">
        <f>'Отбор 2026-2028'!V239+'Доп_отбор 2026-2028'!V239</f>
        <v>0</v>
      </c>
      <c r="W243" s="49">
        <f>'Отбор 2026-2028'!W239+'Доп_отбор 2026-2028'!W239</f>
        <v>0</v>
      </c>
      <c r="X243" s="49">
        <f>'Отбор 2026-2028'!X239+'Доп_отбор 2026-2028'!X239</f>
        <v>0</v>
      </c>
      <c r="Y243" s="49">
        <f t="shared" si="15"/>
        <v>0</v>
      </c>
      <c r="Z243" s="57">
        <f t="shared" si="14"/>
        <v>0</v>
      </c>
    </row>
    <row r="244" spans="1:26" x14ac:dyDescent="0.25">
      <c r="A244" s="55">
        <v>50</v>
      </c>
      <c r="B244" s="56" t="s">
        <v>194</v>
      </c>
      <c r="C244" s="56" t="s">
        <v>136</v>
      </c>
      <c r="D244" s="55">
        <v>2027</v>
      </c>
      <c r="E244" s="47">
        <f>'Отбор 2026-2028'!E240+'Доп_отбор 2026-2028'!E240</f>
        <v>0</v>
      </c>
      <c r="F244" s="47">
        <f>'Отбор 2026-2028'!F240+'Доп_отбор 2026-2028'!F240</f>
        <v>0</v>
      </c>
      <c r="G244" s="47">
        <f>'Отбор 2026-2028'!G240+'Доп_отбор 2026-2028'!G240</f>
        <v>0</v>
      </c>
      <c r="H244" s="47">
        <f>'Отбор 2026-2028'!H240+'Доп_отбор 2026-2028'!H240</f>
        <v>0</v>
      </c>
      <c r="I244" s="47">
        <f>'Отбор 2026-2028'!I240+'Доп_отбор 2026-2028'!I240</f>
        <v>0</v>
      </c>
      <c r="J244" s="48">
        <f>'Отбор 2026-2028'!J240+'Доп_отбор 2026-2028'!J240</f>
        <v>0</v>
      </c>
      <c r="K244" s="49">
        <f t="shared" si="16"/>
        <v>0</v>
      </c>
      <c r="L244" s="47">
        <v>12368.39</v>
      </c>
      <c r="M244" s="47">
        <v>11131.55</v>
      </c>
      <c r="N244" s="47">
        <v>8657.8700000000008</v>
      </c>
      <c r="O244" s="47">
        <v>6184.2</v>
      </c>
      <c r="P244" s="47">
        <v>3710.52</v>
      </c>
      <c r="Q244" s="47">
        <v>488.77</v>
      </c>
      <c r="R244" s="47">
        <v>2100</v>
      </c>
      <c r="S244" s="47">
        <v>200</v>
      </c>
      <c r="T244" s="47">
        <v>71</v>
      </c>
      <c r="U244" s="51">
        <f t="shared" si="17"/>
        <v>0</v>
      </c>
      <c r="V244" s="49">
        <f>'Отбор 2026-2028'!V240+'Доп_отбор 2026-2028'!V240</f>
        <v>0</v>
      </c>
      <c r="W244" s="49">
        <f>'Отбор 2026-2028'!W240+'Доп_отбор 2026-2028'!W240</f>
        <v>0</v>
      </c>
      <c r="X244" s="49">
        <f>'Отбор 2026-2028'!X240+'Доп_отбор 2026-2028'!X240</f>
        <v>0</v>
      </c>
      <c r="Y244" s="49">
        <f t="shared" si="15"/>
        <v>0</v>
      </c>
      <c r="Z244" s="57">
        <f t="shared" si="14"/>
        <v>0</v>
      </c>
    </row>
    <row r="245" spans="1:26" x14ac:dyDescent="0.25">
      <c r="A245" s="55">
        <v>51</v>
      </c>
      <c r="B245" s="56" t="s">
        <v>194</v>
      </c>
      <c r="C245" s="56" t="s">
        <v>24</v>
      </c>
      <c r="D245" s="55">
        <v>2027</v>
      </c>
      <c r="E245" s="47">
        <f>'Отбор 2026-2028'!E241+'Доп_отбор 2026-2028'!E241</f>
        <v>0</v>
      </c>
      <c r="F245" s="47">
        <f>'Отбор 2026-2028'!F241+'Доп_отбор 2026-2028'!F241</f>
        <v>0</v>
      </c>
      <c r="G245" s="47">
        <f>'Отбор 2026-2028'!G241+'Доп_отбор 2026-2028'!G241</f>
        <v>59.88</v>
      </c>
      <c r="H245" s="47">
        <f>'Отбор 2026-2028'!H241+'Доп_отбор 2026-2028'!H241</f>
        <v>0</v>
      </c>
      <c r="I245" s="47">
        <f>'Отбор 2026-2028'!I241+'Доп_отбор 2026-2028'!I241</f>
        <v>0</v>
      </c>
      <c r="J245" s="48">
        <f>'Отбор 2026-2028'!J241+'Доп_отбор 2026-2028'!J241</f>
        <v>7</v>
      </c>
      <c r="K245" s="49">
        <f t="shared" si="16"/>
        <v>59.88</v>
      </c>
      <c r="L245" s="47">
        <v>12368.39</v>
      </c>
      <c r="M245" s="47">
        <v>11131.55</v>
      </c>
      <c r="N245" s="47">
        <v>8657.8700000000008</v>
      </c>
      <c r="O245" s="47">
        <v>6184.2</v>
      </c>
      <c r="P245" s="47">
        <v>3710.52</v>
      </c>
      <c r="Q245" s="47">
        <v>488.77</v>
      </c>
      <c r="R245" s="47">
        <v>2100</v>
      </c>
      <c r="S245" s="47">
        <v>200</v>
      </c>
      <c r="T245" s="47">
        <v>90</v>
      </c>
      <c r="U245" s="51">
        <f t="shared" si="17"/>
        <v>89.999999088473899</v>
      </c>
      <c r="V245" s="49">
        <f>'Отбор 2026-2028'!V241+'Доп_отбор 2026-2028'!V241</f>
        <v>548530.65</v>
      </c>
      <c r="W245" s="49">
        <f>'Отбор 2026-2028'!W241+'Доп_отбор 2026-2028'!W241</f>
        <v>493677.58</v>
      </c>
      <c r="X245" s="49">
        <f>'Отбор 2026-2028'!X241+'Доп_отбор 2026-2028'!X241</f>
        <v>54853.070000000007</v>
      </c>
      <c r="Y245" s="49">
        <f t="shared" si="15"/>
        <v>493677.59</v>
      </c>
      <c r="Z245" s="57">
        <f t="shared" si="14"/>
        <v>90.000000911526087</v>
      </c>
    </row>
    <row r="246" spans="1:26" x14ac:dyDescent="0.25">
      <c r="A246" s="55">
        <v>52</v>
      </c>
      <c r="B246" s="56" t="s">
        <v>194</v>
      </c>
      <c r="C246" s="56" t="s">
        <v>72</v>
      </c>
      <c r="D246" s="55">
        <v>2027</v>
      </c>
      <c r="E246" s="47">
        <f>'Отбор 2026-2028'!E242+'Доп_отбор 2026-2028'!E242</f>
        <v>0</v>
      </c>
      <c r="F246" s="47">
        <f>'Отбор 2026-2028'!F242+'Доп_отбор 2026-2028'!F242</f>
        <v>0</v>
      </c>
      <c r="G246" s="47">
        <f>'Отбор 2026-2028'!G242+'Доп_отбор 2026-2028'!G242</f>
        <v>0</v>
      </c>
      <c r="H246" s="47">
        <f>'Отбор 2026-2028'!H242+'Доп_отбор 2026-2028'!H242</f>
        <v>0</v>
      </c>
      <c r="I246" s="47">
        <f>'Отбор 2026-2028'!I242+'Доп_отбор 2026-2028'!I242</f>
        <v>0</v>
      </c>
      <c r="J246" s="48">
        <f>'Отбор 2026-2028'!J242+'Доп_отбор 2026-2028'!J242</f>
        <v>0</v>
      </c>
      <c r="K246" s="49">
        <f t="shared" si="16"/>
        <v>0</v>
      </c>
      <c r="L246" s="47">
        <v>12368.39</v>
      </c>
      <c r="M246" s="47">
        <v>11131.55</v>
      </c>
      <c r="N246" s="47">
        <v>8657.8700000000008</v>
      </c>
      <c r="O246" s="47">
        <v>6184.2</v>
      </c>
      <c r="P246" s="47">
        <v>3710.52</v>
      </c>
      <c r="Q246" s="47">
        <v>488.77</v>
      </c>
      <c r="R246" s="47">
        <v>2100</v>
      </c>
      <c r="S246" s="47">
        <v>200</v>
      </c>
      <c r="T246" s="47">
        <v>91</v>
      </c>
      <c r="U246" s="51">
        <f t="shared" si="17"/>
        <v>0</v>
      </c>
      <c r="V246" s="49">
        <f>'Отбор 2026-2028'!V242+'Доп_отбор 2026-2028'!V242</f>
        <v>0</v>
      </c>
      <c r="W246" s="49">
        <f>'Отбор 2026-2028'!W242+'Доп_отбор 2026-2028'!W242</f>
        <v>0</v>
      </c>
      <c r="X246" s="49">
        <f>'Отбор 2026-2028'!X242+'Доп_отбор 2026-2028'!X242</f>
        <v>0</v>
      </c>
      <c r="Y246" s="49">
        <f t="shared" si="15"/>
        <v>0</v>
      </c>
      <c r="Z246" s="57">
        <f t="shared" si="14"/>
        <v>0</v>
      </c>
    </row>
    <row r="247" spans="1:26" x14ac:dyDescent="0.25">
      <c r="A247" s="55">
        <v>53</v>
      </c>
      <c r="B247" s="56" t="s">
        <v>194</v>
      </c>
      <c r="C247" s="56" t="s">
        <v>42</v>
      </c>
      <c r="D247" s="55">
        <v>2027</v>
      </c>
      <c r="E247" s="47">
        <f>'Отбор 2026-2028'!E243+'Доп_отбор 2026-2028'!E243</f>
        <v>0</v>
      </c>
      <c r="F247" s="47">
        <f>'Отбор 2026-2028'!F243+'Доп_отбор 2026-2028'!F243</f>
        <v>0</v>
      </c>
      <c r="G247" s="47">
        <f>'Отбор 2026-2028'!G243+'Доп_отбор 2026-2028'!G243</f>
        <v>15</v>
      </c>
      <c r="H247" s="47">
        <f>'Отбор 2026-2028'!H243+'Доп_отбор 2026-2028'!H243</f>
        <v>0</v>
      </c>
      <c r="I247" s="47">
        <f>'Отбор 2026-2028'!I243+'Доп_отбор 2026-2028'!I243</f>
        <v>0</v>
      </c>
      <c r="J247" s="48">
        <f>'Отбор 2026-2028'!J243+'Доп_отбор 2026-2028'!J243</f>
        <v>1</v>
      </c>
      <c r="K247" s="49">
        <f t="shared" si="16"/>
        <v>15</v>
      </c>
      <c r="L247" s="47">
        <v>12368.39</v>
      </c>
      <c r="M247" s="47">
        <v>11131.55</v>
      </c>
      <c r="N247" s="47">
        <v>8657.8700000000008</v>
      </c>
      <c r="O247" s="47">
        <v>6184.2</v>
      </c>
      <c r="P247" s="47">
        <v>3710.52</v>
      </c>
      <c r="Q247" s="47">
        <v>488.77</v>
      </c>
      <c r="R247" s="47">
        <v>2100</v>
      </c>
      <c r="S247" s="47">
        <v>200</v>
      </c>
      <c r="T247" s="47">
        <v>92</v>
      </c>
      <c r="U247" s="51">
        <f t="shared" si="17"/>
        <v>91.999996751732397</v>
      </c>
      <c r="V247" s="49">
        <f>'Отбор 2026-2028'!V243+'Доп_отбор 2026-2028'!V243</f>
        <v>135456.82</v>
      </c>
      <c r="W247" s="49">
        <f>'Отбор 2026-2028'!W243+'Доп_отбор 2026-2028'!W243</f>
        <v>124620.27</v>
      </c>
      <c r="X247" s="49">
        <f>'Отбор 2026-2028'!X243+'Доп_отбор 2026-2028'!X243</f>
        <v>10836.550000000003</v>
      </c>
      <c r="Y247" s="49">
        <f t="shared" si="15"/>
        <v>124620.27</v>
      </c>
      <c r="Z247" s="57">
        <f t="shared" si="14"/>
        <v>91.999996751732397</v>
      </c>
    </row>
    <row r="248" spans="1:26" x14ac:dyDescent="0.25">
      <c r="A248" s="55">
        <v>54</v>
      </c>
      <c r="B248" s="56" t="s">
        <v>194</v>
      </c>
      <c r="C248" s="56" t="s">
        <v>36</v>
      </c>
      <c r="D248" s="55">
        <v>2027</v>
      </c>
      <c r="E248" s="47">
        <f>'Отбор 2026-2028'!E244+'Доп_отбор 2026-2028'!E244</f>
        <v>3.9</v>
      </c>
      <c r="F248" s="47">
        <f>'Отбор 2026-2028'!F244+'Доп_отбор 2026-2028'!F244</f>
        <v>36.1</v>
      </c>
      <c r="G248" s="47">
        <f>'Отбор 2026-2028'!G244+'Доп_отбор 2026-2028'!G244</f>
        <v>2</v>
      </c>
      <c r="H248" s="47">
        <f>'Отбор 2026-2028'!H244+'Доп_отбор 2026-2028'!H244</f>
        <v>0</v>
      </c>
      <c r="I248" s="47">
        <f>'Отбор 2026-2028'!I244+'Доп_отбор 2026-2028'!I244</f>
        <v>4</v>
      </c>
      <c r="J248" s="48">
        <f>'Отбор 2026-2028'!J244+'Доп_отбор 2026-2028'!J244</f>
        <v>20</v>
      </c>
      <c r="K248" s="49">
        <f t="shared" si="16"/>
        <v>46</v>
      </c>
      <c r="L248" s="47">
        <v>12368.39</v>
      </c>
      <c r="M248" s="47">
        <v>11131.55</v>
      </c>
      <c r="N248" s="47">
        <v>8657.8700000000008</v>
      </c>
      <c r="O248" s="47">
        <v>6184.2</v>
      </c>
      <c r="P248" s="47">
        <v>3710.52</v>
      </c>
      <c r="Q248" s="47">
        <v>488.77</v>
      </c>
      <c r="R248" s="47">
        <v>2100</v>
      </c>
      <c r="S248" s="47">
        <v>200</v>
      </c>
      <c r="T248" s="47">
        <v>84</v>
      </c>
      <c r="U248" s="51">
        <f t="shared" si="17"/>
        <v>83.999997054594374</v>
      </c>
      <c r="V248" s="49">
        <f>'Отбор 2026-2028'!V244+'Доп_отбор 2026-2028'!V244</f>
        <v>543218.9</v>
      </c>
      <c r="W248" s="49">
        <f>'Отбор 2026-2028'!W244+'Доп_отбор 2026-2028'!W244</f>
        <v>456303.86</v>
      </c>
      <c r="X248" s="49">
        <f>'Отбор 2026-2028'!X244+'Доп_отбор 2026-2028'!X244</f>
        <v>86915.040000000008</v>
      </c>
      <c r="Y248" s="49">
        <f t="shared" si="15"/>
        <v>456303.88</v>
      </c>
      <c r="Z248" s="57">
        <f t="shared" si="14"/>
        <v>84.000000736351396</v>
      </c>
    </row>
    <row r="249" spans="1:26" x14ac:dyDescent="0.25">
      <c r="A249" s="55">
        <v>55</v>
      </c>
      <c r="B249" s="56" t="s">
        <v>194</v>
      </c>
      <c r="C249" s="56" t="s">
        <v>39</v>
      </c>
      <c r="D249" s="55">
        <v>2027</v>
      </c>
      <c r="E249" s="47">
        <f>'Отбор 2026-2028'!E245+'Доп_отбор 2026-2028'!E245</f>
        <v>0</v>
      </c>
      <c r="F249" s="47">
        <f>'Отбор 2026-2028'!F245+'Доп_отбор 2026-2028'!F245</f>
        <v>0</v>
      </c>
      <c r="G249" s="47">
        <f>'Отбор 2026-2028'!G245+'Доп_отбор 2026-2028'!G245</f>
        <v>0</v>
      </c>
      <c r="H249" s="47">
        <f>'Отбор 2026-2028'!H245+'Доп_отбор 2026-2028'!H245</f>
        <v>0</v>
      </c>
      <c r="I249" s="47">
        <f>'Отбор 2026-2028'!I245+'Доп_отбор 2026-2028'!I245</f>
        <v>0</v>
      </c>
      <c r="J249" s="48">
        <f>'Отбор 2026-2028'!J245+'Доп_отбор 2026-2028'!J245</f>
        <v>0</v>
      </c>
      <c r="K249" s="49">
        <f t="shared" si="16"/>
        <v>0</v>
      </c>
      <c r="L249" s="47">
        <v>12368.39</v>
      </c>
      <c r="M249" s="47">
        <v>11131.55</v>
      </c>
      <c r="N249" s="47">
        <v>8657.8700000000008</v>
      </c>
      <c r="O249" s="47">
        <v>6184.2</v>
      </c>
      <c r="P249" s="47">
        <v>3710.52</v>
      </c>
      <c r="Q249" s="47">
        <v>488.77</v>
      </c>
      <c r="R249" s="47">
        <v>2100</v>
      </c>
      <c r="S249" s="47">
        <v>200</v>
      </c>
      <c r="T249" s="47">
        <v>88</v>
      </c>
      <c r="U249" s="51">
        <f t="shared" si="17"/>
        <v>0</v>
      </c>
      <c r="V249" s="49">
        <f>'Отбор 2026-2028'!V245+'Доп_отбор 2026-2028'!V245</f>
        <v>0</v>
      </c>
      <c r="W249" s="49">
        <f>'Отбор 2026-2028'!W245+'Доп_отбор 2026-2028'!W245</f>
        <v>0</v>
      </c>
      <c r="X249" s="49">
        <f>'Отбор 2026-2028'!X245+'Доп_отбор 2026-2028'!X245</f>
        <v>0</v>
      </c>
      <c r="Y249" s="49">
        <f t="shared" si="15"/>
        <v>0</v>
      </c>
      <c r="Z249" s="57">
        <f t="shared" si="14"/>
        <v>0</v>
      </c>
    </row>
    <row r="250" spans="1:26" x14ac:dyDescent="0.25">
      <c r="A250" s="55">
        <v>56</v>
      </c>
      <c r="B250" s="56" t="s">
        <v>194</v>
      </c>
      <c r="C250" s="56" t="s">
        <v>52</v>
      </c>
      <c r="D250" s="55">
        <v>2027</v>
      </c>
      <c r="E250" s="47">
        <f>'Отбор 2026-2028'!E246+'Доп_отбор 2026-2028'!E246</f>
        <v>0</v>
      </c>
      <c r="F250" s="47">
        <f>'Отбор 2026-2028'!F246+'Доп_отбор 2026-2028'!F246</f>
        <v>0</v>
      </c>
      <c r="G250" s="47">
        <f>'Отбор 2026-2028'!G246+'Доп_отбор 2026-2028'!G246</f>
        <v>66.5</v>
      </c>
      <c r="H250" s="47">
        <f>'Отбор 2026-2028'!H246+'Доп_отбор 2026-2028'!H246</f>
        <v>0</v>
      </c>
      <c r="I250" s="47">
        <f>'Отбор 2026-2028'!I246+'Доп_отбор 2026-2028'!I246</f>
        <v>0</v>
      </c>
      <c r="J250" s="48">
        <f>'Отбор 2026-2028'!J246+'Доп_отбор 2026-2028'!J246</f>
        <v>10</v>
      </c>
      <c r="K250" s="49">
        <f t="shared" si="16"/>
        <v>66.5</v>
      </c>
      <c r="L250" s="47">
        <v>12368.39</v>
      </c>
      <c r="M250" s="47">
        <v>11131.55</v>
      </c>
      <c r="N250" s="47">
        <v>8657.8700000000008</v>
      </c>
      <c r="O250" s="47">
        <v>6184.2</v>
      </c>
      <c r="P250" s="47">
        <v>3710.52</v>
      </c>
      <c r="Q250" s="47">
        <v>488.77</v>
      </c>
      <c r="R250" s="47">
        <v>2100</v>
      </c>
      <c r="S250" s="47">
        <v>200</v>
      </c>
      <c r="T250" s="47">
        <v>85</v>
      </c>
      <c r="U250" s="51">
        <f t="shared" si="17"/>
        <v>84.999999837381466</v>
      </c>
      <c r="V250" s="49">
        <f>'Отбор 2026-2028'!V246+'Доп_отбор 2026-2028'!V246</f>
        <v>614936.06000000006</v>
      </c>
      <c r="W250" s="49">
        <f>'Отбор 2026-2028'!W246+'Доп_отбор 2026-2028'!W246</f>
        <v>522695.65</v>
      </c>
      <c r="X250" s="49">
        <f>'Отбор 2026-2028'!X246+'Доп_отбор 2026-2028'!X246</f>
        <v>92240.410000000033</v>
      </c>
      <c r="Y250" s="49">
        <f t="shared" si="15"/>
        <v>522695.65</v>
      </c>
      <c r="Z250" s="57">
        <f t="shared" si="14"/>
        <v>84.999999837381466</v>
      </c>
    </row>
    <row r="251" spans="1:26" x14ac:dyDescent="0.25">
      <c r="A251" s="55">
        <v>57</v>
      </c>
      <c r="B251" s="56" t="s">
        <v>194</v>
      </c>
      <c r="C251" s="56" t="s">
        <v>70</v>
      </c>
      <c r="D251" s="55">
        <v>2027</v>
      </c>
      <c r="E251" s="47">
        <f>'Отбор 2026-2028'!E247+'Доп_отбор 2026-2028'!E247</f>
        <v>0</v>
      </c>
      <c r="F251" s="47">
        <f>'Отбор 2026-2028'!F247+'Доп_отбор 2026-2028'!F247</f>
        <v>2.7</v>
      </c>
      <c r="G251" s="47">
        <f>'Отбор 2026-2028'!G247+'Доп_отбор 2026-2028'!G247</f>
        <v>5.62</v>
      </c>
      <c r="H251" s="47">
        <f>'Отбор 2026-2028'!H247+'Доп_отбор 2026-2028'!H247</f>
        <v>0</v>
      </c>
      <c r="I251" s="47">
        <f>'Отбор 2026-2028'!I247+'Доп_отбор 2026-2028'!I247</f>
        <v>0</v>
      </c>
      <c r="J251" s="48">
        <f>'Отбор 2026-2028'!J247+'Доп_отбор 2026-2028'!J247</f>
        <v>7</v>
      </c>
      <c r="K251" s="49">
        <f t="shared" si="16"/>
        <v>8.32</v>
      </c>
      <c r="L251" s="47">
        <v>12368.39</v>
      </c>
      <c r="M251" s="47">
        <v>11131.55</v>
      </c>
      <c r="N251" s="47">
        <v>8657.8700000000008</v>
      </c>
      <c r="O251" s="47">
        <v>6184.2</v>
      </c>
      <c r="P251" s="47">
        <v>3710.52</v>
      </c>
      <c r="Q251" s="47">
        <v>488.77</v>
      </c>
      <c r="R251" s="47">
        <v>2100</v>
      </c>
      <c r="S251" s="47">
        <v>200</v>
      </c>
      <c r="T251" s="47">
        <v>91</v>
      </c>
      <c r="U251" s="51">
        <f t="shared" si="17"/>
        <v>90.999992791717915</v>
      </c>
      <c r="V251" s="49">
        <f>'Отбор 2026-2028'!V247+'Доп_отбор 2026-2028'!V247</f>
        <v>98497.81</v>
      </c>
      <c r="W251" s="49">
        <f>'Отбор 2026-2028'!W247+'Доп_отбор 2026-2028'!W247</f>
        <v>89633</v>
      </c>
      <c r="X251" s="49">
        <f>'Отбор 2026-2028'!X247+'Доп_отбор 2026-2028'!X247</f>
        <v>8864.8100000000049</v>
      </c>
      <c r="Y251" s="49">
        <f t="shared" si="15"/>
        <v>89633.01</v>
      </c>
      <c r="Z251" s="57">
        <f t="shared" si="14"/>
        <v>91.000002944227901</v>
      </c>
    </row>
    <row r="252" spans="1:26" x14ac:dyDescent="0.25">
      <c r="A252" s="55">
        <v>58</v>
      </c>
      <c r="B252" s="56" t="s">
        <v>194</v>
      </c>
      <c r="C252" s="56" t="s">
        <v>117</v>
      </c>
      <c r="D252" s="55">
        <v>2027</v>
      </c>
      <c r="E252" s="47">
        <f>'Отбор 2026-2028'!E248+'Доп_отбор 2026-2028'!E248</f>
        <v>0</v>
      </c>
      <c r="F252" s="47">
        <f>'Отбор 2026-2028'!F248+'Доп_отбор 2026-2028'!F248</f>
        <v>0</v>
      </c>
      <c r="G252" s="47">
        <f>'Отбор 2026-2028'!G248+'Доп_отбор 2026-2028'!G248</f>
        <v>0</v>
      </c>
      <c r="H252" s="47">
        <f>'Отбор 2026-2028'!H248+'Доп_отбор 2026-2028'!H248</f>
        <v>0</v>
      </c>
      <c r="I252" s="47">
        <f>'Отбор 2026-2028'!I248+'Доп_отбор 2026-2028'!I248</f>
        <v>0</v>
      </c>
      <c r="J252" s="48">
        <f>'Отбор 2026-2028'!J248+'Доп_отбор 2026-2028'!J248</f>
        <v>0</v>
      </c>
      <c r="K252" s="49">
        <f t="shared" si="16"/>
        <v>0</v>
      </c>
      <c r="L252" s="47">
        <v>12368.39</v>
      </c>
      <c r="M252" s="47">
        <v>11131.55</v>
      </c>
      <c r="N252" s="47">
        <v>8657.8700000000008</v>
      </c>
      <c r="O252" s="47">
        <v>6184.2</v>
      </c>
      <c r="P252" s="47">
        <v>3710.52</v>
      </c>
      <c r="Q252" s="47">
        <v>488.77</v>
      </c>
      <c r="R252" s="47">
        <v>2100</v>
      </c>
      <c r="S252" s="47">
        <v>200</v>
      </c>
      <c r="T252" s="47">
        <v>90</v>
      </c>
      <c r="U252" s="51">
        <f t="shared" si="17"/>
        <v>0</v>
      </c>
      <c r="V252" s="49">
        <f>'Отбор 2026-2028'!V248+'Доп_отбор 2026-2028'!V248</f>
        <v>0</v>
      </c>
      <c r="W252" s="49">
        <f>'Отбор 2026-2028'!W248+'Доп_отбор 2026-2028'!W248</f>
        <v>0</v>
      </c>
      <c r="X252" s="49">
        <f>'Отбор 2026-2028'!X248+'Доп_отбор 2026-2028'!X248</f>
        <v>0</v>
      </c>
      <c r="Y252" s="49">
        <f t="shared" si="15"/>
        <v>0</v>
      </c>
      <c r="Z252" s="57">
        <f t="shared" si="14"/>
        <v>0</v>
      </c>
    </row>
    <row r="253" spans="1:26" x14ac:dyDescent="0.25">
      <c r="A253" s="55">
        <v>59</v>
      </c>
      <c r="B253" s="56" t="s">
        <v>194</v>
      </c>
      <c r="C253" s="56" t="s">
        <v>137</v>
      </c>
      <c r="D253" s="55">
        <v>2027</v>
      </c>
      <c r="E253" s="47">
        <f>'Отбор 2026-2028'!E249+'Доп_отбор 2026-2028'!E249</f>
        <v>0</v>
      </c>
      <c r="F253" s="47">
        <f>'Отбор 2026-2028'!F249+'Доп_отбор 2026-2028'!F249</f>
        <v>0</v>
      </c>
      <c r="G253" s="47">
        <f>'Отбор 2026-2028'!G249+'Доп_отбор 2026-2028'!G249</f>
        <v>0</v>
      </c>
      <c r="H253" s="47">
        <f>'Отбор 2026-2028'!H249+'Доп_отбор 2026-2028'!H249</f>
        <v>0</v>
      </c>
      <c r="I253" s="47">
        <f>'Отбор 2026-2028'!I249+'Доп_отбор 2026-2028'!I249</f>
        <v>5</v>
      </c>
      <c r="J253" s="48">
        <f>'Отбор 2026-2028'!J249+'Доп_отбор 2026-2028'!J249</f>
        <v>3</v>
      </c>
      <c r="K253" s="49">
        <f t="shared" si="16"/>
        <v>5</v>
      </c>
      <c r="L253" s="47">
        <v>12368.39</v>
      </c>
      <c r="M253" s="47">
        <v>11131.55</v>
      </c>
      <c r="N253" s="47">
        <v>8657.8700000000008</v>
      </c>
      <c r="O253" s="47">
        <v>6184.2</v>
      </c>
      <c r="P253" s="47">
        <v>3710.52</v>
      </c>
      <c r="Q253" s="47">
        <v>488.77</v>
      </c>
      <c r="R253" s="47">
        <v>2100</v>
      </c>
      <c r="S253" s="47">
        <v>200</v>
      </c>
      <c r="T253" s="47">
        <v>91</v>
      </c>
      <c r="U253" s="51">
        <f t="shared" si="17"/>
        <v>90.999970350207974</v>
      </c>
      <c r="V253" s="49">
        <f>'Отбор 2026-2028'!V249+'Доп_отбор 2026-2028'!V249</f>
        <v>27318.91</v>
      </c>
      <c r="W253" s="49">
        <f>'Отбор 2026-2028'!W249+'Доп_отбор 2026-2028'!W249</f>
        <v>24860.2</v>
      </c>
      <c r="X253" s="49">
        <f>'Отбор 2026-2028'!X249+'Доп_отбор 2026-2028'!X249</f>
        <v>2458.7099999999991</v>
      </c>
      <c r="Y253" s="49">
        <f t="shared" si="15"/>
        <v>24860.21</v>
      </c>
      <c r="Z253" s="57">
        <f t="shared" si="14"/>
        <v>91.000006954889486</v>
      </c>
    </row>
    <row r="254" spans="1:26" x14ac:dyDescent="0.25">
      <c r="A254" s="55">
        <v>60</v>
      </c>
      <c r="B254" s="56" t="s">
        <v>194</v>
      </c>
      <c r="C254" s="56" t="s">
        <v>57</v>
      </c>
      <c r="D254" s="55">
        <v>2027</v>
      </c>
      <c r="E254" s="47">
        <f>'Отбор 2026-2028'!E250+'Доп_отбор 2026-2028'!E250</f>
        <v>0</v>
      </c>
      <c r="F254" s="47">
        <f>'Отбор 2026-2028'!F250+'Доп_отбор 2026-2028'!F250</f>
        <v>0</v>
      </c>
      <c r="G254" s="47">
        <f>'Отбор 2026-2028'!G250+'Доп_отбор 2026-2028'!G250</f>
        <v>0</v>
      </c>
      <c r="H254" s="47">
        <f>'Отбор 2026-2028'!H250+'Доп_отбор 2026-2028'!H250</f>
        <v>0</v>
      </c>
      <c r="I254" s="47">
        <f>'Отбор 2026-2028'!I250+'Доп_отбор 2026-2028'!I250</f>
        <v>0</v>
      </c>
      <c r="J254" s="48">
        <f>'Отбор 2026-2028'!J250+'Доп_отбор 2026-2028'!J250</f>
        <v>0</v>
      </c>
      <c r="K254" s="49">
        <f t="shared" si="16"/>
        <v>0</v>
      </c>
      <c r="L254" s="47">
        <v>12368.39</v>
      </c>
      <c r="M254" s="47">
        <v>11131.55</v>
      </c>
      <c r="N254" s="47">
        <v>8657.8700000000008</v>
      </c>
      <c r="O254" s="47">
        <v>6184.2</v>
      </c>
      <c r="P254" s="47">
        <v>3710.52</v>
      </c>
      <c r="Q254" s="47">
        <v>488.77</v>
      </c>
      <c r="R254" s="47">
        <v>2100</v>
      </c>
      <c r="S254" s="47">
        <v>200</v>
      </c>
      <c r="T254" s="47">
        <v>90</v>
      </c>
      <c r="U254" s="51">
        <f t="shared" si="17"/>
        <v>0</v>
      </c>
      <c r="V254" s="49">
        <f>'Отбор 2026-2028'!V250+'Доп_отбор 2026-2028'!V250</f>
        <v>0</v>
      </c>
      <c r="W254" s="49">
        <f>'Отбор 2026-2028'!W250+'Доп_отбор 2026-2028'!W250</f>
        <v>0</v>
      </c>
      <c r="X254" s="49">
        <f>'Отбор 2026-2028'!X250+'Доп_отбор 2026-2028'!X250</f>
        <v>0</v>
      </c>
      <c r="Y254" s="49">
        <f t="shared" si="15"/>
        <v>0</v>
      </c>
      <c r="Z254" s="57">
        <f t="shared" si="14"/>
        <v>0</v>
      </c>
    </row>
    <row r="255" spans="1:26" x14ac:dyDescent="0.25">
      <c r="A255" s="59" t="s">
        <v>231</v>
      </c>
      <c r="B255" s="56" t="s">
        <v>195</v>
      </c>
      <c r="C255" s="56" t="s">
        <v>22</v>
      </c>
      <c r="D255" s="55">
        <v>2027</v>
      </c>
      <c r="E255" s="47">
        <f>'Отбор 2026-2028'!E251+'Доп_отбор 2026-2028'!E251</f>
        <v>0</v>
      </c>
      <c r="F255" s="47">
        <f>'Отбор 2026-2028'!F251+'Доп_отбор 2026-2028'!F251</f>
        <v>10</v>
      </c>
      <c r="G255" s="47">
        <f>'Отбор 2026-2028'!G251+'Доп_отбор 2026-2028'!G251</f>
        <v>0</v>
      </c>
      <c r="H255" s="47">
        <f>'Отбор 2026-2028'!H251+'Доп_отбор 2026-2028'!H251</f>
        <v>0</v>
      </c>
      <c r="I255" s="47">
        <f>'Отбор 2026-2028'!I251+'Доп_отбор 2026-2028'!I251</f>
        <v>0</v>
      </c>
      <c r="J255" s="48">
        <f>'Отбор 2026-2028'!J251+'Доп_отбор 2026-2028'!J251</f>
        <v>0</v>
      </c>
      <c r="K255" s="49">
        <f t="shared" si="16"/>
        <v>10</v>
      </c>
      <c r="L255" s="47">
        <v>12368.39</v>
      </c>
      <c r="M255" s="47">
        <v>11131.55</v>
      </c>
      <c r="N255" s="47">
        <v>8657.8700000000008</v>
      </c>
      <c r="O255" s="47">
        <v>6184.2</v>
      </c>
      <c r="P255" s="47">
        <v>3710.52</v>
      </c>
      <c r="Q255" s="47">
        <v>488.77</v>
      </c>
      <c r="R255" s="47">
        <v>2100</v>
      </c>
      <c r="S255" s="47">
        <v>200</v>
      </c>
      <c r="T255" s="47">
        <v>95</v>
      </c>
      <c r="U255" s="51">
        <f t="shared" si="17"/>
        <v>94.99999558754098</v>
      </c>
      <c r="V255" s="49">
        <f>'Отбор 2026-2028'!V251+'Доп_отбор 2026-2028'!V251</f>
        <v>113315.5</v>
      </c>
      <c r="W255" s="49">
        <f>'Отбор 2026-2028'!W251+'Доп_отбор 2026-2028'!W251</f>
        <v>107649.72</v>
      </c>
      <c r="X255" s="49">
        <f>'Отбор 2026-2028'!X251+'Доп_отбор 2026-2028'!X251</f>
        <v>5665.7799999999988</v>
      </c>
      <c r="Y255" s="49">
        <f t="shared" si="15"/>
        <v>107649.73</v>
      </c>
      <c r="Z255" s="57">
        <f t="shared" si="14"/>
        <v>95.00000441245902</v>
      </c>
    </row>
    <row r="256" spans="1:26" x14ac:dyDescent="0.25">
      <c r="A256" s="59" t="s">
        <v>232</v>
      </c>
      <c r="B256" s="56" t="s">
        <v>195</v>
      </c>
      <c r="C256" s="56" t="s">
        <v>114</v>
      </c>
      <c r="D256" s="55">
        <v>2027</v>
      </c>
      <c r="E256" s="47">
        <f>'Отбор 2026-2028'!E252+'Доп_отбор 2026-2028'!E252</f>
        <v>0</v>
      </c>
      <c r="F256" s="47">
        <f>'Отбор 2026-2028'!F252+'Доп_отбор 2026-2028'!F252</f>
        <v>0</v>
      </c>
      <c r="G256" s="47">
        <f>'Отбор 2026-2028'!G252+'Доп_отбор 2026-2028'!G252</f>
        <v>0</v>
      </c>
      <c r="H256" s="47">
        <f>'Отбор 2026-2028'!H252+'Доп_отбор 2026-2028'!H252</f>
        <v>0</v>
      </c>
      <c r="I256" s="47">
        <f>'Отбор 2026-2028'!I252+'Доп_отбор 2026-2028'!I252</f>
        <v>0</v>
      </c>
      <c r="J256" s="48">
        <f>'Отбор 2026-2028'!J252+'Доп_отбор 2026-2028'!J252</f>
        <v>0</v>
      </c>
      <c r="K256" s="49">
        <f t="shared" si="16"/>
        <v>0</v>
      </c>
      <c r="L256" s="47">
        <v>12368.39</v>
      </c>
      <c r="M256" s="47">
        <v>11131.55</v>
      </c>
      <c r="N256" s="47">
        <v>8657.8700000000008</v>
      </c>
      <c r="O256" s="47">
        <v>6184.2</v>
      </c>
      <c r="P256" s="47">
        <v>3710.52</v>
      </c>
      <c r="Q256" s="47">
        <v>488.77</v>
      </c>
      <c r="R256" s="47">
        <v>2100</v>
      </c>
      <c r="S256" s="47">
        <v>200</v>
      </c>
      <c r="T256" s="47">
        <v>95</v>
      </c>
      <c r="U256" s="51">
        <f t="shared" si="17"/>
        <v>0</v>
      </c>
      <c r="V256" s="49">
        <f>'Отбор 2026-2028'!V252+'Доп_отбор 2026-2028'!V252</f>
        <v>0</v>
      </c>
      <c r="W256" s="49">
        <f>'Отбор 2026-2028'!W252+'Доп_отбор 2026-2028'!W252</f>
        <v>0</v>
      </c>
      <c r="X256" s="49">
        <f>'Отбор 2026-2028'!X252+'Доп_отбор 2026-2028'!X252</f>
        <v>0</v>
      </c>
      <c r="Y256" s="49">
        <f t="shared" si="15"/>
        <v>0</v>
      </c>
      <c r="Z256" s="57">
        <f t="shared" si="14"/>
        <v>0</v>
      </c>
    </row>
    <row r="257" spans="1:26" x14ac:dyDescent="0.25">
      <c r="A257" s="59" t="s">
        <v>233</v>
      </c>
      <c r="B257" s="56" t="s">
        <v>195</v>
      </c>
      <c r="C257" s="56" t="s">
        <v>71</v>
      </c>
      <c r="D257" s="55">
        <v>2027</v>
      </c>
      <c r="E257" s="47">
        <f>'Отбор 2026-2028'!E253+'Доп_отбор 2026-2028'!E253</f>
        <v>66.099999999999994</v>
      </c>
      <c r="F257" s="47">
        <f>'Отбор 2026-2028'!F253+'Доп_отбор 2026-2028'!F253</f>
        <v>9</v>
      </c>
      <c r="G257" s="47">
        <f>'Отбор 2026-2028'!G253+'Доп_отбор 2026-2028'!G253</f>
        <v>27</v>
      </c>
      <c r="H257" s="47">
        <f>'Отбор 2026-2028'!H253+'Доп_отбор 2026-2028'!H253</f>
        <v>10</v>
      </c>
      <c r="I257" s="47">
        <f>'Отбор 2026-2028'!I253+'Доп_отбор 2026-2028'!I253</f>
        <v>37</v>
      </c>
      <c r="J257" s="48">
        <f>'Отбор 2026-2028'!J253+'Доп_отбор 2026-2028'!J253</f>
        <v>6</v>
      </c>
      <c r="K257" s="49">
        <f t="shared" si="16"/>
        <v>149.1</v>
      </c>
      <c r="L257" s="47">
        <v>12368.39</v>
      </c>
      <c r="M257" s="47">
        <v>11131.55</v>
      </c>
      <c r="N257" s="47">
        <v>8657.8700000000008</v>
      </c>
      <c r="O257" s="47">
        <v>6184.2</v>
      </c>
      <c r="P257" s="47">
        <v>3710.52</v>
      </c>
      <c r="Q257" s="47">
        <v>488.77</v>
      </c>
      <c r="R257" s="47">
        <v>2100</v>
      </c>
      <c r="S257" s="47">
        <v>200</v>
      </c>
      <c r="T257" s="47">
        <v>95</v>
      </c>
      <c r="U257" s="51">
        <f t="shared" si="17"/>
        <v>94.999999570194689</v>
      </c>
      <c r="V257" s="49">
        <f>'Отбор 2026-2028'!V253+'Доп_отбор 2026-2028'!V253</f>
        <v>1395980.8800000001</v>
      </c>
      <c r="W257" s="49">
        <f>'Отбор 2026-2028'!W253+'Доп_отбор 2026-2028'!W253</f>
        <v>1326181.83</v>
      </c>
      <c r="X257" s="49">
        <f>'Отбор 2026-2028'!X253+'Доп_отбор 2026-2028'!X253</f>
        <v>69799.050000000076</v>
      </c>
      <c r="Y257" s="49">
        <f t="shared" si="15"/>
        <v>1326181.8400000001</v>
      </c>
      <c r="Z257" s="57">
        <f t="shared" si="14"/>
        <v>95.000000286536874</v>
      </c>
    </row>
    <row r="258" spans="1:26" x14ac:dyDescent="0.25">
      <c r="A258" s="59" t="s">
        <v>234</v>
      </c>
      <c r="B258" s="56" t="s">
        <v>195</v>
      </c>
      <c r="C258" s="56" t="s">
        <v>56</v>
      </c>
      <c r="D258" s="55">
        <v>2027</v>
      </c>
      <c r="E258" s="47">
        <f>'Отбор 2026-2028'!E254+'Доп_отбор 2026-2028'!E254</f>
        <v>0</v>
      </c>
      <c r="F258" s="47">
        <f>'Отбор 2026-2028'!F254+'Доп_отбор 2026-2028'!F254</f>
        <v>0.03</v>
      </c>
      <c r="G258" s="47">
        <f>'Отбор 2026-2028'!G254+'Доп_отбор 2026-2028'!G254</f>
        <v>0</v>
      </c>
      <c r="H258" s="47">
        <f>'Отбор 2026-2028'!H254+'Доп_отбор 2026-2028'!H254</f>
        <v>0</v>
      </c>
      <c r="I258" s="47">
        <f>'Отбор 2026-2028'!I254+'Доп_отбор 2026-2028'!I254</f>
        <v>0</v>
      </c>
      <c r="J258" s="48">
        <f>'Отбор 2026-2028'!J254+'Доп_отбор 2026-2028'!J254</f>
        <v>4</v>
      </c>
      <c r="K258" s="49">
        <f t="shared" si="16"/>
        <v>0.03</v>
      </c>
      <c r="L258" s="47">
        <v>12368.39</v>
      </c>
      <c r="M258" s="47">
        <v>11131.55</v>
      </c>
      <c r="N258" s="47">
        <v>8657.8700000000008</v>
      </c>
      <c r="O258" s="47">
        <v>6184.2</v>
      </c>
      <c r="P258" s="47">
        <v>3710.52</v>
      </c>
      <c r="Q258" s="47">
        <v>488.77</v>
      </c>
      <c r="R258" s="47">
        <v>2100</v>
      </c>
      <c r="S258" s="47">
        <v>200</v>
      </c>
      <c r="T258" s="47">
        <v>95</v>
      </c>
      <c r="U258" s="51">
        <f t="shared" si="17"/>
        <v>94.999920523832088</v>
      </c>
      <c r="V258" s="49">
        <f>'Отбор 2026-2028'!V254+'Доп_отбор 2026-2028'!V254</f>
        <v>10695.03</v>
      </c>
      <c r="W258" s="49">
        <f>'Отбор 2026-2028'!W254+'Доп_отбор 2026-2028'!W254</f>
        <v>10160.27</v>
      </c>
      <c r="X258" s="49">
        <f>'Отбор 2026-2028'!X254+'Доп_отбор 2026-2028'!X254</f>
        <v>534.76000000000022</v>
      </c>
      <c r="Y258" s="49">
        <f t="shared" si="15"/>
        <v>10160.280000000001</v>
      </c>
      <c r="Z258" s="57">
        <f t="shared" si="14"/>
        <v>95.000014025206099</v>
      </c>
    </row>
    <row r="259" spans="1:26" x14ac:dyDescent="0.25">
      <c r="A259" s="59" t="s">
        <v>235</v>
      </c>
      <c r="B259" s="56" t="s">
        <v>195</v>
      </c>
      <c r="C259" s="56" t="s">
        <v>138</v>
      </c>
      <c r="D259" s="55">
        <v>2027</v>
      </c>
      <c r="E259" s="47">
        <f>'Отбор 2026-2028'!E255+'Доп_отбор 2026-2028'!E255</f>
        <v>0</v>
      </c>
      <c r="F259" s="47">
        <f>'Отбор 2026-2028'!F255+'Доп_отбор 2026-2028'!F255</f>
        <v>0</v>
      </c>
      <c r="G259" s="47">
        <f>'Отбор 2026-2028'!G255+'Доп_отбор 2026-2028'!G255</f>
        <v>0</v>
      </c>
      <c r="H259" s="47">
        <f>'Отбор 2026-2028'!H255+'Доп_отбор 2026-2028'!H255</f>
        <v>0</v>
      </c>
      <c r="I259" s="47">
        <f>'Отбор 2026-2028'!I255+'Доп_отбор 2026-2028'!I255</f>
        <v>0</v>
      </c>
      <c r="J259" s="48">
        <f>'Отбор 2026-2028'!J255+'Доп_отбор 2026-2028'!J255</f>
        <v>0</v>
      </c>
      <c r="K259" s="49">
        <f t="shared" si="16"/>
        <v>0</v>
      </c>
      <c r="L259" s="47">
        <v>12368.39</v>
      </c>
      <c r="M259" s="47">
        <v>11131.55</v>
      </c>
      <c r="N259" s="47">
        <v>8657.8700000000008</v>
      </c>
      <c r="O259" s="47">
        <v>6184.2</v>
      </c>
      <c r="P259" s="47">
        <v>3710.52</v>
      </c>
      <c r="Q259" s="47">
        <v>488.77</v>
      </c>
      <c r="R259" s="47">
        <v>2100</v>
      </c>
      <c r="S259" s="47">
        <v>200</v>
      </c>
      <c r="T259" s="47">
        <v>95</v>
      </c>
      <c r="U259" s="51">
        <f t="shared" si="17"/>
        <v>0</v>
      </c>
      <c r="V259" s="49">
        <f>'Отбор 2026-2028'!V255+'Доп_отбор 2026-2028'!V255</f>
        <v>0</v>
      </c>
      <c r="W259" s="49">
        <f>'Отбор 2026-2028'!W255+'Доп_отбор 2026-2028'!W255</f>
        <v>0</v>
      </c>
      <c r="X259" s="49">
        <f>'Отбор 2026-2028'!X255+'Доп_отбор 2026-2028'!X255</f>
        <v>0</v>
      </c>
      <c r="Y259" s="49">
        <f t="shared" si="15"/>
        <v>0</v>
      </c>
      <c r="Z259" s="57">
        <f t="shared" si="14"/>
        <v>0</v>
      </c>
    </row>
    <row r="260" spans="1:26" x14ac:dyDescent="0.25">
      <c r="A260" s="59" t="s">
        <v>236</v>
      </c>
      <c r="B260" s="56" t="s">
        <v>195</v>
      </c>
      <c r="C260" s="56" t="s">
        <v>139</v>
      </c>
      <c r="D260" s="55">
        <v>2027</v>
      </c>
      <c r="E260" s="47">
        <f>'Отбор 2026-2028'!E256+'Доп_отбор 2026-2028'!E256</f>
        <v>0</v>
      </c>
      <c r="F260" s="47">
        <f>'Отбор 2026-2028'!F256+'Доп_отбор 2026-2028'!F256</f>
        <v>0</v>
      </c>
      <c r="G260" s="47">
        <f>'Отбор 2026-2028'!G256+'Доп_отбор 2026-2028'!G256</f>
        <v>0</v>
      </c>
      <c r="H260" s="47">
        <f>'Отбор 2026-2028'!H256+'Доп_отбор 2026-2028'!H256</f>
        <v>0</v>
      </c>
      <c r="I260" s="47">
        <f>'Отбор 2026-2028'!I256+'Доп_отбор 2026-2028'!I256</f>
        <v>0</v>
      </c>
      <c r="J260" s="48">
        <f>'Отбор 2026-2028'!J256+'Доп_отбор 2026-2028'!J256</f>
        <v>0</v>
      </c>
      <c r="K260" s="49">
        <f t="shared" si="16"/>
        <v>0</v>
      </c>
      <c r="L260" s="47">
        <v>12368.39</v>
      </c>
      <c r="M260" s="47">
        <v>11131.55</v>
      </c>
      <c r="N260" s="47">
        <v>8657.8700000000008</v>
      </c>
      <c r="O260" s="47">
        <v>6184.2</v>
      </c>
      <c r="P260" s="47">
        <v>3710.52</v>
      </c>
      <c r="Q260" s="47">
        <v>488.77</v>
      </c>
      <c r="R260" s="47">
        <v>2100</v>
      </c>
      <c r="S260" s="47">
        <v>200</v>
      </c>
      <c r="T260" s="47">
        <v>95</v>
      </c>
      <c r="U260" s="51">
        <f t="shared" si="17"/>
        <v>0</v>
      </c>
      <c r="V260" s="49">
        <f>'Отбор 2026-2028'!V256+'Доп_отбор 2026-2028'!V256</f>
        <v>0</v>
      </c>
      <c r="W260" s="49">
        <f>'Отбор 2026-2028'!W256+'Доп_отбор 2026-2028'!W256</f>
        <v>0</v>
      </c>
      <c r="X260" s="49">
        <f>'Отбор 2026-2028'!X256+'Доп_отбор 2026-2028'!X256</f>
        <v>0</v>
      </c>
      <c r="Y260" s="49">
        <f t="shared" si="15"/>
        <v>0</v>
      </c>
      <c r="Z260" s="57">
        <f t="shared" si="14"/>
        <v>0</v>
      </c>
    </row>
    <row r="261" spans="1:26" x14ac:dyDescent="0.25">
      <c r="A261" s="59" t="s">
        <v>237</v>
      </c>
      <c r="B261" s="56" t="s">
        <v>195</v>
      </c>
      <c r="C261" s="56" t="s">
        <v>38</v>
      </c>
      <c r="D261" s="55">
        <v>2027</v>
      </c>
      <c r="E261" s="47">
        <f>'Отбор 2026-2028'!E257+'Доп_отбор 2026-2028'!E257</f>
        <v>142.5</v>
      </c>
      <c r="F261" s="47">
        <f>'Отбор 2026-2028'!F257+'Доп_отбор 2026-2028'!F257</f>
        <v>0</v>
      </c>
      <c r="G261" s="47">
        <f>'Отбор 2026-2028'!G257+'Доп_отбор 2026-2028'!G257</f>
        <v>0</v>
      </c>
      <c r="H261" s="47">
        <f>'Отбор 2026-2028'!H257+'Доп_отбор 2026-2028'!H257</f>
        <v>0</v>
      </c>
      <c r="I261" s="47">
        <f>'Отбор 2026-2028'!I257+'Доп_отбор 2026-2028'!I257</f>
        <v>32.4</v>
      </c>
      <c r="J261" s="48">
        <f>'Отбор 2026-2028'!J257+'Доп_отбор 2026-2028'!J257</f>
        <v>24</v>
      </c>
      <c r="K261" s="49">
        <f t="shared" si="16"/>
        <v>174.9</v>
      </c>
      <c r="L261" s="47">
        <v>12368.39</v>
      </c>
      <c r="M261" s="47">
        <v>11131.55</v>
      </c>
      <c r="N261" s="47">
        <v>8657.8700000000008</v>
      </c>
      <c r="O261" s="47">
        <v>6184.2</v>
      </c>
      <c r="P261" s="47">
        <v>3710.52</v>
      </c>
      <c r="Q261" s="47">
        <v>488.77</v>
      </c>
      <c r="R261" s="47">
        <v>2100</v>
      </c>
      <c r="S261" s="47">
        <v>200</v>
      </c>
      <c r="T261" s="47">
        <v>95</v>
      </c>
      <c r="U261" s="51">
        <f t="shared" si="17"/>
        <v>94.99999926761275</v>
      </c>
      <c r="V261" s="49">
        <f>'Отбор 2026-2028'!V257+'Доп_отбор 2026-2028'!V257</f>
        <v>1979826.91</v>
      </c>
      <c r="W261" s="49">
        <f>'Отбор 2026-2028'!W257+'Доп_отбор 2026-2028'!W257</f>
        <v>1880835.55</v>
      </c>
      <c r="X261" s="49">
        <f>'Отбор 2026-2028'!X257+'Доп_отбор 2026-2028'!X257</f>
        <v>98991.359999999841</v>
      </c>
      <c r="Y261" s="49">
        <f t="shared" si="15"/>
        <v>1880835.56</v>
      </c>
      <c r="Z261" s="57">
        <f t="shared" si="14"/>
        <v>94.999999772707412</v>
      </c>
    </row>
    <row r="262" spans="1:26" x14ac:dyDescent="0.25">
      <c r="A262" s="59" t="s">
        <v>238</v>
      </c>
      <c r="B262" s="56" t="s">
        <v>195</v>
      </c>
      <c r="C262" s="56" t="s">
        <v>46</v>
      </c>
      <c r="D262" s="55">
        <v>2027</v>
      </c>
      <c r="E262" s="47">
        <f>'Отбор 2026-2028'!E258+'Доп_отбор 2026-2028'!E258</f>
        <v>2</v>
      </c>
      <c r="F262" s="47">
        <f>'Отбор 2026-2028'!F258+'Доп_отбор 2026-2028'!F258</f>
        <v>2.5</v>
      </c>
      <c r="G262" s="47">
        <f>'Отбор 2026-2028'!G258+'Доп_отбор 2026-2028'!G258</f>
        <v>11.54</v>
      </c>
      <c r="H262" s="47">
        <f>'Отбор 2026-2028'!H258+'Доп_отбор 2026-2028'!H258</f>
        <v>4.8099999999999996</v>
      </c>
      <c r="I262" s="47">
        <f>'Отбор 2026-2028'!I258+'Доп_отбор 2026-2028'!I258</f>
        <v>2.02</v>
      </c>
      <c r="J262" s="48">
        <f>'Отбор 2026-2028'!J258+'Доп_отбор 2026-2028'!J258</f>
        <v>5</v>
      </c>
      <c r="K262" s="49">
        <f t="shared" si="16"/>
        <v>22.869999999999997</v>
      </c>
      <c r="L262" s="47">
        <v>12368.39</v>
      </c>
      <c r="M262" s="47">
        <v>11131.55</v>
      </c>
      <c r="N262" s="47">
        <v>8657.8700000000008</v>
      </c>
      <c r="O262" s="47">
        <v>6184.2</v>
      </c>
      <c r="P262" s="47">
        <v>3710.52</v>
      </c>
      <c r="Q262" s="47">
        <v>488.77</v>
      </c>
      <c r="R262" s="47">
        <v>2100</v>
      </c>
      <c r="S262" s="47">
        <v>200</v>
      </c>
      <c r="T262" s="47">
        <v>95</v>
      </c>
      <c r="U262" s="51">
        <f t="shared" si="17"/>
        <v>94.999999517459713</v>
      </c>
      <c r="V262" s="49">
        <f>'Отбор 2026-2028'!V258+'Доп_отбор 2026-2028'!V258</f>
        <v>207236.58</v>
      </c>
      <c r="W262" s="49">
        <f>'Отбор 2026-2028'!W258+'Доп_отбор 2026-2028'!W258</f>
        <v>196874.75</v>
      </c>
      <c r="X262" s="49">
        <f>'Отбор 2026-2028'!X258+'Доп_отбор 2026-2028'!X258</f>
        <v>10361.829999999987</v>
      </c>
      <c r="Y262" s="49">
        <f t="shared" si="15"/>
        <v>196874.75</v>
      </c>
      <c r="Z262" s="57">
        <f t="shared" ref="Z262:Z325" si="18">IF((V262=0),0,Y262/V262*100)</f>
        <v>94.999999517459713</v>
      </c>
    </row>
    <row r="263" spans="1:26" x14ac:dyDescent="0.25">
      <c r="A263" s="59" t="s">
        <v>239</v>
      </c>
      <c r="B263" s="56" t="s">
        <v>195</v>
      </c>
      <c r="C263" s="56" t="s">
        <v>106</v>
      </c>
      <c r="D263" s="55">
        <v>2027</v>
      </c>
      <c r="E263" s="47">
        <f>'Отбор 2026-2028'!E259+'Доп_отбор 2026-2028'!E259</f>
        <v>15</v>
      </c>
      <c r="F263" s="47">
        <f>'Отбор 2026-2028'!F259+'Доп_отбор 2026-2028'!F259</f>
        <v>25</v>
      </c>
      <c r="G263" s="47">
        <f>'Отбор 2026-2028'!G259+'Доп_отбор 2026-2028'!G259</f>
        <v>0</v>
      </c>
      <c r="H263" s="47">
        <f>'Отбор 2026-2028'!H259+'Доп_отбор 2026-2028'!H259</f>
        <v>30</v>
      </c>
      <c r="I263" s="47">
        <f>'Отбор 2026-2028'!I259+'Доп_отбор 2026-2028'!I259</f>
        <v>50</v>
      </c>
      <c r="J263" s="48">
        <f>'Отбор 2026-2028'!J259+'Доп_отбор 2026-2028'!J259</f>
        <v>1</v>
      </c>
      <c r="K263" s="49">
        <f t="shared" si="16"/>
        <v>120</v>
      </c>
      <c r="L263" s="47">
        <v>12368.39</v>
      </c>
      <c r="M263" s="47">
        <v>11131.55</v>
      </c>
      <c r="N263" s="47">
        <v>8657.8700000000008</v>
      </c>
      <c r="O263" s="47">
        <v>6184.2</v>
      </c>
      <c r="P263" s="47">
        <v>3710.52</v>
      </c>
      <c r="Q263" s="47">
        <v>488.77</v>
      </c>
      <c r="R263" s="47">
        <v>2100</v>
      </c>
      <c r="S263" s="47">
        <v>200</v>
      </c>
      <c r="T263" s="47">
        <v>95</v>
      </c>
      <c r="U263" s="51">
        <f t="shared" si="17"/>
        <v>94.99999982587606</v>
      </c>
      <c r="V263" s="49">
        <f>'Отбор 2026-2028'!V259+'Доп_отбор 2026-2028'!V259</f>
        <v>861455.37</v>
      </c>
      <c r="W263" s="49">
        <f>'Отбор 2026-2028'!W259+'Доп_отбор 2026-2028'!W259</f>
        <v>818382.6</v>
      </c>
      <c r="X263" s="49">
        <f>'Отбор 2026-2028'!X259+'Доп_отбор 2026-2028'!X259</f>
        <v>43072.770000000019</v>
      </c>
      <c r="Y263" s="49">
        <f t="shared" ref="Y263:Y326" si="19">ROUND((V263*T263/100),2)</f>
        <v>818382.6</v>
      </c>
      <c r="Z263" s="57">
        <f t="shared" si="18"/>
        <v>94.99999982587606</v>
      </c>
    </row>
    <row r="264" spans="1:26" x14ac:dyDescent="0.25">
      <c r="A264" s="59" t="s">
        <v>240</v>
      </c>
      <c r="B264" s="56" t="s">
        <v>195</v>
      </c>
      <c r="C264" s="56" t="s">
        <v>43</v>
      </c>
      <c r="D264" s="55">
        <v>2027</v>
      </c>
      <c r="E264" s="47">
        <f>'Отбор 2026-2028'!E260+'Доп_отбор 2026-2028'!E260</f>
        <v>15</v>
      </c>
      <c r="F264" s="47">
        <f>'Отбор 2026-2028'!F260+'Доп_отбор 2026-2028'!F260</f>
        <v>25</v>
      </c>
      <c r="G264" s="47">
        <f>'Отбор 2026-2028'!G260+'Доп_отбор 2026-2028'!G260</f>
        <v>15</v>
      </c>
      <c r="H264" s="47">
        <f>'Отбор 2026-2028'!H260+'Доп_отбор 2026-2028'!H260</f>
        <v>15</v>
      </c>
      <c r="I264" s="47">
        <f>'Отбор 2026-2028'!I260+'Доп_отбор 2026-2028'!I260</f>
        <v>25</v>
      </c>
      <c r="J264" s="48">
        <f>'Отбор 2026-2028'!J260+'Доп_отбор 2026-2028'!J260</f>
        <v>7</v>
      </c>
      <c r="K264" s="49">
        <f t="shared" ref="K264:K328" si="20">E264+F264+G264+H264+I264</f>
        <v>95</v>
      </c>
      <c r="L264" s="47">
        <v>12368.39</v>
      </c>
      <c r="M264" s="47">
        <v>11131.55</v>
      </c>
      <c r="N264" s="47">
        <v>8657.8700000000008</v>
      </c>
      <c r="O264" s="47">
        <v>6184.2</v>
      </c>
      <c r="P264" s="47">
        <v>3710.52</v>
      </c>
      <c r="Q264" s="47">
        <v>488.77</v>
      </c>
      <c r="R264" s="47">
        <v>2100</v>
      </c>
      <c r="S264" s="47">
        <v>200</v>
      </c>
      <c r="T264" s="47">
        <v>95</v>
      </c>
      <c r="U264" s="51">
        <f t="shared" si="17"/>
        <v>94.999999020004211</v>
      </c>
      <c r="V264" s="49">
        <f>'Отбор 2026-2028'!V260+'Доп_отбор 2026-2028'!V260</f>
        <v>816330.04</v>
      </c>
      <c r="W264" s="49">
        <f>'Отбор 2026-2028'!W260+'Доп_отбор 2026-2028'!W260</f>
        <v>775513.53</v>
      </c>
      <c r="X264" s="49">
        <f>'Отбор 2026-2028'!X260+'Доп_отбор 2026-2028'!X260</f>
        <v>40816.510000000009</v>
      </c>
      <c r="Y264" s="49">
        <f t="shared" si="19"/>
        <v>775513.54</v>
      </c>
      <c r="Z264" s="57">
        <f t="shared" si="18"/>
        <v>95.000000244998944</v>
      </c>
    </row>
    <row r="265" spans="1:26" x14ac:dyDescent="0.25">
      <c r="A265" s="59" t="s">
        <v>241</v>
      </c>
      <c r="B265" s="56" t="s">
        <v>195</v>
      </c>
      <c r="C265" s="56" t="s">
        <v>4</v>
      </c>
      <c r="D265" s="55">
        <v>2027</v>
      </c>
      <c r="E265" s="47">
        <f>'Отбор 2026-2028'!E261+'Доп_отбор 2026-2028'!E261</f>
        <v>0</v>
      </c>
      <c r="F265" s="47">
        <f>'Отбор 2026-2028'!F261+'Доп_отбор 2026-2028'!F261</f>
        <v>6</v>
      </c>
      <c r="G265" s="47">
        <f>'Отбор 2026-2028'!G261+'Доп_отбор 2026-2028'!G261</f>
        <v>0</v>
      </c>
      <c r="H265" s="47">
        <f>'Отбор 2026-2028'!H261+'Доп_отбор 2026-2028'!H261</f>
        <v>14</v>
      </c>
      <c r="I265" s="47">
        <f>'Отбор 2026-2028'!I261+'Доп_отбор 2026-2028'!I261</f>
        <v>0</v>
      </c>
      <c r="J265" s="48">
        <f>'Отбор 2026-2028'!J261+'Доп_отбор 2026-2028'!J261</f>
        <v>10</v>
      </c>
      <c r="K265" s="49">
        <f t="shared" si="20"/>
        <v>20</v>
      </c>
      <c r="L265" s="47">
        <v>12368.39</v>
      </c>
      <c r="M265" s="47">
        <v>11131.55</v>
      </c>
      <c r="N265" s="47">
        <v>8657.8700000000008</v>
      </c>
      <c r="O265" s="47">
        <v>6184.2</v>
      </c>
      <c r="P265" s="47">
        <v>3710.52</v>
      </c>
      <c r="Q265" s="47">
        <v>488.77</v>
      </c>
      <c r="R265" s="47">
        <v>2100</v>
      </c>
      <c r="S265" s="47">
        <v>200</v>
      </c>
      <c r="T265" s="47">
        <v>95</v>
      </c>
      <c r="U265" s="51">
        <f t="shared" si="17"/>
        <v>94.999994543146798</v>
      </c>
      <c r="V265" s="49">
        <f>'Отбор 2026-2028'!V261+'Доп_отбор 2026-2028'!V261</f>
        <v>183255.8</v>
      </c>
      <c r="W265" s="49">
        <f>'Отбор 2026-2028'!W261+'Доп_отбор 2026-2028'!W261</f>
        <v>174093</v>
      </c>
      <c r="X265" s="49">
        <f>'Отбор 2026-2028'!X261+'Доп_отбор 2026-2028'!X261</f>
        <v>9162.7999999999884</v>
      </c>
      <c r="Y265" s="49">
        <f t="shared" si="19"/>
        <v>174093.01</v>
      </c>
      <c r="Z265" s="57">
        <f t="shared" si="18"/>
        <v>95</v>
      </c>
    </row>
    <row r="266" spans="1:26" x14ac:dyDescent="0.25">
      <c r="A266" s="59" t="s">
        <v>242</v>
      </c>
      <c r="B266" s="56" t="s">
        <v>195</v>
      </c>
      <c r="C266" s="56" t="s">
        <v>29</v>
      </c>
      <c r="D266" s="55">
        <v>2027</v>
      </c>
      <c r="E266" s="47">
        <f>'Отбор 2026-2028'!E262+'Доп_отбор 2026-2028'!E262</f>
        <v>0</v>
      </c>
      <c r="F266" s="47">
        <f>'Отбор 2026-2028'!F262+'Доп_отбор 2026-2028'!F262</f>
        <v>23</v>
      </c>
      <c r="G266" s="47">
        <f>'Отбор 2026-2028'!G262+'Доп_отбор 2026-2028'!G262</f>
        <v>0</v>
      </c>
      <c r="H266" s="47">
        <f>'Отбор 2026-2028'!H262+'Доп_отбор 2026-2028'!H262</f>
        <v>4</v>
      </c>
      <c r="I266" s="47">
        <f>'Отбор 2026-2028'!I262+'Доп_отбор 2026-2028'!I262</f>
        <v>15</v>
      </c>
      <c r="J266" s="48">
        <f>'Отбор 2026-2028'!J262+'Доп_отбор 2026-2028'!J262</f>
        <v>12</v>
      </c>
      <c r="K266" s="49">
        <f t="shared" si="20"/>
        <v>42</v>
      </c>
      <c r="L266" s="47">
        <v>12368.39</v>
      </c>
      <c r="M266" s="47">
        <v>11131.55</v>
      </c>
      <c r="N266" s="47">
        <v>8657.8700000000008</v>
      </c>
      <c r="O266" s="47">
        <v>6184.2</v>
      </c>
      <c r="P266" s="47">
        <v>3710.52</v>
      </c>
      <c r="Q266" s="47">
        <v>488.77</v>
      </c>
      <c r="R266" s="47">
        <v>2100</v>
      </c>
      <c r="S266" s="47">
        <v>200</v>
      </c>
      <c r="T266" s="47">
        <v>95</v>
      </c>
      <c r="U266" s="51">
        <f t="shared" si="17"/>
        <v>94.999998536788425</v>
      </c>
      <c r="V266" s="49">
        <f>'Отбор 2026-2028'!V262+'Доп_отбор 2026-2028'!V262</f>
        <v>375885.49</v>
      </c>
      <c r="W266" s="49">
        <f>'Отбор 2026-2028'!W262+'Доп_отбор 2026-2028'!W262</f>
        <v>357091.20999999996</v>
      </c>
      <c r="X266" s="49">
        <f>'Отбор 2026-2028'!X262+'Доп_отбор 2026-2028'!X262</f>
        <v>18794.280000000028</v>
      </c>
      <c r="Y266" s="49">
        <f t="shared" si="19"/>
        <v>357091.22</v>
      </c>
      <c r="Z266" s="57">
        <f t="shared" si="18"/>
        <v>95.000001197173106</v>
      </c>
    </row>
    <row r="267" spans="1:26" x14ac:dyDescent="0.25">
      <c r="A267" s="59" t="s">
        <v>243</v>
      </c>
      <c r="B267" s="56" t="s">
        <v>195</v>
      </c>
      <c r="C267" s="56" t="s">
        <v>27</v>
      </c>
      <c r="D267" s="55">
        <v>2027</v>
      </c>
      <c r="E267" s="47">
        <f>'Отбор 2026-2028'!E263+'Доп_отбор 2026-2028'!E263</f>
        <v>0</v>
      </c>
      <c r="F267" s="47">
        <f>'Отбор 2026-2028'!F263+'Доп_отбор 2026-2028'!F263</f>
        <v>0</v>
      </c>
      <c r="G267" s="47">
        <f>'Отбор 2026-2028'!G263+'Доп_отбор 2026-2028'!G263</f>
        <v>0</v>
      </c>
      <c r="H267" s="47">
        <f>'Отбор 2026-2028'!H263+'Доп_отбор 2026-2028'!H263</f>
        <v>0.6</v>
      </c>
      <c r="I267" s="47">
        <f>'Отбор 2026-2028'!I263+'Доп_отбор 2026-2028'!I263</f>
        <v>0</v>
      </c>
      <c r="J267" s="48">
        <f>'Отбор 2026-2028'!J263+'Доп_отбор 2026-2028'!J263</f>
        <v>5</v>
      </c>
      <c r="K267" s="49">
        <f t="shared" si="20"/>
        <v>0.6</v>
      </c>
      <c r="L267" s="47">
        <v>12368.39</v>
      </c>
      <c r="M267" s="47">
        <v>11131.55</v>
      </c>
      <c r="N267" s="47">
        <v>8657.8700000000008</v>
      </c>
      <c r="O267" s="47">
        <v>6184.2</v>
      </c>
      <c r="P267" s="47">
        <v>3710.52</v>
      </c>
      <c r="Q267" s="47">
        <v>488.77</v>
      </c>
      <c r="R267" s="47">
        <v>2100</v>
      </c>
      <c r="S267" s="47">
        <v>200</v>
      </c>
      <c r="T267" s="47">
        <v>95</v>
      </c>
      <c r="U267" s="51">
        <f t="shared" si="17"/>
        <v>94.999991057786389</v>
      </c>
      <c r="V267" s="49">
        <f>'Отбор 2026-2028'!V263+'Доп_отбор 2026-2028'!V263</f>
        <v>16774.37</v>
      </c>
      <c r="W267" s="49">
        <f>'Отбор 2026-2028'!W263+'Доп_отбор 2026-2028'!W263</f>
        <v>15935.65</v>
      </c>
      <c r="X267" s="49">
        <f>'Отбор 2026-2028'!X263+'Доп_отбор 2026-2028'!X263</f>
        <v>838.71999999999935</v>
      </c>
      <c r="Y267" s="49">
        <f t="shared" si="19"/>
        <v>15935.65</v>
      </c>
      <c r="Z267" s="57">
        <f t="shared" si="18"/>
        <v>94.999991057786389</v>
      </c>
    </row>
    <row r="268" spans="1:26" x14ac:dyDescent="0.25">
      <c r="A268" s="59" t="s">
        <v>244</v>
      </c>
      <c r="B268" s="56" t="s">
        <v>195</v>
      </c>
      <c r="C268" s="56" t="s">
        <v>45</v>
      </c>
      <c r="D268" s="55">
        <v>2027</v>
      </c>
      <c r="E268" s="47">
        <f>'Отбор 2026-2028'!E264+'Доп_отбор 2026-2028'!E264</f>
        <v>50</v>
      </c>
      <c r="F268" s="47">
        <f>'Отбор 2026-2028'!F264+'Доп_отбор 2026-2028'!F264</f>
        <v>0</v>
      </c>
      <c r="G268" s="47">
        <f>'Отбор 2026-2028'!G264+'Доп_отбор 2026-2028'!G264</f>
        <v>0</v>
      </c>
      <c r="H268" s="47">
        <f>'Отбор 2026-2028'!H264+'Доп_отбор 2026-2028'!H264</f>
        <v>0</v>
      </c>
      <c r="I268" s="47">
        <f>'Отбор 2026-2028'!I264+'Доп_отбор 2026-2028'!I264</f>
        <v>0</v>
      </c>
      <c r="J268" s="48">
        <f>'Отбор 2026-2028'!J264+'Доп_отбор 2026-2028'!J264</f>
        <v>5</v>
      </c>
      <c r="K268" s="49">
        <f t="shared" si="20"/>
        <v>50</v>
      </c>
      <c r="L268" s="47">
        <v>12368.39</v>
      </c>
      <c r="M268" s="47">
        <v>11131.55</v>
      </c>
      <c r="N268" s="47">
        <v>8657.8700000000008</v>
      </c>
      <c r="O268" s="47">
        <v>6184.2</v>
      </c>
      <c r="P268" s="47">
        <v>3710.52</v>
      </c>
      <c r="Q268" s="47">
        <v>488.77</v>
      </c>
      <c r="R268" s="47">
        <v>2100</v>
      </c>
      <c r="S268" s="47">
        <v>200</v>
      </c>
      <c r="T268" s="47">
        <v>95</v>
      </c>
      <c r="U268" s="51">
        <f t="shared" ref="U268:U332" si="21">IF((V268=0),0,W268/V268*100)</f>
        <v>94.999999610205364</v>
      </c>
      <c r="V268" s="49">
        <f>'Отбор 2026-2028'!V264+'Доп_отбор 2026-2028'!V264</f>
        <v>641363.35</v>
      </c>
      <c r="W268" s="49">
        <f>'Отбор 2026-2028'!W264+'Доп_отбор 2026-2028'!W264</f>
        <v>609295.18000000005</v>
      </c>
      <c r="X268" s="49">
        <f>'Отбор 2026-2028'!X264+'Доп_отбор 2026-2028'!X264</f>
        <v>32068.169999999925</v>
      </c>
      <c r="Y268" s="49">
        <f t="shared" si="19"/>
        <v>609295.18000000005</v>
      </c>
      <c r="Z268" s="57">
        <f t="shared" si="18"/>
        <v>94.999999610205364</v>
      </c>
    </row>
    <row r="269" spans="1:26" x14ac:dyDescent="0.25">
      <c r="A269" s="59" t="s">
        <v>245</v>
      </c>
      <c r="B269" s="56" t="s">
        <v>195</v>
      </c>
      <c r="C269" s="56" t="s">
        <v>28</v>
      </c>
      <c r="D269" s="55">
        <v>2027</v>
      </c>
      <c r="E269" s="47">
        <f>'Отбор 2026-2028'!E265+'Доп_отбор 2026-2028'!E265</f>
        <v>0</v>
      </c>
      <c r="F269" s="47">
        <f>'Отбор 2026-2028'!F265+'Доп_отбор 2026-2028'!F265</f>
        <v>34.340000000000003</v>
      </c>
      <c r="G269" s="47">
        <f>'Отбор 2026-2028'!G265+'Доп_отбор 2026-2028'!G265</f>
        <v>0</v>
      </c>
      <c r="H269" s="47">
        <f>'Отбор 2026-2028'!H265+'Доп_отбор 2026-2028'!H265</f>
        <v>0</v>
      </c>
      <c r="I269" s="47">
        <f>'Отбор 2026-2028'!I265+'Доп_отбор 2026-2028'!I265</f>
        <v>0</v>
      </c>
      <c r="J269" s="48">
        <f>'Отбор 2026-2028'!J265+'Доп_отбор 2026-2028'!J265</f>
        <v>4</v>
      </c>
      <c r="K269" s="49">
        <f t="shared" si="20"/>
        <v>34.340000000000003</v>
      </c>
      <c r="L269" s="47">
        <v>12368.39</v>
      </c>
      <c r="M269" s="47">
        <v>11131.55</v>
      </c>
      <c r="N269" s="47">
        <v>8657.8700000000008</v>
      </c>
      <c r="O269" s="47">
        <v>6184.2</v>
      </c>
      <c r="P269" s="47">
        <v>3710.52</v>
      </c>
      <c r="Q269" s="47">
        <v>488.77</v>
      </c>
      <c r="R269" s="47">
        <v>2100</v>
      </c>
      <c r="S269" s="47">
        <v>200</v>
      </c>
      <c r="T269" s="47">
        <v>95</v>
      </c>
      <c r="U269" s="51">
        <f t="shared" si="21"/>
        <v>94.999998873537024</v>
      </c>
      <c r="V269" s="49">
        <f>'Отбор 2026-2028'!V265+'Доп_отбор 2026-2028'!V265</f>
        <v>399480.51</v>
      </c>
      <c r="W269" s="49">
        <f>'Отбор 2026-2028'!W265+'Доп_отбор 2026-2028'!W265</f>
        <v>379506.48</v>
      </c>
      <c r="X269" s="49">
        <f>'Отбор 2026-2028'!X265+'Доп_отбор 2026-2028'!X265</f>
        <v>19974.030000000028</v>
      </c>
      <c r="Y269" s="49">
        <f t="shared" si="19"/>
        <v>379506.48</v>
      </c>
      <c r="Z269" s="57">
        <f t="shared" si="18"/>
        <v>94.999998873537024</v>
      </c>
    </row>
    <row r="270" spans="1:26" x14ac:dyDescent="0.25">
      <c r="A270" s="59" t="s">
        <v>246</v>
      </c>
      <c r="B270" s="56" t="s">
        <v>195</v>
      </c>
      <c r="C270" s="56" t="s">
        <v>21</v>
      </c>
      <c r="D270" s="55">
        <v>2027</v>
      </c>
      <c r="E270" s="47">
        <f>'Отбор 2026-2028'!E266+'Доп_отбор 2026-2028'!E266</f>
        <v>8.4</v>
      </c>
      <c r="F270" s="47">
        <f>'Отбор 2026-2028'!F266+'Доп_отбор 2026-2028'!F266</f>
        <v>14.1</v>
      </c>
      <c r="G270" s="47">
        <f>'Отбор 2026-2028'!G266+'Доп_отбор 2026-2028'!G266</f>
        <v>2.7</v>
      </c>
      <c r="H270" s="47">
        <f>'Отбор 2026-2028'!H266+'Доп_отбор 2026-2028'!H266</f>
        <v>2.5</v>
      </c>
      <c r="I270" s="47">
        <f>'Отбор 2026-2028'!I266+'Доп_отбор 2026-2028'!I266</f>
        <v>4</v>
      </c>
      <c r="J270" s="48">
        <f>'Отбор 2026-2028'!J266+'Доп_отбор 2026-2028'!J266</f>
        <v>7</v>
      </c>
      <c r="K270" s="49">
        <f t="shared" si="20"/>
        <v>31.7</v>
      </c>
      <c r="L270" s="47">
        <v>12368.39</v>
      </c>
      <c r="M270" s="47">
        <v>11131.55</v>
      </c>
      <c r="N270" s="47">
        <v>8657.8700000000008</v>
      </c>
      <c r="O270" s="47">
        <v>6184.2</v>
      </c>
      <c r="P270" s="47">
        <v>3710.52</v>
      </c>
      <c r="Q270" s="47">
        <v>488.77</v>
      </c>
      <c r="R270" s="47">
        <v>2100</v>
      </c>
      <c r="S270" s="47">
        <v>200</v>
      </c>
      <c r="T270" s="47">
        <v>95</v>
      </c>
      <c r="U270" s="51">
        <f t="shared" si="21"/>
        <v>94.999999262514152</v>
      </c>
      <c r="V270" s="49">
        <f>'Отбор 2026-2028'!V266+'Доп_отбор 2026-2028'!V266</f>
        <v>338989.55</v>
      </c>
      <c r="W270" s="49">
        <f>'Отбор 2026-2028'!W266+'Доп_отбор 2026-2028'!W266</f>
        <v>322040.07</v>
      </c>
      <c r="X270" s="49">
        <f>'Отбор 2026-2028'!X266+'Доп_отбор 2026-2028'!X266</f>
        <v>16949.479999999981</v>
      </c>
      <c r="Y270" s="49">
        <f t="shared" si="19"/>
        <v>322040.07</v>
      </c>
      <c r="Z270" s="57">
        <f t="shared" si="18"/>
        <v>94.999999262514152</v>
      </c>
    </row>
    <row r="271" spans="1:26" x14ac:dyDescent="0.25">
      <c r="A271" s="59" t="s">
        <v>247</v>
      </c>
      <c r="B271" s="56" t="s">
        <v>195</v>
      </c>
      <c r="C271" s="56" t="s">
        <v>140</v>
      </c>
      <c r="D271" s="55">
        <v>2027</v>
      </c>
      <c r="E271" s="47">
        <f>'Отбор 2026-2028'!E267+'Доп_отбор 2026-2028'!E267</f>
        <v>0</v>
      </c>
      <c r="F271" s="47">
        <f>'Отбор 2026-2028'!F267+'Доп_отбор 2026-2028'!F267</f>
        <v>0</v>
      </c>
      <c r="G271" s="47">
        <f>'Отбор 2026-2028'!G267+'Доп_отбор 2026-2028'!G267</f>
        <v>0</v>
      </c>
      <c r="H271" s="47">
        <f>'Отбор 2026-2028'!H267+'Доп_отбор 2026-2028'!H267</f>
        <v>0</v>
      </c>
      <c r="I271" s="47">
        <f>'Отбор 2026-2028'!I267+'Доп_отбор 2026-2028'!I267</f>
        <v>0</v>
      </c>
      <c r="J271" s="48">
        <f>'Отбор 2026-2028'!J267+'Доп_отбор 2026-2028'!J267</f>
        <v>0</v>
      </c>
      <c r="K271" s="49">
        <f t="shared" si="20"/>
        <v>0</v>
      </c>
      <c r="L271" s="47">
        <v>12368.39</v>
      </c>
      <c r="M271" s="47">
        <v>11131.55</v>
      </c>
      <c r="N271" s="47">
        <v>8657.8700000000008</v>
      </c>
      <c r="O271" s="47">
        <v>6184.2</v>
      </c>
      <c r="P271" s="47">
        <v>3710.52</v>
      </c>
      <c r="Q271" s="47">
        <v>488.77</v>
      </c>
      <c r="R271" s="47">
        <v>2100</v>
      </c>
      <c r="S271" s="47">
        <v>200</v>
      </c>
      <c r="T271" s="47">
        <v>95</v>
      </c>
      <c r="U271" s="51">
        <f t="shared" si="21"/>
        <v>0</v>
      </c>
      <c r="V271" s="49">
        <f>'Отбор 2026-2028'!V267+'Доп_отбор 2026-2028'!V267</f>
        <v>0</v>
      </c>
      <c r="W271" s="49">
        <f>'Отбор 2026-2028'!W267+'Доп_отбор 2026-2028'!W267</f>
        <v>0</v>
      </c>
      <c r="X271" s="49">
        <f>'Отбор 2026-2028'!X267+'Доп_отбор 2026-2028'!X267</f>
        <v>0</v>
      </c>
      <c r="Y271" s="49">
        <f t="shared" si="19"/>
        <v>0</v>
      </c>
      <c r="Z271" s="57">
        <f t="shared" si="18"/>
        <v>0</v>
      </c>
    </row>
    <row r="272" spans="1:26" s="53" customFormat="1" ht="32.25" customHeight="1" x14ac:dyDescent="0.25">
      <c r="A272" s="46">
        <v>61</v>
      </c>
      <c r="B272" s="60" t="s">
        <v>248</v>
      </c>
      <c r="C272" s="60" t="s">
        <v>248</v>
      </c>
      <c r="D272" s="55">
        <v>2027</v>
      </c>
      <c r="E272" s="49">
        <f>SUM(E255:E271)</f>
        <v>299</v>
      </c>
      <c r="F272" s="49">
        <f t="shared" ref="F272:K272" si="22">SUM(F255:F271)</f>
        <v>148.97</v>
      </c>
      <c r="G272" s="49">
        <f t="shared" si="22"/>
        <v>56.24</v>
      </c>
      <c r="H272" s="49">
        <f t="shared" si="22"/>
        <v>80.91</v>
      </c>
      <c r="I272" s="49">
        <f t="shared" si="22"/>
        <v>165.42000000000002</v>
      </c>
      <c r="J272" s="50">
        <f t="shared" si="22"/>
        <v>90</v>
      </c>
      <c r="K272" s="49">
        <f t="shared" si="22"/>
        <v>750.54000000000008</v>
      </c>
      <c r="L272" s="49">
        <v>12368.39</v>
      </c>
      <c r="M272" s="49">
        <v>11131.55</v>
      </c>
      <c r="N272" s="49">
        <v>8657.8700000000008</v>
      </c>
      <c r="O272" s="49">
        <v>6184.2</v>
      </c>
      <c r="P272" s="49">
        <v>3710.52</v>
      </c>
      <c r="Q272" s="49">
        <v>488.77</v>
      </c>
      <c r="R272" s="49">
        <v>2100</v>
      </c>
      <c r="S272" s="49">
        <v>200</v>
      </c>
      <c r="T272" s="47">
        <v>95</v>
      </c>
      <c r="U272" s="61">
        <f t="shared" si="21"/>
        <v>94.999999032775222</v>
      </c>
      <c r="V272" s="49">
        <f>'Отбор 2026-2028'!V268+'Доп_отбор 2026-2028'!V268</f>
        <v>7340589.3799999999</v>
      </c>
      <c r="W272" s="49">
        <f>'Отбор 2026-2028'!W268+'Доп_отбор 2026-2028'!W268</f>
        <v>6973559.8399999999</v>
      </c>
      <c r="X272" s="49">
        <f>'Отбор 2026-2028'!X268+'Доп_отбор 2026-2028'!X268</f>
        <v>367029.53999999992</v>
      </c>
      <c r="Y272" s="49">
        <f t="shared" ref="Y272" si="23">SUM(Y255:Y271)</f>
        <v>6973559.9100000001</v>
      </c>
      <c r="Z272" s="57">
        <f t="shared" si="18"/>
        <v>94.999999986377119</v>
      </c>
    </row>
    <row r="273" spans="1:26" x14ac:dyDescent="0.25">
      <c r="A273" s="55">
        <v>62</v>
      </c>
      <c r="B273" s="56" t="s">
        <v>196</v>
      </c>
      <c r="C273" s="56" t="s">
        <v>59</v>
      </c>
      <c r="D273" s="55">
        <v>2027</v>
      </c>
      <c r="E273" s="47">
        <f>'Отбор 2026-2028'!E269+'Доп_отбор 2026-2028'!E269</f>
        <v>5</v>
      </c>
      <c r="F273" s="47">
        <f>'Отбор 2026-2028'!F269+'Доп_отбор 2026-2028'!F269</f>
        <v>7.9</v>
      </c>
      <c r="G273" s="47">
        <f>'Отбор 2026-2028'!G269+'Доп_отбор 2026-2028'!G269</f>
        <v>19.100000000000001</v>
      </c>
      <c r="H273" s="47">
        <f>'Отбор 2026-2028'!H269+'Доп_отбор 2026-2028'!H269</f>
        <v>4.0999999999999996</v>
      </c>
      <c r="I273" s="47">
        <f>'Отбор 2026-2028'!I269+'Доп_отбор 2026-2028'!I269</f>
        <v>13.6</v>
      </c>
      <c r="J273" s="48">
        <f>'Отбор 2026-2028'!J269+'Доп_отбор 2026-2028'!J269</f>
        <v>26</v>
      </c>
      <c r="K273" s="49">
        <f t="shared" si="20"/>
        <v>49.7</v>
      </c>
      <c r="L273" s="47">
        <v>12368.39</v>
      </c>
      <c r="M273" s="47">
        <v>11131.55</v>
      </c>
      <c r="N273" s="47">
        <v>8657.8700000000008</v>
      </c>
      <c r="O273" s="47">
        <v>6184.2</v>
      </c>
      <c r="P273" s="47">
        <v>3710.52</v>
      </c>
      <c r="Q273" s="47">
        <v>488.77</v>
      </c>
      <c r="R273" s="47">
        <v>2100</v>
      </c>
      <c r="S273" s="47">
        <v>200</v>
      </c>
      <c r="T273" s="47">
        <v>85</v>
      </c>
      <c r="U273" s="51">
        <f t="shared" si="21"/>
        <v>84.999998504953354</v>
      </c>
      <c r="V273" s="49">
        <f>'Отбор 2026-2028'!V269+'Доп_отбор 2026-2028'!V269</f>
        <v>468212.82</v>
      </c>
      <c r="W273" s="49">
        <f>'Отбор 2026-2028'!W269+'Доп_отбор 2026-2028'!W269</f>
        <v>397980.88999999996</v>
      </c>
      <c r="X273" s="49">
        <f>'Отбор 2026-2028'!X269+'Доп_отбор 2026-2028'!X269</f>
        <v>70231.930000000051</v>
      </c>
      <c r="Y273" s="49">
        <f t="shared" si="19"/>
        <v>397980.9</v>
      </c>
      <c r="Z273" s="57">
        <f t="shared" si="18"/>
        <v>85.000000640734271</v>
      </c>
    </row>
    <row r="274" spans="1:26" x14ac:dyDescent="0.25">
      <c r="A274" s="55">
        <v>63</v>
      </c>
      <c r="B274" s="56" t="s">
        <v>196</v>
      </c>
      <c r="C274" s="56" t="s">
        <v>142</v>
      </c>
      <c r="D274" s="55">
        <v>2027</v>
      </c>
      <c r="E274" s="47">
        <f>'Отбор 2026-2028'!E270+'Доп_отбор 2026-2028'!E270</f>
        <v>0</v>
      </c>
      <c r="F274" s="47">
        <f>'Отбор 2026-2028'!F270+'Доп_отбор 2026-2028'!F270</f>
        <v>0</v>
      </c>
      <c r="G274" s="47">
        <f>'Отбор 2026-2028'!G270+'Доп_отбор 2026-2028'!G270</f>
        <v>0</v>
      </c>
      <c r="H274" s="47">
        <f>'Отбор 2026-2028'!H270+'Доп_отбор 2026-2028'!H270</f>
        <v>0</v>
      </c>
      <c r="I274" s="47">
        <f>'Отбор 2026-2028'!I270+'Доп_отбор 2026-2028'!I270</f>
        <v>0</v>
      </c>
      <c r="J274" s="48">
        <f>'Отбор 2026-2028'!J270+'Доп_отбор 2026-2028'!J270</f>
        <v>0</v>
      </c>
      <c r="K274" s="49">
        <f t="shared" si="20"/>
        <v>0</v>
      </c>
      <c r="L274" s="47">
        <v>12368.39</v>
      </c>
      <c r="M274" s="47">
        <v>11131.55</v>
      </c>
      <c r="N274" s="47">
        <v>8657.8700000000008</v>
      </c>
      <c r="O274" s="47">
        <v>6184.2</v>
      </c>
      <c r="P274" s="47">
        <v>3710.52</v>
      </c>
      <c r="Q274" s="47">
        <v>488.77</v>
      </c>
      <c r="R274" s="47">
        <v>2100</v>
      </c>
      <c r="S274" s="47">
        <v>200</v>
      </c>
      <c r="T274" s="47">
        <v>71</v>
      </c>
      <c r="U274" s="51">
        <f t="shared" si="21"/>
        <v>0</v>
      </c>
      <c r="V274" s="49">
        <f>'Отбор 2026-2028'!V270+'Доп_отбор 2026-2028'!V270</f>
        <v>0</v>
      </c>
      <c r="W274" s="49">
        <f>'Отбор 2026-2028'!W270+'Доп_отбор 2026-2028'!W270</f>
        <v>0</v>
      </c>
      <c r="X274" s="49">
        <f>'Отбор 2026-2028'!X270+'Доп_отбор 2026-2028'!X270</f>
        <v>0</v>
      </c>
      <c r="Y274" s="49">
        <f t="shared" si="19"/>
        <v>0</v>
      </c>
      <c r="Z274" s="57">
        <f t="shared" si="18"/>
        <v>0</v>
      </c>
    </row>
    <row r="275" spans="1:26" x14ac:dyDescent="0.25">
      <c r="A275" s="55">
        <v>64</v>
      </c>
      <c r="B275" s="56" t="s">
        <v>196</v>
      </c>
      <c r="C275" s="56" t="s">
        <v>47</v>
      </c>
      <c r="D275" s="55">
        <v>2027</v>
      </c>
      <c r="E275" s="47">
        <f>'Отбор 2026-2028'!E271+'Доп_отбор 2026-2028'!E271</f>
        <v>14.5</v>
      </c>
      <c r="F275" s="47">
        <f>'Отбор 2026-2028'!F271+'Доп_отбор 2026-2028'!F271</f>
        <v>15.842000000000001</v>
      </c>
      <c r="G275" s="47">
        <f>'Отбор 2026-2028'!G271+'Доп_отбор 2026-2028'!G271</f>
        <v>0</v>
      </c>
      <c r="H275" s="47">
        <f>'Отбор 2026-2028'!H271+'Доп_отбор 2026-2028'!H271</f>
        <v>0</v>
      </c>
      <c r="I275" s="47">
        <f>'Отбор 2026-2028'!I271+'Доп_отбор 2026-2028'!I271</f>
        <v>0</v>
      </c>
      <c r="J275" s="48">
        <f>'Отбор 2026-2028'!J271+'Доп_отбор 2026-2028'!J271</f>
        <v>2</v>
      </c>
      <c r="K275" s="49">
        <f t="shared" si="20"/>
        <v>30.341999999999999</v>
      </c>
      <c r="L275" s="47">
        <v>12368.39</v>
      </c>
      <c r="M275" s="47">
        <v>11131.55</v>
      </c>
      <c r="N275" s="47">
        <v>8657.8700000000008</v>
      </c>
      <c r="O275" s="47">
        <v>6184.2</v>
      </c>
      <c r="P275" s="47">
        <v>3710.52</v>
      </c>
      <c r="Q275" s="47">
        <v>488.77</v>
      </c>
      <c r="R275" s="47">
        <v>2100</v>
      </c>
      <c r="S275" s="47">
        <v>200</v>
      </c>
      <c r="T275" s="47">
        <v>90</v>
      </c>
      <c r="U275" s="51">
        <f t="shared" si="21"/>
        <v>89.999997819769149</v>
      </c>
      <c r="V275" s="49">
        <f>'Отбор 2026-2028'!V271+'Доп_отбор 2026-2028'!V271</f>
        <v>366933.62</v>
      </c>
      <c r="W275" s="49">
        <f>'Отбор 2026-2028'!W271+'Доп_отбор 2026-2028'!W271</f>
        <v>330240.25</v>
      </c>
      <c r="X275" s="49">
        <f>'Отбор 2026-2028'!X271+'Доп_отбор 2026-2028'!X271</f>
        <v>36693.369999999995</v>
      </c>
      <c r="Y275" s="49">
        <f t="shared" si="19"/>
        <v>330240.26</v>
      </c>
      <c r="Z275" s="57">
        <f t="shared" si="18"/>
        <v>90.000000545057716</v>
      </c>
    </row>
    <row r="276" spans="1:26" x14ac:dyDescent="0.25">
      <c r="A276" s="55">
        <v>65</v>
      </c>
      <c r="B276" s="56" t="s">
        <v>196</v>
      </c>
      <c r="C276" s="56" t="s">
        <v>141</v>
      </c>
      <c r="D276" s="55">
        <v>2027</v>
      </c>
      <c r="E276" s="47">
        <f>'Отбор 2026-2028'!E272+'Доп_отбор 2026-2028'!E272</f>
        <v>0</v>
      </c>
      <c r="F276" s="47">
        <f>'Отбор 2026-2028'!F272+'Доп_отбор 2026-2028'!F272</f>
        <v>0</v>
      </c>
      <c r="G276" s="47">
        <f>'Отбор 2026-2028'!G272+'Доп_отбор 2026-2028'!G272</f>
        <v>0</v>
      </c>
      <c r="H276" s="47">
        <f>'Отбор 2026-2028'!H272+'Доп_отбор 2026-2028'!H272</f>
        <v>0</v>
      </c>
      <c r="I276" s="47">
        <f>'Отбор 2026-2028'!I272+'Доп_отбор 2026-2028'!I272</f>
        <v>0</v>
      </c>
      <c r="J276" s="48">
        <f>'Отбор 2026-2028'!J272+'Доп_отбор 2026-2028'!J272</f>
        <v>0</v>
      </c>
      <c r="K276" s="49">
        <f t="shared" si="20"/>
        <v>0</v>
      </c>
      <c r="L276" s="47">
        <v>12368.39</v>
      </c>
      <c r="M276" s="47">
        <v>11131.55</v>
      </c>
      <c r="N276" s="47">
        <v>8657.8700000000008</v>
      </c>
      <c r="O276" s="47">
        <v>6184.2</v>
      </c>
      <c r="P276" s="47">
        <v>3710.52</v>
      </c>
      <c r="Q276" s="47">
        <v>488.77</v>
      </c>
      <c r="R276" s="47">
        <v>2100</v>
      </c>
      <c r="S276" s="47">
        <v>200</v>
      </c>
      <c r="T276" s="47">
        <v>92</v>
      </c>
      <c r="U276" s="51">
        <f t="shared" si="21"/>
        <v>0</v>
      </c>
      <c r="V276" s="49">
        <f>'Отбор 2026-2028'!V272+'Доп_отбор 2026-2028'!V272</f>
        <v>0</v>
      </c>
      <c r="W276" s="49">
        <f>'Отбор 2026-2028'!W272+'Доп_отбор 2026-2028'!W272</f>
        <v>0</v>
      </c>
      <c r="X276" s="49">
        <f>'Отбор 2026-2028'!X272+'Доп_отбор 2026-2028'!X272</f>
        <v>0</v>
      </c>
      <c r="Y276" s="49">
        <f t="shared" si="19"/>
        <v>0</v>
      </c>
      <c r="Z276" s="57">
        <f t="shared" si="18"/>
        <v>0</v>
      </c>
    </row>
    <row r="277" spans="1:26" x14ac:dyDescent="0.25">
      <c r="A277" s="55">
        <v>66</v>
      </c>
      <c r="B277" s="56" t="s">
        <v>196</v>
      </c>
      <c r="C277" s="56" t="s">
        <v>143</v>
      </c>
      <c r="D277" s="55">
        <v>2027</v>
      </c>
      <c r="E277" s="47">
        <f>'Отбор 2026-2028'!E273+'Доп_отбор 2026-2028'!E273</f>
        <v>0</v>
      </c>
      <c r="F277" s="47">
        <f>'Отбор 2026-2028'!F273+'Доп_отбор 2026-2028'!F273</f>
        <v>0</v>
      </c>
      <c r="G277" s="47">
        <f>'Отбор 2026-2028'!G273+'Доп_отбор 2026-2028'!G273</f>
        <v>0</v>
      </c>
      <c r="H277" s="47">
        <f>'Отбор 2026-2028'!H273+'Доп_отбор 2026-2028'!H273</f>
        <v>0</v>
      </c>
      <c r="I277" s="47">
        <f>'Отбор 2026-2028'!I273+'Доп_отбор 2026-2028'!I273</f>
        <v>0</v>
      </c>
      <c r="J277" s="48">
        <f>'Отбор 2026-2028'!J273+'Доп_отбор 2026-2028'!J273</f>
        <v>0</v>
      </c>
      <c r="K277" s="49">
        <f t="shared" si="20"/>
        <v>0</v>
      </c>
      <c r="L277" s="47">
        <v>12368.39</v>
      </c>
      <c r="M277" s="47">
        <v>11131.55</v>
      </c>
      <c r="N277" s="47">
        <v>8657.8700000000008</v>
      </c>
      <c r="O277" s="47">
        <v>6184.2</v>
      </c>
      <c r="P277" s="47">
        <v>3710.52</v>
      </c>
      <c r="Q277" s="47">
        <v>488.77</v>
      </c>
      <c r="R277" s="47">
        <v>2100</v>
      </c>
      <c r="S277" s="47">
        <v>200</v>
      </c>
      <c r="T277" s="47">
        <v>87</v>
      </c>
      <c r="U277" s="51">
        <f t="shared" si="21"/>
        <v>0</v>
      </c>
      <c r="V277" s="49">
        <f>'Отбор 2026-2028'!V273+'Доп_отбор 2026-2028'!V273</f>
        <v>0</v>
      </c>
      <c r="W277" s="49">
        <f>'Отбор 2026-2028'!W273+'Доп_отбор 2026-2028'!W273</f>
        <v>0</v>
      </c>
      <c r="X277" s="49">
        <f>'Отбор 2026-2028'!X273+'Доп_отбор 2026-2028'!X273</f>
        <v>0</v>
      </c>
      <c r="Y277" s="49">
        <f t="shared" si="19"/>
        <v>0</v>
      </c>
      <c r="Z277" s="57">
        <f t="shared" si="18"/>
        <v>0</v>
      </c>
    </row>
    <row r="278" spans="1:26" x14ac:dyDescent="0.25">
      <c r="A278" s="55">
        <v>67</v>
      </c>
      <c r="B278" s="56" t="s">
        <v>196</v>
      </c>
      <c r="C278" s="56" t="s">
        <v>105</v>
      </c>
      <c r="D278" s="55">
        <v>2027</v>
      </c>
      <c r="E278" s="47">
        <f>'Отбор 2026-2028'!E274+'Доп_отбор 2026-2028'!E274</f>
        <v>0</v>
      </c>
      <c r="F278" s="47">
        <f>'Отбор 2026-2028'!F274+'Доп_отбор 2026-2028'!F274</f>
        <v>0</v>
      </c>
      <c r="G278" s="47">
        <f>'Отбор 2026-2028'!G274+'Доп_отбор 2026-2028'!G274</f>
        <v>0</v>
      </c>
      <c r="H278" s="47">
        <f>'Отбор 2026-2028'!H274+'Доп_отбор 2026-2028'!H274</f>
        <v>0</v>
      </c>
      <c r="I278" s="47">
        <f>'Отбор 2026-2028'!I274+'Доп_отбор 2026-2028'!I274</f>
        <v>0</v>
      </c>
      <c r="J278" s="48">
        <f>'Отбор 2026-2028'!J274+'Доп_отбор 2026-2028'!J274</f>
        <v>0</v>
      </c>
      <c r="K278" s="49">
        <f t="shared" si="20"/>
        <v>0</v>
      </c>
      <c r="L278" s="47">
        <v>12368.39</v>
      </c>
      <c r="M278" s="47">
        <v>11131.55</v>
      </c>
      <c r="N278" s="47">
        <v>8657.8700000000008</v>
      </c>
      <c r="O278" s="47">
        <v>6184.2</v>
      </c>
      <c r="P278" s="47">
        <v>3710.52</v>
      </c>
      <c r="Q278" s="47">
        <v>488.77</v>
      </c>
      <c r="R278" s="47">
        <v>2100</v>
      </c>
      <c r="S278" s="47">
        <v>200</v>
      </c>
      <c r="T278" s="47">
        <v>86</v>
      </c>
      <c r="U278" s="51">
        <f t="shared" si="21"/>
        <v>0</v>
      </c>
      <c r="V278" s="49">
        <f>'Отбор 2026-2028'!V274+'Доп_отбор 2026-2028'!V274</f>
        <v>0</v>
      </c>
      <c r="W278" s="49">
        <f>'Отбор 2026-2028'!W274+'Доп_отбор 2026-2028'!W274</f>
        <v>0</v>
      </c>
      <c r="X278" s="49">
        <f>'Отбор 2026-2028'!X274+'Доп_отбор 2026-2028'!X274</f>
        <v>0</v>
      </c>
      <c r="Y278" s="49">
        <f t="shared" si="19"/>
        <v>0</v>
      </c>
      <c r="Z278" s="57">
        <f t="shared" si="18"/>
        <v>0</v>
      </c>
    </row>
    <row r="279" spans="1:26" x14ac:dyDescent="0.25">
      <c r="A279" s="55">
        <v>68</v>
      </c>
      <c r="B279" s="56" t="s">
        <v>196</v>
      </c>
      <c r="C279" s="56" t="s">
        <v>58</v>
      </c>
      <c r="D279" s="55">
        <v>2027</v>
      </c>
      <c r="E279" s="47">
        <f>'Отбор 2026-2028'!E275+'Доп_отбор 2026-2028'!E275</f>
        <v>0</v>
      </c>
      <c r="F279" s="47">
        <f>'Отбор 2026-2028'!F275+'Доп_отбор 2026-2028'!F275</f>
        <v>0</v>
      </c>
      <c r="G279" s="47">
        <f>'Отбор 2026-2028'!G275+'Доп_отбор 2026-2028'!G275</f>
        <v>0</v>
      </c>
      <c r="H279" s="47">
        <f>'Отбор 2026-2028'!H275+'Доп_отбор 2026-2028'!H275</f>
        <v>0</v>
      </c>
      <c r="I279" s="47">
        <f>'Отбор 2026-2028'!I275+'Доп_отбор 2026-2028'!I275</f>
        <v>47.136000000000003</v>
      </c>
      <c r="J279" s="48">
        <f>'Отбор 2026-2028'!J275+'Доп_отбор 2026-2028'!J275</f>
        <v>16</v>
      </c>
      <c r="K279" s="49">
        <f t="shared" si="20"/>
        <v>47.136000000000003</v>
      </c>
      <c r="L279" s="47">
        <v>12368.39</v>
      </c>
      <c r="M279" s="47">
        <v>11131.55</v>
      </c>
      <c r="N279" s="47">
        <v>8657.8700000000008</v>
      </c>
      <c r="O279" s="47">
        <v>6184.2</v>
      </c>
      <c r="P279" s="47">
        <v>3710.52</v>
      </c>
      <c r="Q279" s="47">
        <v>488.77</v>
      </c>
      <c r="R279" s="47">
        <v>2100</v>
      </c>
      <c r="S279" s="47">
        <v>200</v>
      </c>
      <c r="T279" s="47">
        <v>92</v>
      </c>
      <c r="U279" s="51">
        <f t="shared" si="21"/>
        <v>91.999998759671186</v>
      </c>
      <c r="V279" s="49">
        <f>'Отбор 2026-2028'!V275+'Доп_отбор 2026-2028'!V275</f>
        <v>225746.59</v>
      </c>
      <c r="W279" s="49">
        <f>'Отбор 2026-2028'!W275+'Доп_отбор 2026-2028'!W275</f>
        <v>207686.86</v>
      </c>
      <c r="X279" s="49">
        <f>'Отбор 2026-2028'!X275+'Доп_отбор 2026-2028'!X275</f>
        <v>18059.73000000001</v>
      </c>
      <c r="Y279" s="49">
        <f t="shared" si="19"/>
        <v>207686.86</v>
      </c>
      <c r="Z279" s="57">
        <f t="shared" si="18"/>
        <v>91.999998759671186</v>
      </c>
    </row>
    <row r="280" spans="1:26" x14ac:dyDescent="0.25">
      <c r="A280" s="55">
        <v>69</v>
      </c>
      <c r="B280" s="56" t="s">
        <v>196</v>
      </c>
      <c r="C280" s="56" t="s">
        <v>94</v>
      </c>
      <c r="D280" s="55">
        <v>2027</v>
      </c>
      <c r="E280" s="47">
        <f>'Отбор 2026-2028'!E276+'Доп_отбор 2026-2028'!E276</f>
        <v>0</v>
      </c>
      <c r="F280" s="47">
        <f>'Отбор 2026-2028'!F276+'Доп_отбор 2026-2028'!F276</f>
        <v>28.7</v>
      </c>
      <c r="G280" s="47">
        <f>'Отбор 2026-2028'!G276+'Доп_отбор 2026-2028'!G276</f>
        <v>0</v>
      </c>
      <c r="H280" s="47">
        <f>'Отбор 2026-2028'!H276+'Доп_отбор 2026-2028'!H276</f>
        <v>0</v>
      </c>
      <c r="I280" s="47">
        <f>'Отбор 2026-2028'!I276+'Доп_отбор 2026-2028'!I276</f>
        <v>0</v>
      </c>
      <c r="J280" s="48">
        <f>'Отбор 2026-2028'!J276+'Доп_отбор 2026-2028'!J276</f>
        <v>8</v>
      </c>
      <c r="K280" s="49">
        <f t="shared" si="20"/>
        <v>28.7</v>
      </c>
      <c r="L280" s="47">
        <v>12368.39</v>
      </c>
      <c r="M280" s="47">
        <v>11131.55</v>
      </c>
      <c r="N280" s="47">
        <v>8657.8700000000008</v>
      </c>
      <c r="O280" s="47">
        <v>6184.2</v>
      </c>
      <c r="P280" s="47">
        <v>3710.52</v>
      </c>
      <c r="Q280" s="47">
        <v>488.77</v>
      </c>
      <c r="R280" s="47">
        <v>2100</v>
      </c>
      <c r="S280" s="47">
        <v>200</v>
      </c>
      <c r="T280" s="47">
        <v>90</v>
      </c>
      <c r="U280" s="51">
        <f t="shared" si="21"/>
        <v>89.999998554602698</v>
      </c>
      <c r="V280" s="49">
        <f>'Отбор 2026-2028'!V276+'Доп_отбор 2026-2028'!V276</f>
        <v>345925.65</v>
      </c>
      <c r="W280" s="49">
        <f>'Отбор 2026-2028'!W276+'Доп_отбор 2026-2028'!W276</f>
        <v>311333.08</v>
      </c>
      <c r="X280" s="49">
        <f>'Отбор 2026-2028'!X276+'Доп_отбор 2026-2028'!X276</f>
        <v>34592.570000000007</v>
      </c>
      <c r="Y280" s="49">
        <f t="shared" si="19"/>
        <v>311333.09000000003</v>
      </c>
      <c r="Z280" s="57">
        <f t="shared" si="18"/>
        <v>90.000001445397302</v>
      </c>
    </row>
    <row r="281" spans="1:26" x14ac:dyDescent="0.25">
      <c r="A281" s="55">
        <v>70</v>
      </c>
      <c r="B281" s="56" t="s">
        <v>196</v>
      </c>
      <c r="C281" s="56" t="s">
        <v>2</v>
      </c>
      <c r="D281" s="55">
        <v>2027</v>
      </c>
      <c r="E281" s="47">
        <f>'Отбор 2026-2028'!E277+'Доп_отбор 2026-2028'!E277</f>
        <v>0</v>
      </c>
      <c r="F281" s="47">
        <f>'Отбор 2026-2028'!F277+'Доп_отбор 2026-2028'!F277</f>
        <v>0</v>
      </c>
      <c r="G281" s="47">
        <f>'Отбор 2026-2028'!G277+'Доп_отбор 2026-2028'!G277</f>
        <v>0</v>
      </c>
      <c r="H281" s="47">
        <f>'Отбор 2026-2028'!H277+'Доп_отбор 2026-2028'!H277</f>
        <v>0</v>
      </c>
      <c r="I281" s="47">
        <f>'Отбор 2026-2028'!I277+'Доп_отбор 2026-2028'!I277</f>
        <v>0</v>
      </c>
      <c r="J281" s="48">
        <f>'Отбор 2026-2028'!J277+'Доп_отбор 2026-2028'!J277</f>
        <v>0</v>
      </c>
      <c r="K281" s="49">
        <f t="shared" si="20"/>
        <v>0</v>
      </c>
      <c r="L281" s="47">
        <v>12368.39</v>
      </c>
      <c r="M281" s="47">
        <v>11131.55</v>
      </c>
      <c r="N281" s="47">
        <v>8657.8700000000008</v>
      </c>
      <c r="O281" s="47">
        <v>6184.2</v>
      </c>
      <c r="P281" s="47">
        <v>3710.52</v>
      </c>
      <c r="Q281" s="47">
        <v>488.77</v>
      </c>
      <c r="R281" s="47">
        <v>2100</v>
      </c>
      <c r="S281" s="47">
        <v>200</v>
      </c>
      <c r="T281" s="47">
        <v>93</v>
      </c>
      <c r="U281" s="51">
        <f t="shared" si="21"/>
        <v>0</v>
      </c>
      <c r="V281" s="49">
        <f>'Отбор 2026-2028'!V277+'Доп_отбор 2026-2028'!V277</f>
        <v>0</v>
      </c>
      <c r="W281" s="49">
        <f>'Отбор 2026-2028'!W277+'Доп_отбор 2026-2028'!W277</f>
        <v>0</v>
      </c>
      <c r="X281" s="49">
        <f>'Отбор 2026-2028'!X277+'Доп_отбор 2026-2028'!X277</f>
        <v>0</v>
      </c>
      <c r="Y281" s="49">
        <f t="shared" si="19"/>
        <v>0</v>
      </c>
      <c r="Z281" s="57">
        <f t="shared" si="18"/>
        <v>0</v>
      </c>
    </row>
    <row r="282" spans="1:26" x14ac:dyDescent="0.25">
      <c r="A282" s="55">
        <v>71</v>
      </c>
      <c r="B282" s="56" t="s">
        <v>196</v>
      </c>
      <c r="C282" s="56" t="s">
        <v>144</v>
      </c>
      <c r="D282" s="55">
        <v>2027</v>
      </c>
      <c r="E282" s="47">
        <f>'Отбор 2026-2028'!E278+'Доп_отбор 2026-2028'!E278</f>
        <v>0</v>
      </c>
      <c r="F282" s="47">
        <f>'Отбор 2026-2028'!F278+'Доп_отбор 2026-2028'!F278</f>
        <v>0</v>
      </c>
      <c r="G282" s="47">
        <f>'Отбор 2026-2028'!G278+'Доп_отбор 2026-2028'!G278</f>
        <v>0</v>
      </c>
      <c r="H282" s="47">
        <f>'Отбор 2026-2028'!H278+'Доп_отбор 2026-2028'!H278</f>
        <v>0</v>
      </c>
      <c r="I282" s="47">
        <f>'Отбор 2026-2028'!I278+'Доп_отбор 2026-2028'!I278</f>
        <v>0</v>
      </c>
      <c r="J282" s="48">
        <f>'Отбор 2026-2028'!J278+'Доп_отбор 2026-2028'!J278</f>
        <v>0</v>
      </c>
      <c r="K282" s="49">
        <f t="shared" si="20"/>
        <v>0</v>
      </c>
      <c r="L282" s="47">
        <v>12368.39</v>
      </c>
      <c r="M282" s="47">
        <v>11131.55</v>
      </c>
      <c r="N282" s="47">
        <v>8657.8700000000008</v>
      </c>
      <c r="O282" s="47">
        <v>6184.2</v>
      </c>
      <c r="P282" s="47">
        <v>3710.52</v>
      </c>
      <c r="Q282" s="47">
        <v>488.77</v>
      </c>
      <c r="R282" s="47">
        <v>2100</v>
      </c>
      <c r="S282" s="47">
        <v>200</v>
      </c>
      <c r="T282" s="47">
        <v>71</v>
      </c>
      <c r="U282" s="51">
        <f t="shared" si="21"/>
        <v>0</v>
      </c>
      <c r="V282" s="49">
        <f>'Отбор 2026-2028'!V278+'Доп_отбор 2026-2028'!V278</f>
        <v>0</v>
      </c>
      <c r="W282" s="49">
        <f>'Отбор 2026-2028'!W278+'Доп_отбор 2026-2028'!W278</f>
        <v>0</v>
      </c>
      <c r="X282" s="49">
        <f>'Отбор 2026-2028'!X278+'Доп_отбор 2026-2028'!X278</f>
        <v>0</v>
      </c>
      <c r="Y282" s="49">
        <f t="shared" si="19"/>
        <v>0</v>
      </c>
      <c r="Z282" s="57">
        <f t="shared" si="18"/>
        <v>0</v>
      </c>
    </row>
    <row r="283" spans="1:26" x14ac:dyDescent="0.25">
      <c r="A283" s="55">
        <v>72</v>
      </c>
      <c r="B283" s="56" t="s">
        <v>196</v>
      </c>
      <c r="C283" s="56" t="s">
        <v>5</v>
      </c>
      <c r="D283" s="55">
        <v>2027</v>
      </c>
      <c r="E283" s="47">
        <f>'Отбор 2026-2028'!E279+'Доп_отбор 2026-2028'!E279</f>
        <v>126.32</v>
      </c>
      <c r="F283" s="47">
        <f>'Отбор 2026-2028'!F279+'Доп_отбор 2026-2028'!F279</f>
        <v>46.23</v>
      </c>
      <c r="G283" s="47">
        <f>'Отбор 2026-2028'!G279+'Доп_отбор 2026-2028'!G279</f>
        <v>56.6</v>
      </c>
      <c r="H283" s="47">
        <f>'Отбор 2026-2028'!H279+'Доп_отбор 2026-2028'!H279</f>
        <v>0</v>
      </c>
      <c r="I283" s="47">
        <f>'Отбор 2026-2028'!I279+'Доп_отбор 2026-2028'!I279</f>
        <v>0</v>
      </c>
      <c r="J283" s="48">
        <f>'Отбор 2026-2028'!J279+'Доп_отбор 2026-2028'!J279</f>
        <v>11</v>
      </c>
      <c r="K283" s="49">
        <f t="shared" si="20"/>
        <v>229.14999999999998</v>
      </c>
      <c r="L283" s="47">
        <v>12368.39</v>
      </c>
      <c r="M283" s="47">
        <v>11131.55</v>
      </c>
      <c r="N283" s="47">
        <v>8657.8700000000008</v>
      </c>
      <c r="O283" s="47">
        <v>6184.2</v>
      </c>
      <c r="P283" s="47">
        <v>3710.52</v>
      </c>
      <c r="Q283" s="47">
        <v>488.77</v>
      </c>
      <c r="R283" s="47">
        <v>2100</v>
      </c>
      <c r="S283" s="47">
        <v>200</v>
      </c>
      <c r="T283" s="47">
        <v>90</v>
      </c>
      <c r="U283" s="51">
        <f t="shared" si="21"/>
        <v>89.999999621402651</v>
      </c>
      <c r="V283" s="49">
        <f>'Отбор 2026-2028'!V279+'Доп_отбор 2026-2028'!V279</f>
        <v>2641328.5</v>
      </c>
      <c r="W283" s="49">
        <f>'Отбор 2026-2028'!W279+'Доп_отбор 2026-2028'!W279</f>
        <v>2377195.64</v>
      </c>
      <c r="X283" s="49">
        <f>'Отбор 2026-2028'!X279+'Доп_отбор 2026-2028'!X279</f>
        <v>264132.85999999993</v>
      </c>
      <c r="Y283" s="49">
        <f t="shared" si="19"/>
        <v>2377195.65</v>
      </c>
      <c r="Z283" s="57">
        <f t="shared" si="18"/>
        <v>89.999999999999986</v>
      </c>
    </row>
    <row r="284" spans="1:26" x14ac:dyDescent="0.25">
      <c r="A284" s="55">
        <v>73</v>
      </c>
      <c r="B284" s="56" t="s">
        <v>197</v>
      </c>
      <c r="C284" s="56" t="s">
        <v>75</v>
      </c>
      <c r="D284" s="55">
        <v>2027</v>
      </c>
      <c r="E284" s="47">
        <f>'Отбор 2026-2028'!E280+'Доп_отбор 2026-2028'!E280</f>
        <v>0</v>
      </c>
      <c r="F284" s="47">
        <f>'Отбор 2026-2028'!F280+'Доп_отбор 2026-2028'!F280</f>
        <v>0</v>
      </c>
      <c r="G284" s="47">
        <f>'Отбор 2026-2028'!G280+'Доп_отбор 2026-2028'!G280</f>
        <v>27.07</v>
      </c>
      <c r="H284" s="47">
        <f>'Отбор 2026-2028'!H280+'Доп_отбор 2026-2028'!H280</f>
        <v>0</v>
      </c>
      <c r="I284" s="47">
        <f>'Отбор 2026-2028'!I280+'Доп_отбор 2026-2028'!I280</f>
        <v>10.3</v>
      </c>
      <c r="J284" s="48">
        <f>'Отбор 2026-2028'!J280+'Доп_отбор 2026-2028'!J280</f>
        <v>14</v>
      </c>
      <c r="K284" s="49">
        <f t="shared" si="20"/>
        <v>37.370000000000005</v>
      </c>
      <c r="L284" s="47">
        <v>12368.39</v>
      </c>
      <c r="M284" s="47">
        <v>11131.55</v>
      </c>
      <c r="N284" s="47">
        <v>8657.8700000000008</v>
      </c>
      <c r="O284" s="47">
        <v>6184.2</v>
      </c>
      <c r="P284" s="47">
        <v>3710.52</v>
      </c>
      <c r="Q284" s="47">
        <v>488.77</v>
      </c>
      <c r="R284" s="47">
        <v>2100</v>
      </c>
      <c r="S284" s="47">
        <v>200</v>
      </c>
      <c r="T284" s="47">
        <v>82</v>
      </c>
      <c r="U284" s="51">
        <f t="shared" si="21"/>
        <v>81.99999759724578</v>
      </c>
      <c r="V284" s="49">
        <f>'Отбор 2026-2028'!V280+'Доп_отбор 2026-2028'!V280</f>
        <v>316303.68</v>
      </c>
      <c r="W284" s="49">
        <f>'Отбор 2026-2028'!W280+'Доп_отбор 2026-2028'!W280</f>
        <v>259369.00999999998</v>
      </c>
      <c r="X284" s="49">
        <f>'Отбор 2026-2028'!X280+'Доп_отбор 2026-2028'!X280</f>
        <v>56934.670000000013</v>
      </c>
      <c r="Y284" s="49">
        <f t="shared" si="19"/>
        <v>259369.02</v>
      </c>
      <c r="Z284" s="57">
        <f t="shared" si="18"/>
        <v>82.000000758764486</v>
      </c>
    </row>
    <row r="285" spans="1:26" x14ac:dyDescent="0.25">
      <c r="A285" s="55">
        <v>74</v>
      </c>
      <c r="B285" s="56" t="s">
        <v>197</v>
      </c>
      <c r="C285" s="56" t="s">
        <v>55</v>
      </c>
      <c r="D285" s="55">
        <v>2027</v>
      </c>
      <c r="E285" s="47">
        <f>'Отбор 2026-2028'!E281+'Доп_отбор 2026-2028'!E281</f>
        <v>0</v>
      </c>
      <c r="F285" s="47">
        <f>'Отбор 2026-2028'!F281+'Доп_отбор 2026-2028'!F281</f>
        <v>0</v>
      </c>
      <c r="G285" s="47">
        <f>'Отбор 2026-2028'!G281+'Доп_отбор 2026-2028'!G281</f>
        <v>36.74</v>
      </c>
      <c r="H285" s="47">
        <f>'Отбор 2026-2028'!H281+'Доп_отбор 2026-2028'!H281</f>
        <v>0</v>
      </c>
      <c r="I285" s="47">
        <f>'Отбор 2026-2028'!I281+'Доп_отбор 2026-2028'!I281</f>
        <v>0</v>
      </c>
      <c r="J285" s="48">
        <f>'Отбор 2026-2028'!J281+'Доп_отбор 2026-2028'!J281</f>
        <v>2</v>
      </c>
      <c r="K285" s="49">
        <f t="shared" si="20"/>
        <v>36.74</v>
      </c>
      <c r="L285" s="47">
        <v>12368.39</v>
      </c>
      <c r="M285" s="47">
        <v>11131.55</v>
      </c>
      <c r="N285" s="47">
        <v>8657.8700000000008</v>
      </c>
      <c r="O285" s="47">
        <v>6184.2</v>
      </c>
      <c r="P285" s="47">
        <v>3710.52</v>
      </c>
      <c r="Q285" s="47">
        <v>488.77</v>
      </c>
      <c r="R285" s="47">
        <v>2100</v>
      </c>
      <c r="S285" s="47">
        <v>200</v>
      </c>
      <c r="T285" s="47">
        <v>90</v>
      </c>
      <c r="U285" s="51">
        <f t="shared" si="21"/>
        <v>89.999999395068002</v>
      </c>
      <c r="V285" s="49">
        <f>'Отбор 2026-2028'!V281+'Доп_отбор 2026-2028'!V281</f>
        <v>330615.67999999999</v>
      </c>
      <c r="W285" s="49">
        <f>'Отбор 2026-2028'!W281+'Доп_отбор 2026-2028'!W281</f>
        <v>297554.11</v>
      </c>
      <c r="X285" s="49">
        <f>'Отбор 2026-2028'!X281+'Доп_отбор 2026-2028'!X281</f>
        <v>33061.570000000007</v>
      </c>
      <c r="Y285" s="49">
        <f t="shared" si="19"/>
        <v>297554.11</v>
      </c>
      <c r="Z285" s="57">
        <f t="shared" si="18"/>
        <v>89.999999395068002</v>
      </c>
    </row>
    <row r="286" spans="1:26" x14ac:dyDescent="0.25">
      <c r="A286" s="55">
        <v>75</v>
      </c>
      <c r="B286" s="56" t="s">
        <v>197</v>
      </c>
      <c r="C286" s="56" t="s">
        <v>145</v>
      </c>
      <c r="D286" s="55">
        <v>2027</v>
      </c>
      <c r="E286" s="47">
        <f>'Отбор 2026-2028'!E282+'Доп_отбор 2026-2028'!E282</f>
        <v>0</v>
      </c>
      <c r="F286" s="47">
        <f>'Отбор 2026-2028'!F282+'Доп_отбор 2026-2028'!F282</f>
        <v>0</v>
      </c>
      <c r="G286" s="47">
        <f>'Отбор 2026-2028'!G282+'Доп_отбор 2026-2028'!G282</f>
        <v>0</v>
      </c>
      <c r="H286" s="47">
        <f>'Отбор 2026-2028'!H282+'Доп_отбор 2026-2028'!H282</f>
        <v>0</v>
      </c>
      <c r="I286" s="47">
        <f>'Отбор 2026-2028'!I282+'Доп_отбор 2026-2028'!I282</f>
        <v>0</v>
      </c>
      <c r="J286" s="48">
        <f>'Отбор 2026-2028'!J282+'Доп_отбор 2026-2028'!J282</f>
        <v>0</v>
      </c>
      <c r="K286" s="49">
        <f t="shared" si="20"/>
        <v>0</v>
      </c>
      <c r="L286" s="47">
        <v>12368.39</v>
      </c>
      <c r="M286" s="47">
        <v>11131.55</v>
      </c>
      <c r="N286" s="47">
        <v>8657.8700000000008</v>
      </c>
      <c r="O286" s="47">
        <v>6184.2</v>
      </c>
      <c r="P286" s="47">
        <v>3710.52</v>
      </c>
      <c r="Q286" s="47">
        <v>488.77</v>
      </c>
      <c r="R286" s="47">
        <v>2100</v>
      </c>
      <c r="S286" s="47">
        <v>200</v>
      </c>
      <c r="T286" s="47">
        <v>85</v>
      </c>
      <c r="U286" s="51">
        <f t="shared" si="21"/>
        <v>0</v>
      </c>
      <c r="V286" s="49">
        <f>'Отбор 2026-2028'!V282+'Доп_отбор 2026-2028'!V282</f>
        <v>0</v>
      </c>
      <c r="W286" s="49">
        <f>'Отбор 2026-2028'!W282+'Доп_отбор 2026-2028'!W282</f>
        <v>0</v>
      </c>
      <c r="X286" s="49">
        <f>'Отбор 2026-2028'!X282+'Доп_отбор 2026-2028'!X282</f>
        <v>0</v>
      </c>
      <c r="Y286" s="49">
        <f t="shared" si="19"/>
        <v>0</v>
      </c>
      <c r="Z286" s="57">
        <f t="shared" si="18"/>
        <v>0</v>
      </c>
    </row>
    <row r="287" spans="1:26" x14ac:dyDescent="0.25">
      <c r="A287" s="55">
        <v>76</v>
      </c>
      <c r="B287" s="56" t="s">
        <v>197</v>
      </c>
      <c r="C287" s="56" t="s">
        <v>37</v>
      </c>
      <c r="D287" s="55">
        <v>2027</v>
      </c>
      <c r="E287" s="47">
        <f>'Отбор 2026-2028'!E283+'Доп_отбор 2026-2028'!E283</f>
        <v>0</v>
      </c>
      <c r="F287" s="47">
        <f>'Отбор 2026-2028'!F283+'Доп_отбор 2026-2028'!F283</f>
        <v>2.1</v>
      </c>
      <c r="G287" s="47">
        <f>'Отбор 2026-2028'!G283+'Доп_отбор 2026-2028'!G283</f>
        <v>0</v>
      </c>
      <c r="H287" s="47">
        <f>'Отбор 2026-2028'!H283+'Доп_отбор 2026-2028'!H283</f>
        <v>19.2</v>
      </c>
      <c r="I287" s="47">
        <f>'Отбор 2026-2028'!I283+'Доп_отбор 2026-2028'!I283</f>
        <v>4</v>
      </c>
      <c r="J287" s="48">
        <f>'Отбор 2026-2028'!J283+'Доп_отбор 2026-2028'!J283</f>
        <v>4</v>
      </c>
      <c r="K287" s="49">
        <f t="shared" si="20"/>
        <v>25.3</v>
      </c>
      <c r="L287" s="47">
        <v>12368.39</v>
      </c>
      <c r="M287" s="47">
        <v>11131.55</v>
      </c>
      <c r="N287" s="47">
        <v>8657.8700000000008</v>
      </c>
      <c r="O287" s="47">
        <v>6184.2</v>
      </c>
      <c r="P287" s="47">
        <v>3710.52</v>
      </c>
      <c r="Q287" s="47">
        <v>488.77</v>
      </c>
      <c r="R287" s="47">
        <v>2100</v>
      </c>
      <c r="S287" s="47">
        <v>200</v>
      </c>
      <c r="T287" s="47">
        <v>84</v>
      </c>
      <c r="U287" s="51">
        <f t="shared" si="21"/>
        <v>83.999993966469575</v>
      </c>
      <c r="V287" s="49">
        <f>'Отбор 2026-2028'!V283+'Доп_отбор 2026-2028'!V283</f>
        <v>172370.06</v>
      </c>
      <c r="W287" s="49">
        <f>'Отбор 2026-2028'!W283+'Доп_отбор 2026-2028'!W283</f>
        <v>144790.84</v>
      </c>
      <c r="X287" s="49">
        <f>'Отбор 2026-2028'!X283+'Доп_отбор 2026-2028'!X283</f>
        <v>27579.22</v>
      </c>
      <c r="Y287" s="49">
        <f t="shared" si="19"/>
        <v>144790.85</v>
      </c>
      <c r="Z287" s="57">
        <f t="shared" si="18"/>
        <v>83.999999767941148</v>
      </c>
    </row>
    <row r="288" spans="1:26" x14ac:dyDescent="0.25">
      <c r="A288" s="55">
        <v>77</v>
      </c>
      <c r="B288" s="56" t="s">
        <v>197</v>
      </c>
      <c r="C288" s="56" t="s">
        <v>146</v>
      </c>
      <c r="D288" s="55">
        <v>2027</v>
      </c>
      <c r="E288" s="47">
        <f>'Отбор 2026-2028'!E284+'Доп_отбор 2026-2028'!E284</f>
        <v>0</v>
      </c>
      <c r="F288" s="47">
        <f>'Отбор 2026-2028'!F284+'Доп_отбор 2026-2028'!F284</f>
        <v>0</v>
      </c>
      <c r="G288" s="47">
        <f>'Отбор 2026-2028'!G284+'Доп_отбор 2026-2028'!G284</f>
        <v>4.3</v>
      </c>
      <c r="H288" s="47">
        <f>'Отбор 2026-2028'!H284+'Доп_отбор 2026-2028'!H284</f>
        <v>7.4</v>
      </c>
      <c r="I288" s="47">
        <f>'Отбор 2026-2028'!I284+'Доп_отбор 2026-2028'!I284</f>
        <v>14</v>
      </c>
      <c r="J288" s="48">
        <f>'Отбор 2026-2028'!J284+'Доп_отбор 2026-2028'!J284</f>
        <v>11</v>
      </c>
      <c r="K288" s="49">
        <f t="shared" si="20"/>
        <v>25.7</v>
      </c>
      <c r="L288" s="47">
        <v>12368.39</v>
      </c>
      <c r="M288" s="47">
        <v>11131.55</v>
      </c>
      <c r="N288" s="47">
        <v>8657.8700000000008</v>
      </c>
      <c r="O288" s="47">
        <v>6184.2</v>
      </c>
      <c r="P288" s="47">
        <v>3710.52</v>
      </c>
      <c r="Q288" s="47">
        <v>488.77</v>
      </c>
      <c r="R288" s="47">
        <v>2100</v>
      </c>
      <c r="S288" s="47">
        <v>200</v>
      </c>
      <c r="T288" s="47">
        <v>90</v>
      </c>
      <c r="U288" s="51">
        <f t="shared" si="21"/>
        <v>89.999992287414614</v>
      </c>
      <c r="V288" s="49">
        <f>'Отбор 2026-2028'!V284+'Доп_отбор 2026-2028'!V284</f>
        <v>168555.66999999998</v>
      </c>
      <c r="W288" s="49">
        <f>'Отбор 2026-2028'!W284+'Доп_отбор 2026-2028'!W284</f>
        <v>151700.09000000003</v>
      </c>
      <c r="X288" s="49">
        <f>'Отбор 2026-2028'!X284+'Доп_отбор 2026-2028'!X284</f>
        <v>16855.579999999987</v>
      </c>
      <c r="Y288" s="49">
        <f t="shared" si="19"/>
        <v>151700.1</v>
      </c>
      <c r="Z288" s="57">
        <f t="shared" si="18"/>
        <v>89.999998220172614</v>
      </c>
    </row>
    <row r="289" spans="1:26" x14ac:dyDescent="0.25">
      <c r="A289" s="55">
        <v>78</v>
      </c>
      <c r="B289" s="56" t="s">
        <v>197</v>
      </c>
      <c r="C289" s="56" t="s">
        <v>26</v>
      </c>
      <c r="D289" s="55">
        <v>2027</v>
      </c>
      <c r="E289" s="47">
        <f>'Отбор 2026-2028'!E285+'Доп_отбор 2026-2028'!E285</f>
        <v>13.5</v>
      </c>
      <c r="F289" s="47">
        <f>'Отбор 2026-2028'!F285+'Доп_отбор 2026-2028'!F285</f>
        <v>5</v>
      </c>
      <c r="G289" s="47">
        <f>'Отбор 2026-2028'!G285+'Доп_отбор 2026-2028'!G285</f>
        <v>19.45</v>
      </c>
      <c r="H289" s="47">
        <f>'Отбор 2026-2028'!H285+'Доп_отбор 2026-2028'!H285</f>
        <v>5</v>
      </c>
      <c r="I289" s="47">
        <f>'Отбор 2026-2028'!I285+'Доп_отбор 2026-2028'!I285</f>
        <v>5</v>
      </c>
      <c r="J289" s="48">
        <f>'Отбор 2026-2028'!J285+'Доп_отбор 2026-2028'!J285</f>
        <v>4</v>
      </c>
      <c r="K289" s="49">
        <f t="shared" si="20"/>
        <v>47.95</v>
      </c>
      <c r="L289" s="47">
        <v>12368.39</v>
      </c>
      <c r="M289" s="47">
        <v>11131.55</v>
      </c>
      <c r="N289" s="47">
        <v>8657.8700000000008</v>
      </c>
      <c r="O289" s="47">
        <v>6184.2</v>
      </c>
      <c r="P289" s="47">
        <v>3710.52</v>
      </c>
      <c r="Q289" s="47">
        <v>488.77</v>
      </c>
      <c r="R289" s="47">
        <v>2100</v>
      </c>
      <c r="S289" s="47">
        <v>200</v>
      </c>
      <c r="T289" s="47">
        <v>88</v>
      </c>
      <c r="U289" s="51">
        <f t="shared" si="21"/>
        <v>87.999998349423819</v>
      </c>
      <c r="V289" s="49">
        <f>'Отбор 2026-2028'!V285+'Доп_отбор 2026-2028'!V285</f>
        <v>460445.27</v>
      </c>
      <c r="W289" s="49">
        <f>'Отбор 2026-2028'!W285+'Доп_отбор 2026-2028'!W285</f>
        <v>405191.83</v>
      </c>
      <c r="X289" s="49">
        <f>'Отбор 2026-2028'!X285+'Доп_отбор 2026-2028'!X285</f>
        <v>55253.440000000002</v>
      </c>
      <c r="Y289" s="49">
        <f t="shared" si="19"/>
        <v>405191.84</v>
      </c>
      <c r="Z289" s="57">
        <f t="shared" si="18"/>
        <v>88.000000521234583</v>
      </c>
    </row>
    <row r="290" spans="1:26" x14ac:dyDescent="0.25">
      <c r="A290" s="55">
        <v>79</v>
      </c>
      <c r="B290" s="56" t="s">
        <v>198</v>
      </c>
      <c r="C290" s="56" t="s">
        <v>78</v>
      </c>
      <c r="D290" s="55">
        <v>2027</v>
      </c>
      <c r="E290" s="47">
        <f>'Отбор 2026-2028'!E286+'Доп_отбор 2026-2028'!E286</f>
        <v>0</v>
      </c>
      <c r="F290" s="47">
        <f>'Отбор 2026-2028'!F286+'Доп_отбор 2026-2028'!F286</f>
        <v>0</v>
      </c>
      <c r="G290" s="47">
        <f>'Отбор 2026-2028'!G286+'Доп_отбор 2026-2028'!G286</f>
        <v>0</v>
      </c>
      <c r="H290" s="47">
        <f>'Отбор 2026-2028'!H286+'Доп_отбор 2026-2028'!H286</f>
        <v>0</v>
      </c>
      <c r="I290" s="47">
        <f>'Отбор 2026-2028'!I286+'Доп_отбор 2026-2028'!I286</f>
        <v>0</v>
      </c>
      <c r="J290" s="48">
        <f>'Отбор 2026-2028'!J286+'Доп_отбор 2026-2028'!J286</f>
        <v>0</v>
      </c>
      <c r="K290" s="49">
        <f t="shared" si="20"/>
        <v>0</v>
      </c>
      <c r="L290" s="47">
        <v>12368.39</v>
      </c>
      <c r="M290" s="47">
        <v>11131.55</v>
      </c>
      <c r="N290" s="47">
        <v>8657.8700000000008</v>
      </c>
      <c r="O290" s="47">
        <v>6184.2</v>
      </c>
      <c r="P290" s="47">
        <v>3710.52</v>
      </c>
      <c r="Q290" s="47">
        <v>488.77</v>
      </c>
      <c r="R290" s="47">
        <v>2100</v>
      </c>
      <c r="S290" s="47">
        <v>200</v>
      </c>
      <c r="T290" s="47">
        <v>89</v>
      </c>
      <c r="U290" s="51">
        <f t="shared" si="21"/>
        <v>0</v>
      </c>
      <c r="V290" s="49">
        <f>'Отбор 2026-2028'!V286+'Доп_отбор 2026-2028'!V286</f>
        <v>0</v>
      </c>
      <c r="W290" s="49">
        <f>'Отбор 2026-2028'!W286+'Доп_отбор 2026-2028'!W286</f>
        <v>0</v>
      </c>
      <c r="X290" s="49">
        <f>'Отбор 2026-2028'!X286+'Доп_отбор 2026-2028'!X286</f>
        <v>0</v>
      </c>
      <c r="Y290" s="49">
        <f t="shared" si="19"/>
        <v>0</v>
      </c>
      <c r="Z290" s="57">
        <f t="shared" si="18"/>
        <v>0</v>
      </c>
    </row>
    <row r="291" spans="1:26" x14ac:dyDescent="0.25">
      <c r="A291" s="55">
        <v>80</v>
      </c>
      <c r="B291" s="56" t="s">
        <v>198</v>
      </c>
      <c r="C291" s="56" t="s">
        <v>91</v>
      </c>
      <c r="D291" s="55">
        <v>2027</v>
      </c>
      <c r="E291" s="47">
        <f>'Отбор 2026-2028'!E287+'Доп_отбор 2026-2028'!E287</f>
        <v>0</v>
      </c>
      <c r="F291" s="47">
        <f>'Отбор 2026-2028'!F287+'Доп_отбор 2026-2028'!F287</f>
        <v>0</v>
      </c>
      <c r="G291" s="47">
        <f>'Отбор 2026-2028'!G287+'Доп_отбор 2026-2028'!G287</f>
        <v>16.8</v>
      </c>
      <c r="H291" s="47">
        <f>'Отбор 2026-2028'!H287+'Доп_отбор 2026-2028'!H287</f>
        <v>0</v>
      </c>
      <c r="I291" s="47">
        <f>'Отбор 2026-2028'!I287+'Доп_отбор 2026-2028'!I287</f>
        <v>0</v>
      </c>
      <c r="J291" s="48">
        <f>'Отбор 2026-2028'!J287+'Доп_отбор 2026-2028'!J287</f>
        <v>4</v>
      </c>
      <c r="K291" s="49">
        <f t="shared" si="20"/>
        <v>16.8</v>
      </c>
      <c r="L291" s="47">
        <v>12368.39</v>
      </c>
      <c r="M291" s="47">
        <v>11131.55</v>
      </c>
      <c r="N291" s="47">
        <v>8657.8700000000008</v>
      </c>
      <c r="O291" s="47">
        <v>6184.2</v>
      </c>
      <c r="P291" s="47">
        <v>3710.52</v>
      </c>
      <c r="Q291" s="47">
        <v>488.77</v>
      </c>
      <c r="R291" s="47">
        <v>2100</v>
      </c>
      <c r="S291" s="47">
        <v>200</v>
      </c>
      <c r="T291" s="47">
        <v>91</v>
      </c>
      <c r="U291" s="51">
        <f t="shared" si="21"/>
        <v>90.999998115190749</v>
      </c>
      <c r="V291" s="49">
        <f>'Отбор 2026-2028'!V287+'Доп_отбор 2026-2028'!V287</f>
        <v>159167.29999999999</v>
      </c>
      <c r="W291" s="49">
        <f>'Отбор 2026-2028'!W287+'Доп_отбор 2026-2028'!W287</f>
        <v>144842.23999999999</v>
      </c>
      <c r="X291" s="49">
        <f>'Отбор 2026-2028'!X287+'Доп_отбор 2026-2028'!X287</f>
        <v>14325.059999999998</v>
      </c>
      <c r="Y291" s="49">
        <f t="shared" si="19"/>
        <v>144842.23999999999</v>
      </c>
      <c r="Z291" s="57">
        <f t="shared" si="18"/>
        <v>90.999998115190749</v>
      </c>
    </row>
    <row r="292" spans="1:26" x14ac:dyDescent="0.25">
      <c r="A292" s="55">
        <v>81</v>
      </c>
      <c r="B292" s="56" t="s">
        <v>198</v>
      </c>
      <c r="C292" s="56" t="s">
        <v>147</v>
      </c>
      <c r="D292" s="55">
        <v>2027</v>
      </c>
      <c r="E292" s="47">
        <f>'Отбор 2026-2028'!E288+'Доп_отбор 2026-2028'!E288</f>
        <v>0</v>
      </c>
      <c r="F292" s="47">
        <f>'Отбор 2026-2028'!F288+'Доп_отбор 2026-2028'!F288</f>
        <v>0</v>
      </c>
      <c r="G292" s="47">
        <f>'Отбор 2026-2028'!G288+'Доп_отбор 2026-2028'!G288</f>
        <v>0</v>
      </c>
      <c r="H292" s="47">
        <f>'Отбор 2026-2028'!H288+'Доп_отбор 2026-2028'!H288</f>
        <v>0</v>
      </c>
      <c r="I292" s="47">
        <f>'Отбор 2026-2028'!I288+'Доп_отбор 2026-2028'!I288</f>
        <v>0</v>
      </c>
      <c r="J292" s="48">
        <f>'Отбор 2026-2028'!J288+'Доп_отбор 2026-2028'!J288</f>
        <v>0</v>
      </c>
      <c r="K292" s="49">
        <f t="shared" si="20"/>
        <v>0</v>
      </c>
      <c r="L292" s="47">
        <v>12368.39</v>
      </c>
      <c r="M292" s="47">
        <v>11131.55</v>
      </c>
      <c r="N292" s="47">
        <v>8657.8700000000008</v>
      </c>
      <c r="O292" s="47">
        <v>6184.2</v>
      </c>
      <c r="P292" s="47">
        <v>3710.52</v>
      </c>
      <c r="Q292" s="47">
        <v>488.77</v>
      </c>
      <c r="R292" s="47">
        <v>2100</v>
      </c>
      <c r="S292" s="47">
        <v>200</v>
      </c>
      <c r="T292" s="47">
        <v>92</v>
      </c>
      <c r="U292" s="51">
        <f t="shared" si="21"/>
        <v>0</v>
      </c>
      <c r="V292" s="49">
        <f>'Отбор 2026-2028'!V288+'Доп_отбор 2026-2028'!V288</f>
        <v>0</v>
      </c>
      <c r="W292" s="49">
        <f>'Отбор 2026-2028'!W288+'Доп_отбор 2026-2028'!W288</f>
        <v>0</v>
      </c>
      <c r="X292" s="49">
        <f>'Отбор 2026-2028'!X288+'Доп_отбор 2026-2028'!X288</f>
        <v>0</v>
      </c>
      <c r="Y292" s="49">
        <f t="shared" si="19"/>
        <v>0</v>
      </c>
      <c r="Z292" s="57">
        <f t="shared" si="18"/>
        <v>0</v>
      </c>
    </row>
    <row r="293" spans="1:26" x14ac:dyDescent="0.25">
      <c r="A293" s="55">
        <v>82</v>
      </c>
      <c r="B293" s="56" t="s">
        <v>198</v>
      </c>
      <c r="C293" s="56" t="s">
        <v>148</v>
      </c>
      <c r="D293" s="55">
        <v>2027</v>
      </c>
      <c r="E293" s="47">
        <f>'Отбор 2026-2028'!E289+'Доп_отбор 2026-2028'!E289</f>
        <v>0</v>
      </c>
      <c r="F293" s="47">
        <f>'Отбор 2026-2028'!F289+'Доп_отбор 2026-2028'!F289</f>
        <v>0</v>
      </c>
      <c r="G293" s="47">
        <f>'Отбор 2026-2028'!G289+'Доп_отбор 2026-2028'!G289</f>
        <v>0</v>
      </c>
      <c r="H293" s="47">
        <f>'Отбор 2026-2028'!H289+'Доп_отбор 2026-2028'!H289</f>
        <v>0</v>
      </c>
      <c r="I293" s="47">
        <f>'Отбор 2026-2028'!I289+'Доп_отбор 2026-2028'!I289</f>
        <v>0</v>
      </c>
      <c r="J293" s="48">
        <f>'Отбор 2026-2028'!J289+'Доп_отбор 2026-2028'!J289</f>
        <v>0</v>
      </c>
      <c r="K293" s="49">
        <f t="shared" si="20"/>
        <v>0</v>
      </c>
      <c r="L293" s="47">
        <v>12368.39</v>
      </c>
      <c r="M293" s="47">
        <v>11131.55</v>
      </c>
      <c r="N293" s="47">
        <v>8657.8700000000008</v>
      </c>
      <c r="O293" s="47">
        <v>6184.2</v>
      </c>
      <c r="P293" s="47">
        <v>3710.52</v>
      </c>
      <c r="Q293" s="47">
        <v>488.77</v>
      </c>
      <c r="R293" s="47">
        <v>2100</v>
      </c>
      <c r="S293" s="47">
        <v>200</v>
      </c>
      <c r="T293" s="47">
        <v>90</v>
      </c>
      <c r="U293" s="51">
        <f t="shared" si="21"/>
        <v>0</v>
      </c>
      <c r="V293" s="49">
        <f>'Отбор 2026-2028'!V289+'Доп_отбор 2026-2028'!V289</f>
        <v>0</v>
      </c>
      <c r="W293" s="49">
        <f>'Отбор 2026-2028'!W289+'Доп_отбор 2026-2028'!W289</f>
        <v>0</v>
      </c>
      <c r="X293" s="49">
        <f>'Отбор 2026-2028'!X289+'Доп_отбор 2026-2028'!X289</f>
        <v>0</v>
      </c>
      <c r="Y293" s="49">
        <f t="shared" si="19"/>
        <v>0</v>
      </c>
      <c r="Z293" s="57">
        <f t="shared" si="18"/>
        <v>0</v>
      </c>
    </row>
    <row r="294" spans="1:26" x14ac:dyDescent="0.25">
      <c r="A294" s="55">
        <v>83</v>
      </c>
      <c r="B294" s="56" t="s">
        <v>198</v>
      </c>
      <c r="C294" s="56" t="s">
        <v>149</v>
      </c>
      <c r="D294" s="55">
        <v>2027</v>
      </c>
      <c r="E294" s="47">
        <f>'Отбор 2026-2028'!E290+'Доп_отбор 2026-2028'!E290</f>
        <v>0</v>
      </c>
      <c r="F294" s="47">
        <f>'Отбор 2026-2028'!F290+'Доп_отбор 2026-2028'!F290</f>
        <v>0</v>
      </c>
      <c r="G294" s="47">
        <f>'Отбор 2026-2028'!G290+'Доп_отбор 2026-2028'!G290</f>
        <v>0</v>
      </c>
      <c r="H294" s="47">
        <f>'Отбор 2026-2028'!H290+'Доп_отбор 2026-2028'!H290</f>
        <v>0</v>
      </c>
      <c r="I294" s="47">
        <f>'Отбор 2026-2028'!I290+'Доп_отбор 2026-2028'!I290</f>
        <v>0</v>
      </c>
      <c r="J294" s="48">
        <f>'Отбор 2026-2028'!J290+'Доп_отбор 2026-2028'!J290</f>
        <v>0</v>
      </c>
      <c r="K294" s="49">
        <f t="shared" si="20"/>
        <v>0</v>
      </c>
      <c r="L294" s="47">
        <v>12368.39</v>
      </c>
      <c r="M294" s="47">
        <v>11131.55</v>
      </c>
      <c r="N294" s="47">
        <v>8657.8700000000008</v>
      </c>
      <c r="O294" s="47">
        <v>6184.2</v>
      </c>
      <c r="P294" s="47">
        <v>3710.52</v>
      </c>
      <c r="Q294" s="47">
        <v>488.77</v>
      </c>
      <c r="R294" s="47">
        <v>2100</v>
      </c>
      <c r="S294" s="47">
        <v>200</v>
      </c>
      <c r="T294" s="47">
        <v>90</v>
      </c>
      <c r="U294" s="51">
        <f t="shared" si="21"/>
        <v>0</v>
      </c>
      <c r="V294" s="49">
        <f>'Отбор 2026-2028'!V290+'Доп_отбор 2026-2028'!V290</f>
        <v>0</v>
      </c>
      <c r="W294" s="49">
        <f>'Отбор 2026-2028'!W290+'Доп_отбор 2026-2028'!W290</f>
        <v>0</v>
      </c>
      <c r="X294" s="49">
        <f>'Отбор 2026-2028'!X290+'Доп_отбор 2026-2028'!X290</f>
        <v>0</v>
      </c>
      <c r="Y294" s="49">
        <f t="shared" si="19"/>
        <v>0</v>
      </c>
      <c r="Z294" s="57">
        <f t="shared" si="18"/>
        <v>0</v>
      </c>
    </row>
    <row r="295" spans="1:26" x14ac:dyDescent="0.25">
      <c r="A295" s="55">
        <v>84</v>
      </c>
      <c r="B295" s="56" t="s">
        <v>198</v>
      </c>
      <c r="C295" s="56" t="s">
        <v>150</v>
      </c>
      <c r="D295" s="55">
        <v>2027</v>
      </c>
      <c r="E295" s="47">
        <f>'Отбор 2026-2028'!E291+'Доп_отбор 2026-2028'!E291</f>
        <v>0</v>
      </c>
      <c r="F295" s="47">
        <f>'Отбор 2026-2028'!F291+'Доп_отбор 2026-2028'!F291</f>
        <v>0</v>
      </c>
      <c r="G295" s="47">
        <f>'Отбор 2026-2028'!G291+'Доп_отбор 2026-2028'!G291</f>
        <v>0</v>
      </c>
      <c r="H295" s="47">
        <f>'Отбор 2026-2028'!H291+'Доп_отбор 2026-2028'!H291</f>
        <v>0</v>
      </c>
      <c r="I295" s="47">
        <f>'Отбор 2026-2028'!I291+'Доп_отбор 2026-2028'!I291</f>
        <v>0</v>
      </c>
      <c r="J295" s="48">
        <f>'Отбор 2026-2028'!J291+'Доп_отбор 2026-2028'!J291</f>
        <v>0</v>
      </c>
      <c r="K295" s="49">
        <f t="shared" si="20"/>
        <v>0</v>
      </c>
      <c r="L295" s="47">
        <v>12368.39</v>
      </c>
      <c r="M295" s="47">
        <v>11131.55</v>
      </c>
      <c r="N295" s="47">
        <v>8657.8700000000008</v>
      </c>
      <c r="O295" s="47">
        <v>6184.2</v>
      </c>
      <c r="P295" s="47">
        <v>3710.52</v>
      </c>
      <c r="Q295" s="47">
        <v>488.77</v>
      </c>
      <c r="R295" s="47">
        <v>2100</v>
      </c>
      <c r="S295" s="47">
        <v>200</v>
      </c>
      <c r="T295" s="47">
        <v>92</v>
      </c>
      <c r="U295" s="51">
        <f t="shared" si="21"/>
        <v>0</v>
      </c>
      <c r="V295" s="49">
        <f>'Отбор 2026-2028'!V291+'Доп_отбор 2026-2028'!V291</f>
        <v>0</v>
      </c>
      <c r="W295" s="49">
        <f>'Отбор 2026-2028'!W291+'Доп_отбор 2026-2028'!W291</f>
        <v>0</v>
      </c>
      <c r="X295" s="49">
        <f>'Отбор 2026-2028'!X291+'Доп_отбор 2026-2028'!X291</f>
        <v>0</v>
      </c>
      <c r="Y295" s="49">
        <f t="shared" si="19"/>
        <v>0</v>
      </c>
      <c r="Z295" s="57">
        <f t="shared" si="18"/>
        <v>0</v>
      </c>
    </row>
    <row r="296" spans="1:26" x14ac:dyDescent="0.25">
      <c r="A296" s="55">
        <v>85</v>
      </c>
      <c r="B296" s="56" t="s">
        <v>198</v>
      </c>
      <c r="C296" s="56" t="s">
        <v>153</v>
      </c>
      <c r="D296" s="55">
        <v>2027</v>
      </c>
      <c r="E296" s="47">
        <f>'Отбор 2026-2028'!E292+'Доп_отбор 2026-2028'!E292</f>
        <v>0</v>
      </c>
      <c r="F296" s="47">
        <f>'Отбор 2026-2028'!F292+'Доп_отбор 2026-2028'!F292</f>
        <v>0</v>
      </c>
      <c r="G296" s="47">
        <f>'Отбор 2026-2028'!G292+'Доп_отбор 2026-2028'!G292</f>
        <v>0</v>
      </c>
      <c r="H296" s="47">
        <f>'Отбор 2026-2028'!H292+'Доп_отбор 2026-2028'!H292</f>
        <v>0</v>
      </c>
      <c r="I296" s="47">
        <f>'Отбор 2026-2028'!I292+'Доп_отбор 2026-2028'!I292</f>
        <v>0</v>
      </c>
      <c r="J296" s="48">
        <f>'Отбор 2026-2028'!J292+'Доп_отбор 2026-2028'!J292</f>
        <v>0</v>
      </c>
      <c r="K296" s="49">
        <f t="shared" si="20"/>
        <v>0</v>
      </c>
      <c r="L296" s="47">
        <v>12368.39</v>
      </c>
      <c r="M296" s="47">
        <v>11131.55</v>
      </c>
      <c r="N296" s="47">
        <v>8657.8700000000008</v>
      </c>
      <c r="O296" s="47">
        <v>6184.2</v>
      </c>
      <c r="P296" s="47">
        <v>3710.52</v>
      </c>
      <c r="Q296" s="47">
        <v>488.77</v>
      </c>
      <c r="R296" s="47">
        <v>2100</v>
      </c>
      <c r="S296" s="47">
        <v>200</v>
      </c>
      <c r="T296" s="47">
        <v>92</v>
      </c>
      <c r="U296" s="51">
        <f t="shared" si="21"/>
        <v>0</v>
      </c>
      <c r="V296" s="49">
        <f>'Отбор 2026-2028'!V292+'Доп_отбор 2026-2028'!V292</f>
        <v>0</v>
      </c>
      <c r="W296" s="49">
        <f>'Отбор 2026-2028'!W292+'Доп_отбор 2026-2028'!W292</f>
        <v>0</v>
      </c>
      <c r="X296" s="49">
        <f>'Отбор 2026-2028'!X292+'Доп_отбор 2026-2028'!X292</f>
        <v>0</v>
      </c>
      <c r="Y296" s="49">
        <f t="shared" si="19"/>
        <v>0</v>
      </c>
      <c r="Z296" s="57">
        <f t="shared" si="18"/>
        <v>0</v>
      </c>
    </row>
    <row r="297" spans="1:26" x14ac:dyDescent="0.25">
      <c r="A297" s="55">
        <v>86</v>
      </c>
      <c r="B297" s="56" t="s">
        <v>198</v>
      </c>
      <c r="C297" s="56" t="s">
        <v>151</v>
      </c>
      <c r="D297" s="55">
        <v>2027</v>
      </c>
      <c r="E297" s="47">
        <f>'Отбор 2026-2028'!E293+'Доп_отбор 2026-2028'!E293</f>
        <v>0</v>
      </c>
      <c r="F297" s="47">
        <f>'Отбор 2026-2028'!F293+'Доп_отбор 2026-2028'!F293</f>
        <v>0</v>
      </c>
      <c r="G297" s="47">
        <f>'Отбор 2026-2028'!G293+'Доп_отбор 2026-2028'!G293</f>
        <v>0</v>
      </c>
      <c r="H297" s="47">
        <f>'Отбор 2026-2028'!H293+'Доп_отбор 2026-2028'!H293</f>
        <v>0</v>
      </c>
      <c r="I297" s="47">
        <f>'Отбор 2026-2028'!I293+'Доп_отбор 2026-2028'!I293</f>
        <v>0</v>
      </c>
      <c r="J297" s="48">
        <f>'Отбор 2026-2028'!J293+'Доп_отбор 2026-2028'!J293</f>
        <v>0</v>
      </c>
      <c r="K297" s="49">
        <f t="shared" si="20"/>
        <v>0</v>
      </c>
      <c r="L297" s="47">
        <v>12368.39</v>
      </c>
      <c r="M297" s="47">
        <v>11131.55</v>
      </c>
      <c r="N297" s="47">
        <v>8657.8700000000008</v>
      </c>
      <c r="O297" s="47">
        <v>6184.2</v>
      </c>
      <c r="P297" s="47">
        <v>3710.52</v>
      </c>
      <c r="Q297" s="47">
        <v>488.77</v>
      </c>
      <c r="R297" s="47">
        <v>2100</v>
      </c>
      <c r="S297" s="47">
        <v>200</v>
      </c>
      <c r="T297" s="47">
        <v>79</v>
      </c>
      <c r="U297" s="51">
        <f t="shared" si="21"/>
        <v>0</v>
      </c>
      <c r="V297" s="49">
        <f>'Отбор 2026-2028'!V293+'Доп_отбор 2026-2028'!V293</f>
        <v>0</v>
      </c>
      <c r="W297" s="49">
        <f>'Отбор 2026-2028'!W293+'Доп_отбор 2026-2028'!W293</f>
        <v>0</v>
      </c>
      <c r="X297" s="49">
        <f>'Отбор 2026-2028'!X293+'Доп_отбор 2026-2028'!X293</f>
        <v>0</v>
      </c>
      <c r="Y297" s="49">
        <f t="shared" si="19"/>
        <v>0</v>
      </c>
      <c r="Z297" s="57">
        <f t="shared" si="18"/>
        <v>0</v>
      </c>
    </row>
    <row r="298" spans="1:26" x14ac:dyDescent="0.25">
      <c r="A298" s="55">
        <v>87</v>
      </c>
      <c r="B298" s="56" t="s">
        <v>198</v>
      </c>
      <c r="C298" s="56" t="s">
        <v>84</v>
      </c>
      <c r="D298" s="55">
        <v>2027</v>
      </c>
      <c r="E298" s="47">
        <f>'Отбор 2026-2028'!E294+'Доп_отбор 2026-2028'!E294</f>
        <v>0</v>
      </c>
      <c r="F298" s="47">
        <f>'Отбор 2026-2028'!F294+'Доп_отбор 2026-2028'!F294</f>
        <v>0</v>
      </c>
      <c r="G298" s="47">
        <f>'Отбор 2026-2028'!G294+'Доп_отбор 2026-2028'!G294</f>
        <v>0</v>
      </c>
      <c r="H298" s="47">
        <f>'Отбор 2026-2028'!H294+'Доп_отбор 2026-2028'!H294</f>
        <v>0</v>
      </c>
      <c r="I298" s="47">
        <f>'Отбор 2026-2028'!I294+'Доп_отбор 2026-2028'!I294</f>
        <v>0</v>
      </c>
      <c r="J298" s="48">
        <f>'Отбор 2026-2028'!J294+'Доп_отбор 2026-2028'!J294</f>
        <v>0</v>
      </c>
      <c r="K298" s="49">
        <f t="shared" si="20"/>
        <v>0</v>
      </c>
      <c r="L298" s="47">
        <v>12368.39</v>
      </c>
      <c r="M298" s="47">
        <v>11131.55</v>
      </c>
      <c r="N298" s="47">
        <v>8657.8700000000008</v>
      </c>
      <c r="O298" s="47">
        <v>6184.2</v>
      </c>
      <c r="P298" s="47">
        <v>3710.52</v>
      </c>
      <c r="Q298" s="47">
        <v>488.77</v>
      </c>
      <c r="R298" s="47">
        <v>2100</v>
      </c>
      <c r="S298" s="47">
        <v>200</v>
      </c>
      <c r="T298" s="47">
        <v>91</v>
      </c>
      <c r="U298" s="51">
        <f t="shared" si="21"/>
        <v>0</v>
      </c>
      <c r="V298" s="49">
        <f>'Отбор 2026-2028'!V294+'Доп_отбор 2026-2028'!V294</f>
        <v>0</v>
      </c>
      <c r="W298" s="49">
        <f>'Отбор 2026-2028'!W294+'Доп_отбор 2026-2028'!W294</f>
        <v>0</v>
      </c>
      <c r="X298" s="49">
        <f>'Отбор 2026-2028'!X294+'Доп_отбор 2026-2028'!X294</f>
        <v>0</v>
      </c>
      <c r="Y298" s="49">
        <f t="shared" si="19"/>
        <v>0</v>
      </c>
      <c r="Z298" s="57">
        <f t="shared" si="18"/>
        <v>0</v>
      </c>
    </row>
    <row r="299" spans="1:26" x14ac:dyDescent="0.25">
      <c r="A299" s="55">
        <v>88</v>
      </c>
      <c r="B299" s="56" t="s">
        <v>198</v>
      </c>
      <c r="C299" s="56" t="s">
        <v>152</v>
      </c>
      <c r="D299" s="55">
        <v>2027</v>
      </c>
      <c r="E299" s="47">
        <f>'Отбор 2026-2028'!E295+'Доп_отбор 2026-2028'!E295</f>
        <v>0</v>
      </c>
      <c r="F299" s="47">
        <f>'Отбор 2026-2028'!F295+'Доп_отбор 2026-2028'!F295</f>
        <v>0</v>
      </c>
      <c r="G299" s="47">
        <f>'Отбор 2026-2028'!G295+'Доп_отбор 2026-2028'!G295</f>
        <v>0</v>
      </c>
      <c r="H299" s="47">
        <f>'Отбор 2026-2028'!H295+'Доп_отбор 2026-2028'!H295</f>
        <v>0</v>
      </c>
      <c r="I299" s="47">
        <f>'Отбор 2026-2028'!I295+'Доп_отбор 2026-2028'!I295</f>
        <v>0</v>
      </c>
      <c r="J299" s="48">
        <f>'Отбор 2026-2028'!J295+'Доп_отбор 2026-2028'!J295</f>
        <v>0</v>
      </c>
      <c r="K299" s="49">
        <f t="shared" si="20"/>
        <v>0</v>
      </c>
      <c r="L299" s="47">
        <v>12368.39</v>
      </c>
      <c r="M299" s="47">
        <v>11131.55</v>
      </c>
      <c r="N299" s="47">
        <v>8657.8700000000008</v>
      </c>
      <c r="O299" s="47">
        <v>6184.2</v>
      </c>
      <c r="P299" s="47">
        <v>3710.52</v>
      </c>
      <c r="Q299" s="47">
        <v>488.77</v>
      </c>
      <c r="R299" s="47">
        <v>2100</v>
      </c>
      <c r="S299" s="47">
        <v>200</v>
      </c>
      <c r="T299" s="47">
        <v>91</v>
      </c>
      <c r="U299" s="51">
        <f t="shared" si="21"/>
        <v>0</v>
      </c>
      <c r="V299" s="49">
        <f>'Отбор 2026-2028'!V295+'Доп_отбор 2026-2028'!V295</f>
        <v>0</v>
      </c>
      <c r="W299" s="49">
        <f>'Отбор 2026-2028'!W295+'Доп_отбор 2026-2028'!W295</f>
        <v>0</v>
      </c>
      <c r="X299" s="49">
        <f>'Отбор 2026-2028'!X295+'Доп_отбор 2026-2028'!X295</f>
        <v>0</v>
      </c>
      <c r="Y299" s="49">
        <f t="shared" si="19"/>
        <v>0</v>
      </c>
      <c r="Z299" s="57">
        <f t="shared" si="18"/>
        <v>0</v>
      </c>
    </row>
    <row r="300" spans="1:26" x14ac:dyDescent="0.25">
      <c r="A300" s="55">
        <v>89</v>
      </c>
      <c r="B300" s="56" t="s">
        <v>198</v>
      </c>
      <c r="C300" s="56" t="s">
        <v>95</v>
      </c>
      <c r="D300" s="55">
        <v>2027</v>
      </c>
      <c r="E300" s="47">
        <f>'Отбор 2026-2028'!E296+'Доп_отбор 2026-2028'!E296</f>
        <v>0</v>
      </c>
      <c r="F300" s="47">
        <f>'Отбор 2026-2028'!F296+'Доп_отбор 2026-2028'!F296</f>
        <v>0</v>
      </c>
      <c r="G300" s="47">
        <f>'Отбор 2026-2028'!G296+'Доп_отбор 2026-2028'!G296</f>
        <v>0</v>
      </c>
      <c r="H300" s="47">
        <f>'Отбор 2026-2028'!H296+'Доп_отбор 2026-2028'!H296</f>
        <v>0</v>
      </c>
      <c r="I300" s="47">
        <f>'Отбор 2026-2028'!I296+'Доп_отбор 2026-2028'!I296</f>
        <v>0</v>
      </c>
      <c r="J300" s="48">
        <f>'Отбор 2026-2028'!J296+'Доп_отбор 2026-2028'!J296</f>
        <v>0</v>
      </c>
      <c r="K300" s="49">
        <f t="shared" si="20"/>
        <v>0</v>
      </c>
      <c r="L300" s="47">
        <v>12368.39</v>
      </c>
      <c r="M300" s="47">
        <v>11131.55</v>
      </c>
      <c r="N300" s="47">
        <v>8657.8700000000008</v>
      </c>
      <c r="O300" s="47">
        <v>6184.2</v>
      </c>
      <c r="P300" s="47">
        <v>3710.52</v>
      </c>
      <c r="Q300" s="47">
        <v>488.77</v>
      </c>
      <c r="R300" s="47">
        <v>2100</v>
      </c>
      <c r="S300" s="47">
        <v>200</v>
      </c>
      <c r="T300" s="47">
        <v>90</v>
      </c>
      <c r="U300" s="51">
        <f t="shared" si="21"/>
        <v>0</v>
      </c>
      <c r="V300" s="49">
        <f>'Отбор 2026-2028'!V296+'Доп_отбор 2026-2028'!V296</f>
        <v>0</v>
      </c>
      <c r="W300" s="49">
        <f>'Отбор 2026-2028'!W296+'Доп_отбор 2026-2028'!W296</f>
        <v>0</v>
      </c>
      <c r="X300" s="49">
        <f>'Отбор 2026-2028'!X296+'Доп_отбор 2026-2028'!X296</f>
        <v>0</v>
      </c>
      <c r="Y300" s="49">
        <f t="shared" si="19"/>
        <v>0</v>
      </c>
      <c r="Z300" s="57">
        <f t="shared" si="18"/>
        <v>0</v>
      </c>
    </row>
    <row r="301" spans="1:26" x14ac:dyDescent="0.25">
      <c r="A301" s="55">
        <v>90</v>
      </c>
      <c r="B301" s="56" t="s">
        <v>199</v>
      </c>
      <c r="C301" s="56" t="s">
        <v>156</v>
      </c>
      <c r="D301" s="55">
        <v>2027</v>
      </c>
      <c r="E301" s="47">
        <f>'Отбор 2026-2028'!E297+'Доп_отбор 2026-2028'!E297</f>
        <v>0</v>
      </c>
      <c r="F301" s="47">
        <f>'Отбор 2026-2028'!F297+'Доп_отбор 2026-2028'!F297</f>
        <v>54</v>
      </c>
      <c r="G301" s="47">
        <f>'Отбор 2026-2028'!G297+'Доп_отбор 2026-2028'!G297</f>
        <v>121</v>
      </c>
      <c r="H301" s="47">
        <f>'Отбор 2026-2028'!H297+'Доп_отбор 2026-2028'!H297</f>
        <v>23.5</v>
      </c>
      <c r="I301" s="47">
        <f>'Отбор 2026-2028'!I297+'Доп_отбор 2026-2028'!I297</f>
        <v>18.87</v>
      </c>
      <c r="J301" s="48">
        <f>'Отбор 2026-2028'!J297+'Доп_отбор 2026-2028'!J297</f>
        <v>45</v>
      </c>
      <c r="K301" s="49">
        <f t="shared" si="20"/>
        <v>217.37</v>
      </c>
      <c r="L301" s="47">
        <v>12368.39</v>
      </c>
      <c r="M301" s="47">
        <v>11131.55</v>
      </c>
      <c r="N301" s="47">
        <v>8657.8700000000008</v>
      </c>
      <c r="O301" s="47">
        <v>6184.2</v>
      </c>
      <c r="P301" s="47">
        <v>3710.52</v>
      </c>
      <c r="Q301" s="47">
        <v>488.77</v>
      </c>
      <c r="R301" s="47">
        <v>2100</v>
      </c>
      <c r="S301" s="47">
        <v>200</v>
      </c>
      <c r="T301" s="47">
        <v>86</v>
      </c>
      <c r="U301" s="51">
        <f t="shared" si="21"/>
        <v>85.999999387358088</v>
      </c>
      <c r="V301" s="49">
        <f>'Отбор 2026-2028'!V297+'Доп_отбор 2026-2028'!V297</f>
        <v>2024020.8399999999</v>
      </c>
      <c r="W301" s="49">
        <f>'Отбор 2026-2028'!W297+'Доп_отбор 2026-2028'!W297</f>
        <v>1740657.91</v>
      </c>
      <c r="X301" s="49">
        <f>'Отбор 2026-2028'!X297+'Доп_отбор 2026-2028'!X297</f>
        <v>283362.92999999988</v>
      </c>
      <c r="Y301" s="49">
        <f t="shared" si="19"/>
        <v>1740657.92</v>
      </c>
      <c r="Z301" s="57">
        <f t="shared" si="18"/>
        <v>85.999999881424145</v>
      </c>
    </row>
    <row r="302" spans="1:26" x14ac:dyDescent="0.25">
      <c r="A302" s="55">
        <v>91</v>
      </c>
      <c r="B302" s="56" t="s">
        <v>199</v>
      </c>
      <c r="C302" s="56" t="s">
        <v>19</v>
      </c>
      <c r="D302" s="55">
        <v>2027</v>
      </c>
      <c r="E302" s="47">
        <f>'Отбор 2026-2028'!E298+'Доп_отбор 2026-2028'!E298</f>
        <v>8</v>
      </c>
      <c r="F302" s="47">
        <f>'Отбор 2026-2028'!F298+'Доп_отбор 2026-2028'!F298</f>
        <v>12</v>
      </c>
      <c r="G302" s="47">
        <f>'Отбор 2026-2028'!G298+'Доп_отбор 2026-2028'!G298</f>
        <v>6</v>
      </c>
      <c r="H302" s="47">
        <f>'Отбор 2026-2028'!H298+'Доп_отбор 2026-2028'!H298</f>
        <v>4</v>
      </c>
      <c r="I302" s="47">
        <f>'Отбор 2026-2028'!I298+'Доп_отбор 2026-2028'!I298</f>
        <v>6</v>
      </c>
      <c r="J302" s="48">
        <f>'Отбор 2026-2028'!J298+'Доп_отбор 2026-2028'!J298</f>
        <v>9</v>
      </c>
      <c r="K302" s="49">
        <f t="shared" si="20"/>
        <v>36</v>
      </c>
      <c r="L302" s="47">
        <v>12368.39</v>
      </c>
      <c r="M302" s="47">
        <v>11131.55</v>
      </c>
      <c r="N302" s="47">
        <v>8657.8700000000008</v>
      </c>
      <c r="O302" s="47">
        <v>6184.2</v>
      </c>
      <c r="P302" s="47">
        <v>3710.52</v>
      </c>
      <c r="Q302" s="47">
        <v>488.77</v>
      </c>
      <c r="R302" s="47">
        <v>2100</v>
      </c>
      <c r="S302" s="47">
        <v>200</v>
      </c>
      <c r="T302" s="47">
        <v>88</v>
      </c>
      <c r="U302" s="51">
        <f t="shared" si="21"/>
        <v>87.999998563423958</v>
      </c>
      <c r="V302" s="49">
        <f>'Отбор 2026-2028'!V298+'Доп_отбор 2026-2028'!V298</f>
        <v>361971.79</v>
      </c>
      <c r="W302" s="49">
        <f>'Отбор 2026-2028'!W298+'Доп_отбор 2026-2028'!W298</f>
        <v>318535.17</v>
      </c>
      <c r="X302" s="49">
        <f>'Отбор 2026-2028'!X298+'Доп_отбор 2026-2028'!X298</f>
        <v>43436.619999999995</v>
      </c>
      <c r="Y302" s="49">
        <f t="shared" si="19"/>
        <v>318535.18</v>
      </c>
      <c r="Z302" s="57">
        <f t="shared" si="18"/>
        <v>88.000001326070191</v>
      </c>
    </row>
    <row r="303" spans="1:26" x14ac:dyDescent="0.25">
      <c r="A303" s="55">
        <v>92</v>
      </c>
      <c r="B303" s="56" t="s">
        <v>199</v>
      </c>
      <c r="C303" s="56" t="s">
        <v>154</v>
      </c>
      <c r="D303" s="55">
        <v>2027</v>
      </c>
      <c r="E303" s="47">
        <f>'Отбор 2026-2028'!E299+'Доп_отбор 2026-2028'!E299</f>
        <v>0</v>
      </c>
      <c r="F303" s="47">
        <f>'Отбор 2026-2028'!F299+'Доп_отбор 2026-2028'!F299</f>
        <v>0</v>
      </c>
      <c r="G303" s="47">
        <f>'Отбор 2026-2028'!G299+'Доп_отбор 2026-2028'!G299</f>
        <v>0</v>
      </c>
      <c r="H303" s="47">
        <f>'Отбор 2026-2028'!H299+'Доп_отбор 2026-2028'!H299</f>
        <v>0</v>
      </c>
      <c r="I303" s="47">
        <f>'Отбор 2026-2028'!I299+'Доп_отбор 2026-2028'!I299</f>
        <v>0</v>
      </c>
      <c r="J303" s="48">
        <f>'Отбор 2026-2028'!J299+'Доп_отбор 2026-2028'!J299</f>
        <v>0</v>
      </c>
      <c r="K303" s="49">
        <f t="shared" si="20"/>
        <v>0</v>
      </c>
      <c r="L303" s="47">
        <v>12368.39</v>
      </c>
      <c r="M303" s="47">
        <v>11131.55</v>
      </c>
      <c r="N303" s="47">
        <v>8657.8700000000008</v>
      </c>
      <c r="O303" s="47">
        <v>6184.2</v>
      </c>
      <c r="P303" s="47">
        <v>3710.52</v>
      </c>
      <c r="Q303" s="47">
        <v>488.77</v>
      </c>
      <c r="R303" s="47">
        <v>2100</v>
      </c>
      <c r="S303" s="47">
        <v>200</v>
      </c>
      <c r="T303" s="47">
        <v>89</v>
      </c>
      <c r="U303" s="51">
        <f t="shared" si="21"/>
        <v>0</v>
      </c>
      <c r="V303" s="49">
        <f>'Отбор 2026-2028'!V299+'Доп_отбор 2026-2028'!V299</f>
        <v>0</v>
      </c>
      <c r="W303" s="49">
        <f>'Отбор 2026-2028'!W299+'Доп_отбор 2026-2028'!W299</f>
        <v>0</v>
      </c>
      <c r="X303" s="49">
        <f>'Отбор 2026-2028'!X299+'Доп_отбор 2026-2028'!X299</f>
        <v>0</v>
      </c>
      <c r="Y303" s="49">
        <f t="shared" si="19"/>
        <v>0</v>
      </c>
      <c r="Z303" s="57">
        <f t="shared" si="18"/>
        <v>0</v>
      </c>
    </row>
    <row r="304" spans="1:26" x14ac:dyDescent="0.25">
      <c r="A304" s="55">
        <v>93</v>
      </c>
      <c r="B304" s="56" t="s">
        <v>199</v>
      </c>
      <c r="C304" s="56" t="s">
        <v>155</v>
      </c>
      <c r="D304" s="55">
        <v>2027</v>
      </c>
      <c r="E304" s="47">
        <f>'Отбор 2026-2028'!E300+'Доп_отбор 2026-2028'!E300</f>
        <v>0</v>
      </c>
      <c r="F304" s="47">
        <f>'Отбор 2026-2028'!F300+'Доп_отбор 2026-2028'!F300</f>
        <v>0</v>
      </c>
      <c r="G304" s="47">
        <f>'Отбор 2026-2028'!G300+'Доп_отбор 2026-2028'!G300</f>
        <v>0</v>
      </c>
      <c r="H304" s="47">
        <f>'Отбор 2026-2028'!H300+'Доп_отбор 2026-2028'!H300</f>
        <v>0</v>
      </c>
      <c r="I304" s="47">
        <f>'Отбор 2026-2028'!I300+'Доп_отбор 2026-2028'!I300</f>
        <v>0</v>
      </c>
      <c r="J304" s="48">
        <f>'Отбор 2026-2028'!J300+'Доп_отбор 2026-2028'!J300</f>
        <v>0</v>
      </c>
      <c r="K304" s="49">
        <f t="shared" si="20"/>
        <v>0</v>
      </c>
      <c r="L304" s="47">
        <v>12368.39</v>
      </c>
      <c r="M304" s="47">
        <v>11131.55</v>
      </c>
      <c r="N304" s="47">
        <v>8657.8700000000008</v>
      </c>
      <c r="O304" s="47">
        <v>6184.2</v>
      </c>
      <c r="P304" s="47">
        <v>3710.52</v>
      </c>
      <c r="Q304" s="47">
        <v>488.77</v>
      </c>
      <c r="R304" s="47">
        <v>2100</v>
      </c>
      <c r="S304" s="47">
        <v>200</v>
      </c>
      <c r="T304" s="47">
        <v>88</v>
      </c>
      <c r="U304" s="51">
        <f t="shared" si="21"/>
        <v>0</v>
      </c>
      <c r="V304" s="49">
        <f>'Отбор 2026-2028'!V300+'Доп_отбор 2026-2028'!V300</f>
        <v>0</v>
      </c>
      <c r="W304" s="49">
        <f>'Отбор 2026-2028'!W300+'Доп_отбор 2026-2028'!W300</f>
        <v>0</v>
      </c>
      <c r="X304" s="49">
        <f>'Отбор 2026-2028'!X300+'Доп_отбор 2026-2028'!X300</f>
        <v>0</v>
      </c>
      <c r="Y304" s="49">
        <f t="shared" si="19"/>
        <v>0</v>
      </c>
      <c r="Z304" s="57">
        <f t="shared" si="18"/>
        <v>0</v>
      </c>
    </row>
    <row r="305" spans="1:26" x14ac:dyDescent="0.25">
      <c r="A305" s="55">
        <v>94</v>
      </c>
      <c r="B305" s="56" t="s">
        <v>199</v>
      </c>
      <c r="C305" s="56" t="s">
        <v>88</v>
      </c>
      <c r="D305" s="55">
        <v>2027</v>
      </c>
      <c r="E305" s="47">
        <f>'Отбор 2026-2028'!E301+'Доп_отбор 2026-2028'!E301</f>
        <v>20</v>
      </c>
      <c r="F305" s="47">
        <f>'Отбор 2026-2028'!F301+'Доп_отбор 2026-2028'!F301</f>
        <v>42</v>
      </c>
      <c r="G305" s="47">
        <f>'Отбор 2026-2028'!G301+'Доп_отбор 2026-2028'!G301</f>
        <v>22.6</v>
      </c>
      <c r="H305" s="47">
        <f>'Отбор 2026-2028'!H301+'Доп_отбор 2026-2028'!H301</f>
        <v>20</v>
      </c>
      <c r="I305" s="47">
        <f>'Отбор 2026-2028'!I301+'Доп_отбор 2026-2028'!I301</f>
        <v>4</v>
      </c>
      <c r="J305" s="48">
        <f>'Отбор 2026-2028'!J301+'Доп_отбор 2026-2028'!J301</f>
        <v>4</v>
      </c>
      <c r="K305" s="49">
        <f t="shared" si="20"/>
        <v>108.6</v>
      </c>
      <c r="L305" s="47">
        <v>12368.39</v>
      </c>
      <c r="M305" s="47">
        <v>11131.55</v>
      </c>
      <c r="N305" s="47">
        <v>8657.8700000000008</v>
      </c>
      <c r="O305" s="47">
        <v>6184.2</v>
      </c>
      <c r="P305" s="47">
        <v>3710.52</v>
      </c>
      <c r="Q305" s="47">
        <v>488.77</v>
      </c>
      <c r="R305" s="47">
        <v>2100</v>
      </c>
      <c r="S305" s="47">
        <v>200</v>
      </c>
      <c r="T305" s="47">
        <v>84</v>
      </c>
      <c r="U305" s="51">
        <f t="shared" si="21"/>
        <v>83.999999741019366</v>
      </c>
      <c r="V305" s="49">
        <f>'Отбор 2026-2028'!V301+'Доп_отбор 2026-2028'!V301</f>
        <v>1081161.92</v>
      </c>
      <c r="W305" s="49">
        <f>'Отбор 2026-2028'!W301+'Доп_отбор 2026-2028'!W301</f>
        <v>908176.01</v>
      </c>
      <c r="X305" s="49">
        <f>'Отбор 2026-2028'!X301+'Доп_отбор 2026-2028'!X301</f>
        <v>172985.91000000003</v>
      </c>
      <c r="Y305" s="49">
        <f t="shared" si="19"/>
        <v>908176.01</v>
      </c>
      <c r="Z305" s="57">
        <f t="shared" si="18"/>
        <v>83.999999741019366</v>
      </c>
    </row>
    <row r="306" spans="1:26" x14ac:dyDescent="0.25">
      <c r="A306" s="55">
        <v>95</v>
      </c>
      <c r="B306" s="56" t="s">
        <v>200</v>
      </c>
      <c r="C306" s="56" t="s">
        <v>157</v>
      </c>
      <c r="D306" s="55">
        <v>2027</v>
      </c>
      <c r="E306" s="47">
        <f>'Отбор 2026-2028'!E302+'Доп_отбор 2026-2028'!E302</f>
        <v>0</v>
      </c>
      <c r="F306" s="47">
        <f>'Отбор 2026-2028'!F302+'Доп_отбор 2026-2028'!F302</f>
        <v>0</v>
      </c>
      <c r="G306" s="47">
        <f>'Отбор 2026-2028'!G302+'Доп_отбор 2026-2028'!G302</f>
        <v>0</v>
      </c>
      <c r="H306" s="47">
        <f>'Отбор 2026-2028'!H302+'Доп_отбор 2026-2028'!H302</f>
        <v>0</v>
      </c>
      <c r="I306" s="47">
        <f>'Отбор 2026-2028'!I302+'Доп_отбор 2026-2028'!I302</f>
        <v>0</v>
      </c>
      <c r="J306" s="48">
        <f>'Отбор 2026-2028'!J302+'Доп_отбор 2026-2028'!J302</f>
        <v>0</v>
      </c>
      <c r="K306" s="49">
        <f t="shared" si="20"/>
        <v>0</v>
      </c>
      <c r="L306" s="47">
        <v>12368.39</v>
      </c>
      <c r="M306" s="47">
        <v>11131.55</v>
      </c>
      <c r="N306" s="47">
        <v>8657.8700000000008</v>
      </c>
      <c r="O306" s="47">
        <v>6184.2</v>
      </c>
      <c r="P306" s="47">
        <v>3710.52</v>
      </c>
      <c r="Q306" s="47">
        <v>488.77</v>
      </c>
      <c r="R306" s="47">
        <v>2100</v>
      </c>
      <c r="S306" s="47">
        <v>200</v>
      </c>
      <c r="T306" s="47">
        <v>89</v>
      </c>
      <c r="U306" s="51">
        <f t="shared" si="21"/>
        <v>0</v>
      </c>
      <c r="V306" s="49">
        <f>'Отбор 2026-2028'!V302+'Доп_отбор 2026-2028'!V302</f>
        <v>0</v>
      </c>
      <c r="W306" s="49">
        <f>'Отбор 2026-2028'!W302+'Доп_отбор 2026-2028'!W302</f>
        <v>0</v>
      </c>
      <c r="X306" s="49">
        <f>'Отбор 2026-2028'!X302+'Доп_отбор 2026-2028'!X302</f>
        <v>0</v>
      </c>
      <c r="Y306" s="49">
        <f t="shared" si="19"/>
        <v>0</v>
      </c>
      <c r="Z306" s="57">
        <f t="shared" si="18"/>
        <v>0</v>
      </c>
    </row>
    <row r="307" spans="1:26" x14ac:dyDescent="0.25">
      <c r="A307" s="55">
        <v>96</v>
      </c>
      <c r="B307" s="56" t="s">
        <v>200</v>
      </c>
      <c r="C307" s="56" t="s">
        <v>158</v>
      </c>
      <c r="D307" s="55">
        <v>2027</v>
      </c>
      <c r="E307" s="47">
        <f>'Отбор 2026-2028'!E303+'Доп_отбор 2026-2028'!E303</f>
        <v>0</v>
      </c>
      <c r="F307" s="47">
        <f>'Отбор 2026-2028'!F303+'Доп_отбор 2026-2028'!F303</f>
        <v>0</v>
      </c>
      <c r="G307" s="47">
        <f>'Отбор 2026-2028'!G303+'Доп_отбор 2026-2028'!G303</f>
        <v>0</v>
      </c>
      <c r="H307" s="47">
        <f>'Отбор 2026-2028'!H303+'Доп_отбор 2026-2028'!H303</f>
        <v>0</v>
      </c>
      <c r="I307" s="47">
        <f>'Отбор 2026-2028'!I303+'Доп_отбор 2026-2028'!I303</f>
        <v>0</v>
      </c>
      <c r="J307" s="48">
        <f>'Отбор 2026-2028'!J303+'Доп_отбор 2026-2028'!J303</f>
        <v>0</v>
      </c>
      <c r="K307" s="49">
        <f t="shared" si="20"/>
        <v>0</v>
      </c>
      <c r="L307" s="47">
        <v>12368.39</v>
      </c>
      <c r="M307" s="47">
        <v>11131.55</v>
      </c>
      <c r="N307" s="47">
        <v>8657.8700000000008</v>
      </c>
      <c r="O307" s="47">
        <v>6184.2</v>
      </c>
      <c r="P307" s="47">
        <v>3710.52</v>
      </c>
      <c r="Q307" s="47">
        <v>488.77</v>
      </c>
      <c r="R307" s="47">
        <v>2100</v>
      </c>
      <c r="S307" s="47">
        <v>200</v>
      </c>
      <c r="T307" s="47">
        <v>89</v>
      </c>
      <c r="U307" s="51">
        <f t="shared" si="21"/>
        <v>0</v>
      </c>
      <c r="V307" s="49">
        <f>'Отбор 2026-2028'!V303+'Доп_отбор 2026-2028'!V303</f>
        <v>0</v>
      </c>
      <c r="W307" s="49">
        <f>'Отбор 2026-2028'!W303+'Доп_отбор 2026-2028'!W303</f>
        <v>0</v>
      </c>
      <c r="X307" s="49">
        <f>'Отбор 2026-2028'!X303+'Доп_отбор 2026-2028'!X303</f>
        <v>0</v>
      </c>
      <c r="Y307" s="49">
        <f t="shared" si="19"/>
        <v>0</v>
      </c>
      <c r="Z307" s="57">
        <f t="shared" si="18"/>
        <v>0</v>
      </c>
    </row>
    <row r="308" spans="1:26" x14ac:dyDescent="0.25">
      <c r="A308" s="55">
        <v>97</v>
      </c>
      <c r="B308" s="56" t="s">
        <v>200</v>
      </c>
      <c r="C308" s="56" t="s">
        <v>7</v>
      </c>
      <c r="D308" s="55">
        <v>2027</v>
      </c>
      <c r="E308" s="47">
        <f>'Отбор 2026-2028'!E304+'Доп_отбор 2026-2028'!E304</f>
        <v>0</v>
      </c>
      <c r="F308" s="47">
        <f>'Отбор 2026-2028'!F304+'Доп_отбор 2026-2028'!F304</f>
        <v>0.9</v>
      </c>
      <c r="G308" s="47">
        <f>'Отбор 2026-2028'!G304+'Доп_отбор 2026-2028'!G304</f>
        <v>0</v>
      </c>
      <c r="H308" s="47">
        <f>'Отбор 2026-2028'!H304+'Доп_отбор 2026-2028'!H304</f>
        <v>2</v>
      </c>
      <c r="I308" s="47">
        <f>'Отбор 2026-2028'!I304+'Доп_отбор 2026-2028'!I304</f>
        <v>18.96</v>
      </c>
      <c r="J308" s="48">
        <f>'Отбор 2026-2028'!J304+'Доп_отбор 2026-2028'!J304</f>
        <v>7</v>
      </c>
      <c r="K308" s="49">
        <f t="shared" si="20"/>
        <v>21.86</v>
      </c>
      <c r="L308" s="47">
        <v>12368.39</v>
      </c>
      <c r="M308" s="47">
        <v>11131.55</v>
      </c>
      <c r="N308" s="47">
        <v>8657.8700000000008</v>
      </c>
      <c r="O308" s="47">
        <v>6184.2</v>
      </c>
      <c r="P308" s="47">
        <v>3710.52</v>
      </c>
      <c r="Q308" s="47">
        <v>488.77</v>
      </c>
      <c r="R308" s="47">
        <v>2100</v>
      </c>
      <c r="S308" s="47">
        <v>200</v>
      </c>
      <c r="T308" s="47">
        <v>71</v>
      </c>
      <c r="U308" s="51">
        <f t="shared" si="21"/>
        <v>70.99999002010297</v>
      </c>
      <c r="V308" s="49">
        <f>'Отбор 2026-2028'!V304+'Доп_отбор 2026-2028'!V304</f>
        <v>115231.65</v>
      </c>
      <c r="W308" s="49">
        <f>'Отбор 2026-2028'!W304+'Доп_отбор 2026-2028'!W304</f>
        <v>81814.459999999992</v>
      </c>
      <c r="X308" s="49">
        <f>'Отбор 2026-2028'!X304+'Доп_отбор 2026-2028'!X304</f>
        <v>33417.19</v>
      </c>
      <c r="Y308" s="49">
        <f t="shared" si="19"/>
        <v>81814.47</v>
      </c>
      <c r="Z308" s="57">
        <f t="shared" si="18"/>
        <v>70.999998698274297</v>
      </c>
    </row>
    <row r="309" spans="1:26" x14ac:dyDescent="0.25">
      <c r="A309" s="55">
        <v>98</v>
      </c>
      <c r="B309" s="56" t="s">
        <v>200</v>
      </c>
      <c r="C309" s="56" t="s">
        <v>104</v>
      </c>
      <c r="D309" s="55">
        <v>2027</v>
      </c>
      <c r="E309" s="47">
        <f>'Отбор 2026-2028'!E305+'Доп_отбор 2026-2028'!E305</f>
        <v>0</v>
      </c>
      <c r="F309" s="47">
        <f>'Отбор 2026-2028'!F305+'Доп_отбор 2026-2028'!F305</f>
        <v>0</v>
      </c>
      <c r="G309" s="47">
        <f>'Отбор 2026-2028'!G305+'Доп_отбор 2026-2028'!G305</f>
        <v>0</v>
      </c>
      <c r="H309" s="47">
        <f>'Отбор 2026-2028'!H305+'Доп_отбор 2026-2028'!H305</f>
        <v>1</v>
      </c>
      <c r="I309" s="47">
        <f>'Отбор 2026-2028'!I305+'Доп_отбор 2026-2028'!I305</f>
        <v>0</v>
      </c>
      <c r="J309" s="48">
        <f>'Отбор 2026-2028'!J305+'Доп_отбор 2026-2028'!J305</f>
        <v>1</v>
      </c>
      <c r="K309" s="49">
        <f t="shared" si="20"/>
        <v>1</v>
      </c>
      <c r="L309" s="47">
        <v>12368.39</v>
      </c>
      <c r="M309" s="47">
        <v>11131.55</v>
      </c>
      <c r="N309" s="47">
        <v>8657.8700000000008</v>
      </c>
      <c r="O309" s="47">
        <v>6184.2</v>
      </c>
      <c r="P309" s="47">
        <v>3710.52</v>
      </c>
      <c r="Q309" s="47">
        <v>488.77</v>
      </c>
      <c r="R309" s="47">
        <v>2100</v>
      </c>
      <c r="S309" s="47">
        <v>200</v>
      </c>
      <c r="T309" s="47">
        <v>88</v>
      </c>
      <c r="U309" s="51">
        <f t="shared" si="21"/>
        <v>87.999959879504786</v>
      </c>
      <c r="V309" s="49">
        <f>'Отбор 2026-2028'!V305+'Доп_отбор 2026-2028'!V305</f>
        <v>8972.9699999999993</v>
      </c>
      <c r="W309" s="49">
        <f>'Отбор 2026-2028'!W305+'Доп_отбор 2026-2028'!W305</f>
        <v>7896.21</v>
      </c>
      <c r="X309" s="49">
        <f>'Отбор 2026-2028'!X305+'Доп_отбор 2026-2028'!X305</f>
        <v>1076.7599999999993</v>
      </c>
      <c r="Y309" s="49">
        <f t="shared" si="19"/>
        <v>7896.21</v>
      </c>
      <c r="Z309" s="57">
        <f t="shared" si="18"/>
        <v>87.999959879504786</v>
      </c>
    </row>
    <row r="310" spans="1:26" x14ac:dyDescent="0.25">
      <c r="A310" s="55">
        <v>99</v>
      </c>
      <c r="B310" s="56" t="s">
        <v>200</v>
      </c>
      <c r="C310" s="56" t="s">
        <v>53</v>
      </c>
      <c r="D310" s="55">
        <v>2027</v>
      </c>
      <c r="E310" s="47">
        <f>'Отбор 2026-2028'!E306+'Доп_отбор 2026-2028'!E306</f>
        <v>19.100000000000001</v>
      </c>
      <c r="F310" s="47">
        <f>'Отбор 2026-2028'!F306+'Доп_отбор 2026-2028'!F306</f>
        <v>11.7</v>
      </c>
      <c r="G310" s="47">
        <f>'Отбор 2026-2028'!G306+'Доп_отбор 2026-2028'!G306</f>
        <v>4.3</v>
      </c>
      <c r="H310" s="47">
        <f>'Отбор 2026-2028'!H306+'Доп_отбор 2026-2028'!H306</f>
        <v>0</v>
      </c>
      <c r="I310" s="47">
        <f>'Отбор 2026-2028'!I306+'Доп_отбор 2026-2028'!I306</f>
        <v>11.2</v>
      </c>
      <c r="J310" s="48">
        <f>'Отбор 2026-2028'!J306+'Доп_отбор 2026-2028'!J306</f>
        <v>3</v>
      </c>
      <c r="K310" s="49">
        <f t="shared" si="20"/>
        <v>46.3</v>
      </c>
      <c r="L310" s="47">
        <v>12368.39</v>
      </c>
      <c r="M310" s="47">
        <v>11131.55</v>
      </c>
      <c r="N310" s="47">
        <v>8657.8700000000008</v>
      </c>
      <c r="O310" s="47">
        <v>6184.2</v>
      </c>
      <c r="P310" s="47">
        <v>3710.52</v>
      </c>
      <c r="Q310" s="47">
        <v>488.77</v>
      </c>
      <c r="R310" s="47">
        <v>2100</v>
      </c>
      <c r="S310" s="47">
        <v>200</v>
      </c>
      <c r="T310" s="47">
        <v>89</v>
      </c>
      <c r="U310" s="51">
        <f t="shared" si="21"/>
        <v>88.999999913473928</v>
      </c>
      <c r="V310" s="49">
        <f>'Отбор 2026-2028'!V306+'Доп_отбор 2026-2028'!V306</f>
        <v>462288.36</v>
      </c>
      <c r="W310" s="49">
        <f>'Отбор 2026-2028'!W306+'Доп_отбор 2026-2028'!W306</f>
        <v>411436.64</v>
      </c>
      <c r="X310" s="49">
        <f>'Отбор 2026-2028'!X306+'Доп_отбор 2026-2028'!X306</f>
        <v>50851.719999999972</v>
      </c>
      <c r="Y310" s="49">
        <f t="shared" si="19"/>
        <v>411436.64</v>
      </c>
      <c r="Z310" s="57">
        <f t="shared" si="18"/>
        <v>88.999999913473928</v>
      </c>
    </row>
    <row r="311" spans="1:26" x14ac:dyDescent="0.25">
      <c r="A311" s="55">
        <v>100</v>
      </c>
      <c r="B311" s="56" t="s">
        <v>200</v>
      </c>
      <c r="C311" s="56" t="s">
        <v>23</v>
      </c>
      <c r="D311" s="55">
        <v>2027</v>
      </c>
      <c r="E311" s="47">
        <f>'Отбор 2026-2028'!E307+'Доп_отбор 2026-2028'!E307</f>
        <v>0</v>
      </c>
      <c r="F311" s="47">
        <f>'Отбор 2026-2028'!F307+'Доп_отбор 2026-2028'!F307</f>
        <v>0</v>
      </c>
      <c r="G311" s="47">
        <f>'Отбор 2026-2028'!G307+'Доп_отбор 2026-2028'!G307</f>
        <v>0</v>
      </c>
      <c r="H311" s="47">
        <f>'Отбор 2026-2028'!H307+'Доп_отбор 2026-2028'!H307</f>
        <v>2.8</v>
      </c>
      <c r="I311" s="47">
        <f>'Отбор 2026-2028'!I307+'Доп_отбор 2026-2028'!I307</f>
        <v>14.71</v>
      </c>
      <c r="J311" s="48">
        <f>'Отбор 2026-2028'!J307+'Доп_отбор 2026-2028'!J307</f>
        <v>5</v>
      </c>
      <c r="K311" s="49">
        <f t="shared" si="20"/>
        <v>17.510000000000002</v>
      </c>
      <c r="L311" s="47">
        <v>12368.39</v>
      </c>
      <c r="M311" s="47">
        <v>11131.55</v>
      </c>
      <c r="N311" s="47">
        <v>8657.8700000000008</v>
      </c>
      <c r="O311" s="47">
        <v>6184.2</v>
      </c>
      <c r="P311" s="47">
        <v>3710.52</v>
      </c>
      <c r="Q311" s="47">
        <v>488.77</v>
      </c>
      <c r="R311" s="47">
        <v>2100</v>
      </c>
      <c r="S311" s="47">
        <v>200</v>
      </c>
      <c r="T311" s="47">
        <v>92</v>
      </c>
      <c r="U311" s="51">
        <f t="shared" si="21"/>
        <v>91.999998641663609</v>
      </c>
      <c r="V311" s="49">
        <f>'Отбор 2026-2028'!V307+'Доп_отбор 2026-2028'!V307</f>
        <v>88343.360000000001</v>
      </c>
      <c r="W311" s="49">
        <f>'Отбор 2026-2028'!W307+'Доп_отбор 2026-2028'!W307</f>
        <v>81275.89</v>
      </c>
      <c r="X311" s="49">
        <f>'Отбор 2026-2028'!X307+'Доп_отбор 2026-2028'!X307</f>
        <v>7067.4700000000012</v>
      </c>
      <c r="Y311" s="49">
        <f t="shared" si="19"/>
        <v>81275.89</v>
      </c>
      <c r="Z311" s="57">
        <f t="shared" si="18"/>
        <v>91.999998641663609</v>
      </c>
    </row>
    <row r="312" spans="1:26" x14ac:dyDescent="0.25">
      <c r="A312" s="55">
        <v>101</v>
      </c>
      <c r="B312" s="56" t="s">
        <v>200</v>
      </c>
      <c r="C312" s="56" t="s">
        <v>17</v>
      </c>
      <c r="D312" s="55">
        <v>2027</v>
      </c>
      <c r="E312" s="47">
        <f>'Отбор 2026-2028'!E308+'Доп_отбор 2026-2028'!E308</f>
        <v>0</v>
      </c>
      <c r="F312" s="47">
        <f>'Отбор 2026-2028'!F308+'Доп_отбор 2026-2028'!F308</f>
        <v>0</v>
      </c>
      <c r="G312" s="47">
        <f>'Отбор 2026-2028'!G308+'Доп_отбор 2026-2028'!G308</f>
        <v>0</v>
      </c>
      <c r="H312" s="47">
        <f>'Отбор 2026-2028'!H308+'Доп_отбор 2026-2028'!H308</f>
        <v>0</v>
      </c>
      <c r="I312" s="47">
        <f>'Отбор 2026-2028'!I308+'Доп_отбор 2026-2028'!I308</f>
        <v>27.5</v>
      </c>
      <c r="J312" s="48">
        <f>'Отбор 2026-2028'!J308+'Доп_отбор 2026-2028'!J308</f>
        <v>3</v>
      </c>
      <c r="K312" s="49">
        <f t="shared" si="20"/>
        <v>27.5</v>
      </c>
      <c r="L312" s="47">
        <v>12368.39</v>
      </c>
      <c r="M312" s="47">
        <v>11131.55</v>
      </c>
      <c r="N312" s="47">
        <v>8657.8700000000008</v>
      </c>
      <c r="O312" s="47">
        <v>6184.2</v>
      </c>
      <c r="P312" s="47">
        <v>3710.52</v>
      </c>
      <c r="Q312" s="47">
        <v>488.77</v>
      </c>
      <c r="R312" s="47">
        <v>2100</v>
      </c>
      <c r="S312" s="47">
        <v>200</v>
      </c>
      <c r="T312" s="47">
        <v>91</v>
      </c>
      <c r="U312" s="51">
        <f t="shared" si="21"/>
        <v>90.999995576971486</v>
      </c>
      <c r="V312" s="49">
        <f>'Отбор 2026-2028'!V308+'Доп_отбор 2026-2028'!V308</f>
        <v>115305.61</v>
      </c>
      <c r="W312" s="49">
        <f>'Отбор 2026-2028'!W308+'Доп_отбор 2026-2028'!W308</f>
        <v>104928.1</v>
      </c>
      <c r="X312" s="49">
        <f>'Отбор 2026-2028'!X308+'Доп_отбор 2026-2028'!X308</f>
        <v>10377.509999999995</v>
      </c>
      <c r="Y312" s="49">
        <f t="shared" si="19"/>
        <v>104928.11</v>
      </c>
      <c r="Z312" s="57">
        <f t="shared" si="18"/>
        <v>91.000004249576406</v>
      </c>
    </row>
    <row r="313" spans="1:26" x14ac:dyDescent="0.25">
      <c r="A313" s="55">
        <v>102</v>
      </c>
      <c r="B313" s="56" t="s">
        <v>200</v>
      </c>
      <c r="C313" s="56" t="s">
        <v>110</v>
      </c>
      <c r="D313" s="55">
        <v>2027</v>
      </c>
      <c r="E313" s="47">
        <f>'Отбор 2026-2028'!E309+'Доп_отбор 2026-2028'!E309</f>
        <v>0</v>
      </c>
      <c r="F313" s="47">
        <f>'Отбор 2026-2028'!F309+'Доп_отбор 2026-2028'!F309</f>
        <v>0</v>
      </c>
      <c r="G313" s="47">
        <f>'Отбор 2026-2028'!G309+'Доп_отбор 2026-2028'!G309</f>
        <v>0</v>
      </c>
      <c r="H313" s="47">
        <f>'Отбор 2026-2028'!H309+'Доп_отбор 2026-2028'!H309</f>
        <v>0</v>
      </c>
      <c r="I313" s="47">
        <f>'Отбор 2026-2028'!I309+'Доп_отбор 2026-2028'!I309</f>
        <v>0</v>
      </c>
      <c r="J313" s="48">
        <f>'Отбор 2026-2028'!J309+'Доп_отбор 2026-2028'!J309</f>
        <v>0</v>
      </c>
      <c r="K313" s="49">
        <f t="shared" si="20"/>
        <v>0</v>
      </c>
      <c r="L313" s="47">
        <v>12368.39</v>
      </c>
      <c r="M313" s="47">
        <v>11131.55</v>
      </c>
      <c r="N313" s="47">
        <v>8657.8700000000008</v>
      </c>
      <c r="O313" s="47">
        <v>6184.2</v>
      </c>
      <c r="P313" s="47">
        <v>3710.52</v>
      </c>
      <c r="Q313" s="47">
        <v>488.77</v>
      </c>
      <c r="R313" s="47">
        <v>2100</v>
      </c>
      <c r="S313" s="47">
        <v>200</v>
      </c>
      <c r="T313" s="47">
        <v>83</v>
      </c>
      <c r="U313" s="51">
        <f t="shared" si="21"/>
        <v>0</v>
      </c>
      <c r="V313" s="49">
        <f>'Отбор 2026-2028'!V309+'Доп_отбор 2026-2028'!V309</f>
        <v>0</v>
      </c>
      <c r="W313" s="49">
        <f>'Отбор 2026-2028'!W309+'Доп_отбор 2026-2028'!W309</f>
        <v>0</v>
      </c>
      <c r="X313" s="49">
        <f>'Отбор 2026-2028'!X309+'Доп_отбор 2026-2028'!X309</f>
        <v>0</v>
      </c>
      <c r="Y313" s="49">
        <f t="shared" si="19"/>
        <v>0</v>
      </c>
      <c r="Z313" s="57">
        <f t="shared" si="18"/>
        <v>0</v>
      </c>
    </row>
    <row r="314" spans="1:26" x14ac:dyDescent="0.25">
      <c r="A314" s="55">
        <v>103</v>
      </c>
      <c r="B314" s="56" t="s">
        <v>200</v>
      </c>
      <c r="C314" s="56" t="s">
        <v>103</v>
      </c>
      <c r="D314" s="55">
        <v>2027</v>
      </c>
      <c r="E314" s="47">
        <f>'Отбор 2026-2028'!E310+'Доп_отбор 2026-2028'!E310</f>
        <v>0</v>
      </c>
      <c r="F314" s="47">
        <f>'Отбор 2026-2028'!F310+'Доп_отбор 2026-2028'!F310</f>
        <v>0</v>
      </c>
      <c r="G314" s="47">
        <f>'Отбор 2026-2028'!G310+'Доп_отбор 2026-2028'!G310</f>
        <v>2.4</v>
      </c>
      <c r="H314" s="47">
        <f>'Отбор 2026-2028'!H310+'Доп_отбор 2026-2028'!H310</f>
        <v>0</v>
      </c>
      <c r="I314" s="47">
        <f>'Отбор 2026-2028'!I310+'Доп_отбор 2026-2028'!I310</f>
        <v>0</v>
      </c>
      <c r="J314" s="48">
        <f>'Отбор 2026-2028'!J310+'Доп_отбор 2026-2028'!J310</f>
        <v>5</v>
      </c>
      <c r="K314" s="49">
        <f t="shared" si="20"/>
        <v>2.4</v>
      </c>
      <c r="L314" s="47">
        <v>12368.39</v>
      </c>
      <c r="M314" s="47">
        <v>11131.55</v>
      </c>
      <c r="N314" s="47">
        <v>8657.8700000000008</v>
      </c>
      <c r="O314" s="47">
        <v>6184.2</v>
      </c>
      <c r="P314" s="47">
        <v>3710.52</v>
      </c>
      <c r="Q314" s="47">
        <v>488.77</v>
      </c>
      <c r="R314" s="47">
        <v>2100</v>
      </c>
      <c r="S314" s="47">
        <v>200</v>
      </c>
      <c r="T314" s="47">
        <v>88</v>
      </c>
      <c r="U314" s="51">
        <f t="shared" si="21"/>
        <v>87.999996491509165</v>
      </c>
      <c r="V314" s="49">
        <f>'Отбор 2026-2028'!V310+'Доп_отбор 2026-2028'!V310</f>
        <v>34202.74</v>
      </c>
      <c r="W314" s="49">
        <f>'Отбор 2026-2028'!W310+'Доп_отбор 2026-2028'!W310</f>
        <v>30098.41</v>
      </c>
      <c r="X314" s="49">
        <f>'Отбор 2026-2028'!X310+'Доп_отбор 2026-2028'!X310</f>
        <v>4104.3299999999981</v>
      </c>
      <c r="Y314" s="49">
        <f t="shared" si="19"/>
        <v>30098.41</v>
      </c>
      <c r="Z314" s="57">
        <f t="shared" si="18"/>
        <v>87.999996491509165</v>
      </c>
    </row>
    <row r="315" spans="1:26" x14ac:dyDescent="0.25">
      <c r="A315" s="55">
        <v>104</v>
      </c>
      <c r="B315" s="56" t="s">
        <v>200</v>
      </c>
      <c r="C315" s="56" t="s">
        <v>109</v>
      </c>
      <c r="D315" s="55">
        <v>2027</v>
      </c>
      <c r="E315" s="47">
        <f>'Отбор 2026-2028'!E311+'Доп_отбор 2026-2028'!E311</f>
        <v>0</v>
      </c>
      <c r="F315" s="47">
        <f>'Отбор 2026-2028'!F311+'Доп_отбор 2026-2028'!F311</f>
        <v>0</v>
      </c>
      <c r="G315" s="47">
        <f>'Отбор 2026-2028'!G311+'Доп_отбор 2026-2028'!G311</f>
        <v>0</v>
      </c>
      <c r="H315" s="47">
        <f>'Отбор 2026-2028'!H311+'Доп_отбор 2026-2028'!H311</f>
        <v>0</v>
      </c>
      <c r="I315" s="47">
        <f>'Отбор 2026-2028'!I311+'Доп_отбор 2026-2028'!I311</f>
        <v>0</v>
      </c>
      <c r="J315" s="48">
        <f>'Отбор 2026-2028'!J311+'Доп_отбор 2026-2028'!J311</f>
        <v>0</v>
      </c>
      <c r="K315" s="49">
        <f t="shared" si="20"/>
        <v>0</v>
      </c>
      <c r="L315" s="47">
        <v>12368.39</v>
      </c>
      <c r="M315" s="47">
        <v>11131.55</v>
      </c>
      <c r="N315" s="47">
        <v>8657.8700000000008</v>
      </c>
      <c r="O315" s="47">
        <v>6184.2</v>
      </c>
      <c r="P315" s="47">
        <v>3710.52</v>
      </c>
      <c r="Q315" s="47">
        <v>488.77</v>
      </c>
      <c r="R315" s="47">
        <v>2100</v>
      </c>
      <c r="S315" s="47">
        <v>200</v>
      </c>
      <c r="T315" s="47">
        <v>85</v>
      </c>
      <c r="U315" s="51">
        <f t="shared" si="21"/>
        <v>0</v>
      </c>
      <c r="V315" s="49">
        <f>'Отбор 2026-2028'!V311+'Доп_отбор 2026-2028'!V311</f>
        <v>0</v>
      </c>
      <c r="W315" s="49">
        <f>'Отбор 2026-2028'!W311+'Доп_отбор 2026-2028'!W311</f>
        <v>0</v>
      </c>
      <c r="X315" s="49">
        <f>'Отбор 2026-2028'!X311+'Доп_отбор 2026-2028'!X311</f>
        <v>0</v>
      </c>
      <c r="Y315" s="49">
        <f t="shared" si="19"/>
        <v>0</v>
      </c>
      <c r="Z315" s="57">
        <f t="shared" si="18"/>
        <v>0</v>
      </c>
    </row>
    <row r="316" spans="1:26" x14ac:dyDescent="0.25">
      <c r="A316" s="55">
        <v>105</v>
      </c>
      <c r="B316" s="56" t="s">
        <v>200</v>
      </c>
      <c r="C316" s="56" t="s">
        <v>159</v>
      </c>
      <c r="D316" s="55">
        <v>2027</v>
      </c>
      <c r="E316" s="47">
        <f>'Отбор 2026-2028'!E312+'Доп_отбор 2026-2028'!E312</f>
        <v>0</v>
      </c>
      <c r="F316" s="47">
        <f>'Отбор 2026-2028'!F312+'Доп_отбор 2026-2028'!F312</f>
        <v>0</v>
      </c>
      <c r="G316" s="47">
        <f>'Отбор 2026-2028'!G312+'Доп_отбор 2026-2028'!G312</f>
        <v>0</v>
      </c>
      <c r="H316" s="47">
        <f>'Отбор 2026-2028'!H312+'Доп_отбор 2026-2028'!H312</f>
        <v>0</v>
      </c>
      <c r="I316" s="47">
        <f>'Отбор 2026-2028'!I312+'Доп_отбор 2026-2028'!I312</f>
        <v>0</v>
      </c>
      <c r="J316" s="48">
        <f>'Отбор 2026-2028'!J312+'Доп_отбор 2026-2028'!J312</f>
        <v>0</v>
      </c>
      <c r="K316" s="49">
        <f t="shared" si="20"/>
        <v>0</v>
      </c>
      <c r="L316" s="47">
        <v>12368.39</v>
      </c>
      <c r="M316" s="47">
        <v>11131.55</v>
      </c>
      <c r="N316" s="47">
        <v>8657.8700000000008</v>
      </c>
      <c r="O316" s="47">
        <v>6184.2</v>
      </c>
      <c r="P316" s="47">
        <v>3710.52</v>
      </c>
      <c r="Q316" s="47">
        <v>488.77</v>
      </c>
      <c r="R316" s="47">
        <v>2100</v>
      </c>
      <c r="S316" s="47">
        <v>200</v>
      </c>
      <c r="T316" s="47">
        <v>72</v>
      </c>
      <c r="U316" s="51">
        <f t="shared" si="21"/>
        <v>0</v>
      </c>
      <c r="V316" s="49">
        <f>'Отбор 2026-2028'!V312+'Доп_отбор 2026-2028'!V312</f>
        <v>0</v>
      </c>
      <c r="W316" s="49">
        <f>'Отбор 2026-2028'!W312+'Доп_отбор 2026-2028'!W312</f>
        <v>0</v>
      </c>
      <c r="X316" s="49">
        <f>'Отбор 2026-2028'!X312+'Доп_отбор 2026-2028'!X312</f>
        <v>0</v>
      </c>
      <c r="Y316" s="49">
        <f t="shared" si="19"/>
        <v>0</v>
      </c>
      <c r="Z316" s="57">
        <f t="shared" si="18"/>
        <v>0</v>
      </c>
    </row>
    <row r="317" spans="1:26" x14ac:dyDescent="0.25">
      <c r="A317" s="55">
        <v>106</v>
      </c>
      <c r="B317" s="56" t="s">
        <v>200</v>
      </c>
      <c r="C317" s="56" t="s">
        <v>112</v>
      </c>
      <c r="D317" s="55">
        <v>2027</v>
      </c>
      <c r="E317" s="47">
        <f>'Отбор 2026-2028'!E313+'Доп_отбор 2026-2028'!E313</f>
        <v>0</v>
      </c>
      <c r="F317" s="47">
        <f>'Отбор 2026-2028'!F313+'Доп_отбор 2026-2028'!F313</f>
        <v>0</v>
      </c>
      <c r="G317" s="47">
        <f>'Отбор 2026-2028'!G313+'Доп_отбор 2026-2028'!G313</f>
        <v>0</v>
      </c>
      <c r="H317" s="47">
        <f>'Отбор 2026-2028'!H313+'Доп_отбор 2026-2028'!H313</f>
        <v>0</v>
      </c>
      <c r="I317" s="47">
        <f>'Отбор 2026-2028'!I313+'Доп_отбор 2026-2028'!I313</f>
        <v>0</v>
      </c>
      <c r="J317" s="48">
        <f>'Отбор 2026-2028'!J313+'Доп_отбор 2026-2028'!J313</f>
        <v>0</v>
      </c>
      <c r="K317" s="49">
        <f t="shared" si="20"/>
        <v>0</v>
      </c>
      <c r="L317" s="47">
        <v>12368.39</v>
      </c>
      <c r="M317" s="47">
        <v>11131.55</v>
      </c>
      <c r="N317" s="47">
        <v>8657.8700000000008</v>
      </c>
      <c r="O317" s="47">
        <v>6184.2</v>
      </c>
      <c r="P317" s="47">
        <v>3710.52</v>
      </c>
      <c r="Q317" s="47">
        <v>488.77</v>
      </c>
      <c r="R317" s="47">
        <v>2100</v>
      </c>
      <c r="S317" s="47">
        <v>200</v>
      </c>
      <c r="T317" s="47">
        <v>91</v>
      </c>
      <c r="U317" s="51">
        <f t="shared" si="21"/>
        <v>0</v>
      </c>
      <c r="V317" s="49">
        <f>'Отбор 2026-2028'!V313+'Доп_отбор 2026-2028'!V313</f>
        <v>0</v>
      </c>
      <c r="W317" s="49">
        <f>'Отбор 2026-2028'!W313+'Доп_отбор 2026-2028'!W313</f>
        <v>0</v>
      </c>
      <c r="X317" s="49">
        <f>'Отбор 2026-2028'!X313+'Доп_отбор 2026-2028'!X313</f>
        <v>0</v>
      </c>
      <c r="Y317" s="49">
        <f t="shared" si="19"/>
        <v>0</v>
      </c>
      <c r="Z317" s="57">
        <f t="shared" si="18"/>
        <v>0</v>
      </c>
    </row>
    <row r="318" spans="1:26" x14ac:dyDescent="0.25">
      <c r="A318" s="55">
        <v>107</v>
      </c>
      <c r="B318" s="56" t="s">
        <v>200</v>
      </c>
      <c r="C318" s="56" t="s">
        <v>160</v>
      </c>
      <c r="D318" s="55">
        <v>2027</v>
      </c>
      <c r="E318" s="47">
        <f>'Отбор 2026-2028'!E314+'Доп_отбор 2026-2028'!E314</f>
        <v>0</v>
      </c>
      <c r="F318" s="47">
        <f>'Отбор 2026-2028'!F314+'Доп_отбор 2026-2028'!F314</f>
        <v>0</v>
      </c>
      <c r="G318" s="47">
        <f>'Отбор 2026-2028'!G314+'Доп_отбор 2026-2028'!G314</f>
        <v>0</v>
      </c>
      <c r="H318" s="47">
        <f>'Отбор 2026-2028'!H314+'Доп_отбор 2026-2028'!H314</f>
        <v>0</v>
      </c>
      <c r="I318" s="47">
        <f>'Отбор 2026-2028'!I314+'Доп_отбор 2026-2028'!I314</f>
        <v>0</v>
      </c>
      <c r="J318" s="48">
        <f>'Отбор 2026-2028'!J314+'Доп_отбор 2026-2028'!J314</f>
        <v>0</v>
      </c>
      <c r="K318" s="49">
        <f t="shared" si="20"/>
        <v>0</v>
      </c>
      <c r="L318" s="47">
        <v>12368.39</v>
      </c>
      <c r="M318" s="47">
        <v>11131.55</v>
      </c>
      <c r="N318" s="47">
        <v>8657.8700000000008</v>
      </c>
      <c r="O318" s="47">
        <v>6184.2</v>
      </c>
      <c r="P318" s="47">
        <v>3710.52</v>
      </c>
      <c r="Q318" s="47">
        <v>488.77</v>
      </c>
      <c r="R318" s="47">
        <v>2100</v>
      </c>
      <c r="S318" s="47">
        <v>200</v>
      </c>
      <c r="T318" s="47">
        <v>85</v>
      </c>
      <c r="U318" s="51">
        <f t="shared" si="21"/>
        <v>0</v>
      </c>
      <c r="V318" s="49">
        <f>'Отбор 2026-2028'!V314+'Доп_отбор 2026-2028'!V314</f>
        <v>0</v>
      </c>
      <c r="W318" s="49">
        <f>'Отбор 2026-2028'!W314+'Доп_отбор 2026-2028'!W314</f>
        <v>0</v>
      </c>
      <c r="X318" s="49">
        <f>'Отбор 2026-2028'!X314+'Доп_отбор 2026-2028'!X314</f>
        <v>0</v>
      </c>
      <c r="Y318" s="49">
        <f t="shared" si="19"/>
        <v>0</v>
      </c>
      <c r="Z318" s="57">
        <f t="shared" si="18"/>
        <v>0</v>
      </c>
    </row>
    <row r="319" spans="1:26" x14ac:dyDescent="0.25">
      <c r="A319" s="55">
        <v>108</v>
      </c>
      <c r="B319" s="56" t="s">
        <v>200</v>
      </c>
      <c r="C319" s="56" t="s">
        <v>8</v>
      </c>
      <c r="D319" s="55">
        <v>2027</v>
      </c>
      <c r="E319" s="47">
        <f>'Отбор 2026-2028'!E315+'Доп_отбор 2026-2028'!E315</f>
        <v>0</v>
      </c>
      <c r="F319" s="47">
        <f>'Отбор 2026-2028'!F315+'Доп_отбор 2026-2028'!F315</f>
        <v>0</v>
      </c>
      <c r="G319" s="47">
        <f>'Отбор 2026-2028'!G315+'Доп_отбор 2026-2028'!G315</f>
        <v>0</v>
      </c>
      <c r="H319" s="47">
        <f>'Отбор 2026-2028'!H315+'Доп_отбор 2026-2028'!H315</f>
        <v>0</v>
      </c>
      <c r="I319" s="47">
        <f>'Отбор 2026-2028'!I315+'Доп_отбор 2026-2028'!I315</f>
        <v>0</v>
      </c>
      <c r="J319" s="48">
        <f>'Отбор 2026-2028'!J315+'Доп_отбор 2026-2028'!J315</f>
        <v>0</v>
      </c>
      <c r="K319" s="49">
        <f t="shared" si="20"/>
        <v>0</v>
      </c>
      <c r="L319" s="47">
        <v>12368.39</v>
      </c>
      <c r="M319" s="47">
        <v>11131.55</v>
      </c>
      <c r="N319" s="47">
        <v>8657.8700000000008</v>
      </c>
      <c r="O319" s="47">
        <v>6184.2</v>
      </c>
      <c r="P319" s="47">
        <v>3710.52</v>
      </c>
      <c r="Q319" s="47">
        <v>488.77</v>
      </c>
      <c r="R319" s="47">
        <v>2100</v>
      </c>
      <c r="S319" s="47">
        <v>200</v>
      </c>
      <c r="T319" s="47">
        <v>87</v>
      </c>
      <c r="U319" s="51">
        <f t="shared" si="21"/>
        <v>0</v>
      </c>
      <c r="V319" s="49">
        <f>'Отбор 2026-2028'!V315+'Доп_отбор 2026-2028'!V315</f>
        <v>0</v>
      </c>
      <c r="W319" s="49">
        <f>'Отбор 2026-2028'!W315+'Доп_отбор 2026-2028'!W315</f>
        <v>0</v>
      </c>
      <c r="X319" s="49">
        <f>'Отбор 2026-2028'!X315+'Доп_отбор 2026-2028'!X315</f>
        <v>0</v>
      </c>
      <c r="Y319" s="49">
        <f t="shared" si="19"/>
        <v>0</v>
      </c>
      <c r="Z319" s="57">
        <f t="shared" si="18"/>
        <v>0</v>
      </c>
    </row>
    <row r="320" spans="1:26" x14ac:dyDescent="0.25">
      <c r="A320" s="55">
        <v>109</v>
      </c>
      <c r="B320" s="56" t="s">
        <v>200</v>
      </c>
      <c r="C320" s="56" t="s">
        <v>96</v>
      </c>
      <c r="D320" s="55">
        <v>2027</v>
      </c>
      <c r="E320" s="47">
        <f>'Отбор 2026-2028'!E316+'Доп_отбор 2026-2028'!E316</f>
        <v>0</v>
      </c>
      <c r="F320" s="47">
        <f>'Отбор 2026-2028'!F316+'Доп_отбор 2026-2028'!F316</f>
        <v>0</v>
      </c>
      <c r="G320" s="47">
        <f>'Отбор 2026-2028'!G316+'Доп_отбор 2026-2028'!G316</f>
        <v>3.6</v>
      </c>
      <c r="H320" s="47">
        <f>'Отбор 2026-2028'!H316+'Доп_отбор 2026-2028'!H316</f>
        <v>0</v>
      </c>
      <c r="I320" s="47">
        <f>'Отбор 2026-2028'!I316+'Доп_отбор 2026-2028'!I316</f>
        <v>14.4</v>
      </c>
      <c r="J320" s="48">
        <f>'Отбор 2026-2028'!J316+'Доп_отбор 2026-2028'!J316</f>
        <v>2</v>
      </c>
      <c r="K320" s="49">
        <f t="shared" si="20"/>
        <v>18</v>
      </c>
      <c r="L320" s="47">
        <v>12368.39</v>
      </c>
      <c r="M320" s="47">
        <v>11131.55</v>
      </c>
      <c r="N320" s="47">
        <v>8657.8700000000008</v>
      </c>
      <c r="O320" s="47">
        <v>6184.2</v>
      </c>
      <c r="P320" s="47">
        <v>3710.52</v>
      </c>
      <c r="Q320" s="47">
        <v>488.77</v>
      </c>
      <c r="R320" s="47">
        <v>2100</v>
      </c>
      <c r="S320" s="47">
        <v>200</v>
      </c>
      <c r="T320" s="47">
        <v>92</v>
      </c>
      <c r="U320" s="51">
        <f t="shared" si="21"/>
        <v>91.999988005657897</v>
      </c>
      <c r="V320" s="49">
        <f>'Отбор 2026-2028'!V316+'Доп_отбор 2026-2028'!V316</f>
        <v>93377.36</v>
      </c>
      <c r="W320" s="49">
        <f>'Отбор 2026-2028'!W316+'Доп_отбор 2026-2028'!W316</f>
        <v>85907.159999999989</v>
      </c>
      <c r="X320" s="49">
        <f>'Отбор 2026-2028'!X316+'Доп_отбор 2026-2028'!X316</f>
        <v>7470.2000000000116</v>
      </c>
      <c r="Y320" s="49">
        <f t="shared" si="19"/>
        <v>85907.17</v>
      </c>
      <c r="Z320" s="57">
        <f t="shared" si="18"/>
        <v>91.999998714891916</v>
      </c>
    </row>
    <row r="321" spans="1:26" x14ac:dyDescent="0.25">
      <c r="A321" s="55">
        <v>110</v>
      </c>
      <c r="B321" s="56" t="s">
        <v>201</v>
      </c>
      <c r="C321" s="56" t="s">
        <v>76</v>
      </c>
      <c r="D321" s="55">
        <v>2027</v>
      </c>
      <c r="E321" s="47">
        <f>'Отбор 2026-2028'!E317+'Доп_отбор 2026-2028'!E317</f>
        <v>0</v>
      </c>
      <c r="F321" s="47">
        <f>'Отбор 2026-2028'!F317+'Доп_отбор 2026-2028'!F317</f>
        <v>0</v>
      </c>
      <c r="G321" s="47">
        <f>'Отбор 2026-2028'!G317+'Доп_отбор 2026-2028'!G317</f>
        <v>5</v>
      </c>
      <c r="H321" s="47">
        <f>'Отбор 2026-2028'!H317+'Доп_отбор 2026-2028'!H317</f>
        <v>5</v>
      </c>
      <c r="I321" s="47">
        <f>'Отбор 2026-2028'!I317+'Доп_отбор 2026-2028'!I317</f>
        <v>0</v>
      </c>
      <c r="J321" s="48">
        <f>'Отбор 2026-2028'!J317+'Доп_отбор 2026-2028'!J317</f>
        <v>12</v>
      </c>
      <c r="K321" s="49">
        <f t="shared" si="20"/>
        <v>10</v>
      </c>
      <c r="L321" s="47">
        <v>12368.39</v>
      </c>
      <c r="M321" s="47">
        <v>11131.55</v>
      </c>
      <c r="N321" s="47">
        <v>8657.8700000000008</v>
      </c>
      <c r="O321" s="47">
        <v>6184.2</v>
      </c>
      <c r="P321" s="47">
        <v>3710.52</v>
      </c>
      <c r="Q321" s="47">
        <v>488.77</v>
      </c>
      <c r="R321" s="47">
        <v>2100</v>
      </c>
      <c r="S321" s="47">
        <v>200</v>
      </c>
      <c r="T321" s="47">
        <v>92</v>
      </c>
      <c r="U321" s="51">
        <f t="shared" si="21"/>
        <v>91.999997389900159</v>
      </c>
      <c r="V321" s="49">
        <f>'Отбор 2026-2028'!V317+'Доп_отбор 2026-2028'!V317</f>
        <v>107275.59</v>
      </c>
      <c r="W321" s="49">
        <f>'Отбор 2026-2028'!W317+'Доп_отбор 2026-2028'!W317</f>
        <v>98693.54</v>
      </c>
      <c r="X321" s="49">
        <f>'Отбор 2026-2028'!X317+'Доп_отбор 2026-2028'!X317</f>
        <v>8582.0500000000029</v>
      </c>
      <c r="Y321" s="49">
        <f t="shared" si="19"/>
        <v>98693.54</v>
      </c>
      <c r="Z321" s="57">
        <f t="shared" si="18"/>
        <v>91.999997389900159</v>
      </c>
    </row>
    <row r="322" spans="1:26" x14ac:dyDescent="0.25">
      <c r="A322" s="55">
        <v>111</v>
      </c>
      <c r="B322" s="56" t="s">
        <v>201</v>
      </c>
      <c r="C322" s="56" t="s">
        <v>48</v>
      </c>
      <c r="D322" s="55">
        <v>2027</v>
      </c>
      <c r="E322" s="47">
        <f>'Отбор 2026-2028'!E318+'Доп_отбор 2026-2028'!E318</f>
        <v>0</v>
      </c>
      <c r="F322" s="47">
        <f>'Отбор 2026-2028'!F318+'Доп_отбор 2026-2028'!F318</f>
        <v>30</v>
      </c>
      <c r="G322" s="47">
        <f>'Отбор 2026-2028'!G318+'Доп_отбор 2026-2028'!G318</f>
        <v>2</v>
      </c>
      <c r="H322" s="47">
        <f>'Отбор 2026-2028'!H318+'Доп_отбор 2026-2028'!H318</f>
        <v>7.4</v>
      </c>
      <c r="I322" s="47">
        <f>'Отбор 2026-2028'!I318+'Доп_отбор 2026-2028'!I318</f>
        <v>21</v>
      </c>
      <c r="J322" s="48">
        <f>'Отбор 2026-2028'!J318+'Доп_отбор 2026-2028'!J318</f>
        <v>5</v>
      </c>
      <c r="K322" s="49">
        <f t="shared" si="20"/>
        <v>60.4</v>
      </c>
      <c r="L322" s="47">
        <v>12368.39</v>
      </c>
      <c r="M322" s="47">
        <v>11131.55</v>
      </c>
      <c r="N322" s="47">
        <v>8657.8700000000008</v>
      </c>
      <c r="O322" s="47">
        <v>6184.2</v>
      </c>
      <c r="P322" s="47">
        <v>3710.52</v>
      </c>
      <c r="Q322" s="47">
        <v>488.77</v>
      </c>
      <c r="R322" s="47">
        <v>2100</v>
      </c>
      <c r="S322" s="47">
        <v>200</v>
      </c>
      <c r="T322" s="47">
        <v>91</v>
      </c>
      <c r="U322" s="51">
        <f t="shared" si="21"/>
        <v>90.999999619977274</v>
      </c>
      <c r="V322" s="49">
        <f>'Отбор 2026-2028'!V318+'Доп_отбор 2026-2028'!V318</f>
        <v>499970.09</v>
      </c>
      <c r="W322" s="49">
        <f>'Отбор 2026-2028'!W318+'Доп_отбор 2026-2028'!W318</f>
        <v>454972.78</v>
      </c>
      <c r="X322" s="49">
        <f>'Отбор 2026-2028'!X318+'Доп_отбор 2026-2028'!X318</f>
        <v>44997.31</v>
      </c>
      <c r="Y322" s="49">
        <f t="shared" si="19"/>
        <v>454972.78</v>
      </c>
      <c r="Z322" s="57">
        <f t="shared" si="18"/>
        <v>90.999999619977274</v>
      </c>
    </row>
    <row r="323" spans="1:26" x14ac:dyDescent="0.25">
      <c r="A323" s="55">
        <v>112</v>
      </c>
      <c r="B323" s="56" t="s">
        <v>201</v>
      </c>
      <c r="C323" s="56" t="s">
        <v>51</v>
      </c>
      <c r="D323" s="55">
        <v>2027</v>
      </c>
      <c r="E323" s="47">
        <f>'Отбор 2026-2028'!E319+'Доп_отбор 2026-2028'!E319</f>
        <v>18.7</v>
      </c>
      <c r="F323" s="47">
        <f>'Отбор 2026-2028'!F319+'Доп_отбор 2026-2028'!F319</f>
        <v>36.75</v>
      </c>
      <c r="G323" s="47">
        <f>'Отбор 2026-2028'!G319+'Доп_отбор 2026-2028'!G319</f>
        <v>9.6</v>
      </c>
      <c r="H323" s="47">
        <f>'Отбор 2026-2028'!H319+'Доп_отбор 2026-2028'!H319</f>
        <v>5.3</v>
      </c>
      <c r="I323" s="47">
        <f>'Отбор 2026-2028'!I319+'Доп_отбор 2026-2028'!I319</f>
        <v>4.2</v>
      </c>
      <c r="J323" s="48">
        <f>'Отбор 2026-2028'!J319+'Доп_отбор 2026-2028'!J319</f>
        <v>14</v>
      </c>
      <c r="K323" s="49">
        <f t="shared" si="20"/>
        <v>74.55</v>
      </c>
      <c r="L323" s="47">
        <v>12368.39</v>
      </c>
      <c r="M323" s="47">
        <v>11131.55</v>
      </c>
      <c r="N323" s="47">
        <v>8657.8700000000008</v>
      </c>
      <c r="O323" s="47">
        <v>6184.2</v>
      </c>
      <c r="P323" s="47">
        <v>3710.52</v>
      </c>
      <c r="Q323" s="47">
        <v>488.77</v>
      </c>
      <c r="R323" s="47">
        <v>2100</v>
      </c>
      <c r="S323" s="47">
        <v>200</v>
      </c>
      <c r="T323" s="47">
        <v>90</v>
      </c>
      <c r="U323" s="51">
        <f t="shared" si="21"/>
        <v>89.999999149455419</v>
      </c>
      <c r="V323" s="49">
        <f>'Отбор 2026-2028'!V319+'Доп_отбор 2026-2028'!V319</f>
        <v>823002.13</v>
      </c>
      <c r="W323" s="49">
        <f>'Отбор 2026-2028'!W319+'Доп_отбор 2026-2028'!W319</f>
        <v>740701.91</v>
      </c>
      <c r="X323" s="49">
        <f>'Отбор 2026-2028'!X319+'Доп_отбор 2026-2028'!X319</f>
        <v>82300.219999999972</v>
      </c>
      <c r="Y323" s="49">
        <f t="shared" si="19"/>
        <v>740701.92</v>
      </c>
      <c r="Z323" s="57">
        <f t="shared" si="18"/>
        <v>90.00000036451911</v>
      </c>
    </row>
    <row r="324" spans="1:26" x14ac:dyDescent="0.25">
      <c r="A324" s="55">
        <v>113</v>
      </c>
      <c r="B324" s="56" t="s">
        <v>201</v>
      </c>
      <c r="C324" s="56" t="s">
        <v>64</v>
      </c>
      <c r="D324" s="55">
        <v>2027</v>
      </c>
      <c r="E324" s="47">
        <f>'Отбор 2026-2028'!E320+'Доп_отбор 2026-2028'!E320</f>
        <v>0</v>
      </c>
      <c r="F324" s="47">
        <f>'Отбор 2026-2028'!F320+'Доп_отбор 2026-2028'!F320</f>
        <v>8.9</v>
      </c>
      <c r="G324" s="47">
        <f>'Отбор 2026-2028'!G320+'Доп_отбор 2026-2028'!G320</f>
        <v>3.8</v>
      </c>
      <c r="H324" s="47">
        <f>'Отбор 2026-2028'!H320+'Доп_отбор 2026-2028'!H320</f>
        <v>9.5</v>
      </c>
      <c r="I324" s="47">
        <f>'Отбор 2026-2028'!I320+'Доп_отбор 2026-2028'!I320</f>
        <v>14.6</v>
      </c>
      <c r="J324" s="48">
        <f>'Отбор 2026-2028'!J320+'Доп_отбор 2026-2028'!J320</f>
        <v>21</v>
      </c>
      <c r="K324" s="49">
        <f t="shared" si="20"/>
        <v>36.799999999999997</v>
      </c>
      <c r="L324" s="47">
        <v>12368.39</v>
      </c>
      <c r="M324" s="47">
        <v>11131.55</v>
      </c>
      <c r="N324" s="47">
        <v>8657.8700000000008</v>
      </c>
      <c r="O324" s="47">
        <v>6184.2</v>
      </c>
      <c r="P324" s="47">
        <v>3710.52</v>
      </c>
      <c r="Q324" s="47">
        <v>488.77</v>
      </c>
      <c r="R324" s="47">
        <v>2100</v>
      </c>
      <c r="S324" s="47">
        <v>200</v>
      </c>
      <c r="T324" s="47">
        <v>91</v>
      </c>
      <c r="U324" s="51">
        <f t="shared" si="21"/>
        <v>90.999994553490055</v>
      </c>
      <c r="V324" s="49">
        <f>'Отбор 2026-2028'!V320+'Доп_отбор 2026-2028'!V320</f>
        <v>306618.37</v>
      </c>
      <c r="W324" s="49">
        <f>'Отбор 2026-2028'!W320+'Доп_отбор 2026-2028'!W320</f>
        <v>279022.69999999995</v>
      </c>
      <c r="X324" s="49">
        <f>'Отбор 2026-2028'!X320+'Доп_отбор 2026-2028'!X320</f>
        <v>27595.670000000027</v>
      </c>
      <c r="Y324" s="49">
        <f t="shared" si="19"/>
        <v>279022.71999999997</v>
      </c>
      <c r="Z324" s="57">
        <f t="shared" si="18"/>
        <v>91.000001076256439</v>
      </c>
    </row>
    <row r="325" spans="1:26" x14ac:dyDescent="0.25">
      <c r="A325" s="55">
        <v>114</v>
      </c>
      <c r="B325" s="56" t="s">
        <v>201</v>
      </c>
      <c r="C325" s="56" t="s">
        <v>116</v>
      </c>
      <c r="D325" s="55">
        <v>2027</v>
      </c>
      <c r="E325" s="47">
        <f>'Отбор 2026-2028'!E321+'Доп_отбор 2026-2028'!E321</f>
        <v>0</v>
      </c>
      <c r="F325" s="47">
        <f>'Отбор 2026-2028'!F321+'Доп_отбор 2026-2028'!F321</f>
        <v>21.5</v>
      </c>
      <c r="G325" s="47">
        <f>'Отбор 2026-2028'!G321+'Доп_отбор 2026-2028'!G321</f>
        <v>1</v>
      </c>
      <c r="H325" s="47">
        <f>'Отбор 2026-2028'!H321+'Доп_отбор 2026-2028'!H321</f>
        <v>2</v>
      </c>
      <c r="I325" s="47">
        <f>'Отбор 2026-2028'!I321+'Доп_отбор 2026-2028'!I321</f>
        <v>6.8</v>
      </c>
      <c r="J325" s="48">
        <f>'Отбор 2026-2028'!J321+'Доп_отбор 2026-2028'!J321</f>
        <v>1</v>
      </c>
      <c r="K325" s="49">
        <f t="shared" si="20"/>
        <v>31.3</v>
      </c>
      <c r="L325" s="47">
        <v>12368.39</v>
      </c>
      <c r="M325" s="47">
        <v>11131.55</v>
      </c>
      <c r="N325" s="47">
        <v>8657.8700000000008</v>
      </c>
      <c r="O325" s="47">
        <v>6184.2</v>
      </c>
      <c r="P325" s="47">
        <v>3710.52</v>
      </c>
      <c r="Q325" s="47">
        <v>488.77</v>
      </c>
      <c r="R325" s="47">
        <v>2100</v>
      </c>
      <c r="S325" s="47">
        <v>200</v>
      </c>
      <c r="T325" s="47">
        <v>89</v>
      </c>
      <c r="U325" s="51">
        <f t="shared" si="21"/>
        <v>88.999996637626978</v>
      </c>
      <c r="V325" s="49">
        <f>'Отбор 2026-2028'!V321+'Доп_отбор 2026-2028'!V321</f>
        <v>294434.90999999997</v>
      </c>
      <c r="W325" s="49">
        <f>'Отбор 2026-2028'!W321+'Доп_отбор 2026-2028'!W321</f>
        <v>262047.06</v>
      </c>
      <c r="X325" s="49">
        <f>'Отбор 2026-2028'!X321+'Доп_отбор 2026-2028'!X321</f>
        <v>32387.85</v>
      </c>
      <c r="Y325" s="49">
        <f t="shared" si="19"/>
        <v>262047.07</v>
      </c>
      <c r="Z325" s="57">
        <f t="shared" si="18"/>
        <v>89.000000033963374</v>
      </c>
    </row>
    <row r="326" spans="1:26" x14ac:dyDescent="0.25">
      <c r="A326" s="55">
        <v>115</v>
      </c>
      <c r="B326" s="56" t="s">
        <v>201</v>
      </c>
      <c r="C326" s="56" t="s">
        <v>50</v>
      </c>
      <c r="D326" s="55">
        <v>2027</v>
      </c>
      <c r="E326" s="47">
        <f>'Отбор 2026-2028'!E322+'Доп_отбор 2026-2028'!E322</f>
        <v>10</v>
      </c>
      <c r="F326" s="47">
        <f>'Отбор 2026-2028'!F322+'Доп_отбор 2026-2028'!F322</f>
        <v>10</v>
      </c>
      <c r="G326" s="47">
        <f>'Отбор 2026-2028'!G322+'Доп_отбор 2026-2028'!G322</f>
        <v>5</v>
      </c>
      <c r="H326" s="47">
        <f>'Отбор 2026-2028'!H322+'Доп_отбор 2026-2028'!H322</f>
        <v>10</v>
      </c>
      <c r="I326" s="47">
        <f>'Отбор 2026-2028'!I322+'Доп_отбор 2026-2028'!I322</f>
        <v>0</v>
      </c>
      <c r="J326" s="48">
        <f>'Отбор 2026-2028'!J322+'Доп_отбор 2026-2028'!J322</f>
        <v>6</v>
      </c>
      <c r="K326" s="49">
        <f t="shared" si="20"/>
        <v>35</v>
      </c>
      <c r="L326" s="47">
        <v>12368.39</v>
      </c>
      <c r="M326" s="47">
        <v>11131.55</v>
      </c>
      <c r="N326" s="47">
        <v>8657.8700000000008</v>
      </c>
      <c r="O326" s="47">
        <v>6184.2</v>
      </c>
      <c r="P326" s="47">
        <v>3710.52</v>
      </c>
      <c r="Q326" s="47">
        <v>488.77</v>
      </c>
      <c r="R326" s="47">
        <v>2100</v>
      </c>
      <c r="S326" s="47">
        <v>200</v>
      </c>
      <c r="T326" s="47">
        <v>90</v>
      </c>
      <c r="U326" s="51">
        <f t="shared" si="21"/>
        <v>89.999999172786602</v>
      </c>
      <c r="V326" s="49">
        <f>'Отбор 2026-2028'!V322+'Доп_отбор 2026-2028'!V322</f>
        <v>362663.37</v>
      </c>
      <c r="W326" s="49">
        <f>'Отбор 2026-2028'!W322+'Доп_отбор 2026-2028'!W322</f>
        <v>326397.03000000003</v>
      </c>
      <c r="X326" s="49">
        <f>'Отбор 2026-2028'!X322+'Доп_отбор 2026-2028'!X322</f>
        <v>36266.339999999997</v>
      </c>
      <c r="Y326" s="49">
        <f t="shared" si="19"/>
        <v>326397.03000000003</v>
      </c>
      <c r="Z326" s="57">
        <f t="shared" ref="Z326:Z389" si="24">IF((V326=0),0,Y326/V326*100)</f>
        <v>89.999999172786602</v>
      </c>
    </row>
    <row r="327" spans="1:26" x14ac:dyDescent="0.25">
      <c r="A327" s="55">
        <v>116</v>
      </c>
      <c r="B327" s="56" t="s">
        <v>201</v>
      </c>
      <c r="C327" s="56" t="s">
        <v>61</v>
      </c>
      <c r="D327" s="55">
        <v>2027</v>
      </c>
      <c r="E327" s="47">
        <f>'Отбор 2026-2028'!E323+'Доп_отбор 2026-2028'!E323</f>
        <v>93.2</v>
      </c>
      <c r="F327" s="47">
        <f>'Отбор 2026-2028'!F323+'Доп_отбор 2026-2028'!F323</f>
        <v>108.9</v>
      </c>
      <c r="G327" s="47">
        <f>'Отбор 2026-2028'!G323+'Доп_отбор 2026-2028'!G323</f>
        <v>54.4</v>
      </c>
      <c r="H327" s="47">
        <f>'Отбор 2026-2028'!H323+'Доп_отбор 2026-2028'!H323</f>
        <v>8.9</v>
      </c>
      <c r="I327" s="47">
        <f>'Отбор 2026-2028'!I323+'Доп_отбор 2026-2028'!I323</f>
        <v>34</v>
      </c>
      <c r="J327" s="48">
        <f>'Отбор 2026-2028'!J323+'Доп_отбор 2026-2028'!J323</f>
        <v>20</v>
      </c>
      <c r="K327" s="49">
        <f t="shared" si="20"/>
        <v>299.39999999999998</v>
      </c>
      <c r="L327" s="47">
        <v>12368.39</v>
      </c>
      <c r="M327" s="47">
        <v>11131.55</v>
      </c>
      <c r="N327" s="47">
        <v>8657.8700000000008</v>
      </c>
      <c r="O327" s="47">
        <v>6184.2</v>
      </c>
      <c r="P327" s="47">
        <v>3710.52</v>
      </c>
      <c r="Q327" s="47">
        <v>488.77</v>
      </c>
      <c r="R327" s="47">
        <v>2100</v>
      </c>
      <c r="S327" s="47">
        <v>200</v>
      </c>
      <c r="T327" s="47">
        <v>91</v>
      </c>
      <c r="U327" s="51">
        <f t="shared" si="21"/>
        <v>90.999999990411652</v>
      </c>
      <c r="V327" s="49">
        <f>'Отбор 2026-2028'!V323+'Доп_отбор 2026-2028'!V323</f>
        <v>3128800.33</v>
      </c>
      <c r="W327" s="49">
        <f>'Отбор 2026-2028'!W323+'Доп_отбор 2026-2028'!W323</f>
        <v>2847208.3</v>
      </c>
      <c r="X327" s="49">
        <f>'Отбор 2026-2028'!X323+'Доп_отбор 2026-2028'!X323</f>
        <v>281592.03000000026</v>
      </c>
      <c r="Y327" s="49">
        <f t="shared" ref="Y327:Y390" si="25">ROUND((V327*T327/100),2)</f>
        <v>2847208.3</v>
      </c>
      <c r="Z327" s="57">
        <f t="shared" si="24"/>
        <v>90.999999990411652</v>
      </c>
    </row>
    <row r="328" spans="1:26" x14ac:dyDescent="0.25">
      <c r="A328" s="55">
        <v>117</v>
      </c>
      <c r="B328" s="56" t="s">
        <v>201</v>
      </c>
      <c r="C328" s="56" t="s">
        <v>40</v>
      </c>
      <c r="D328" s="55">
        <v>2027</v>
      </c>
      <c r="E328" s="47">
        <f>'Отбор 2026-2028'!E324+'Доп_отбор 2026-2028'!E324</f>
        <v>0</v>
      </c>
      <c r="F328" s="47">
        <f>'Отбор 2026-2028'!F324+'Доп_отбор 2026-2028'!F324</f>
        <v>18.55</v>
      </c>
      <c r="G328" s="47">
        <f>'Отбор 2026-2028'!G324+'Доп_отбор 2026-2028'!G324</f>
        <v>18.600000000000001</v>
      </c>
      <c r="H328" s="47">
        <f>'Отбор 2026-2028'!H324+'Доп_отбор 2026-2028'!H324</f>
        <v>5</v>
      </c>
      <c r="I328" s="47">
        <f>'Отбор 2026-2028'!I324+'Доп_отбор 2026-2028'!I324</f>
        <v>10</v>
      </c>
      <c r="J328" s="48">
        <f>'Отбор 2026-2028'!J324+'Доп_отбор 2026-2028'!J324</f>
        <v>10</v>
      </c>
      <c r="K328" s="49">
        <f t="shared" si="20"/>
        <v>52.150000000000006</v>
      </c>
      <c r="L328" s="47">
        <v>12368.39</v>
      </c>
      <c r="M328" s="47">
        <v>11131.55</v>
      </c>
      <c r="N328" s="47">
        <v>8657.8700000000008</v>
      </c>
      <c r="O328" s="47">
        <v>6184.2</v>
      </c>
      <c r="P328" s="47">
        <v>3710.52</v>
      </c>
      <c r="Q328" s="47">
        <v>488.77</v>
      </c>
      <c r="R328" s="47">
        <v>2100</v>
      </c>
      <c r="S328" s="47">
        <v>200</v>
      </c>
      <c r="T328" s="47">
        <v>87</v>
      </c>
      <c r="U328" s="51">
        <f t="shared" si="21"/>
        <v>86.999997647659839</v>
      </c>
      <c r="V328" s="49">
        <f>'Отбор 2026-2028'!V324+'Доп_отбор 2026-2028'!V324</f>
        <v>471870.53</v>
      </c>
      <c r="W328" s="49">
        <f>'Отбор 2026-2028'!W324+'Доп_отбор 2026-2028'!W324</f>
        <v>410527.35000000003</v>
      </c>
      <c r="X328" s="49">
        <f>'Отбор 2026-2028'!X324+'Доп_отбор 2026-2028'!X324</f>
        <v>61343.179999999986</v>
      </c>
      <c r="Y328" s="49">
        <f t="shared" si="25"/>
        <v>410527.36</v>
      </c>
      <c r="Z328" s="57">
        <f t="shared" si="24"/>
        <v>86.99999976688521</v>
      </c>
    </row>
    <row r="329" spans="1:26" x14ac:dyDescent="0.25">
      <c r="A329" s="55">
        <v>118</v>
      </c>
      <c r="B329" s="56" t="s">
        <v>201</v>
      </c>
      <c r="C329" s="56" t="s">
        <v>18</v>
      </c>
      <c r="D329" s="55">
        <v>2027</v>
      </c>
      <c r="E329" s="47">
        <f>'Отбор 2026-2028'!E325+'Доп_отбор 2026-2028'!E325</f>
        <v>8</v>
      </c>
      <c r="F329" s="47">
        <f>'Отбор 2026-2028'!F325+'Доп_отбор 2026-2028'!F325</f>
        <v>2</v>
      </c>
      <c r="G329" s="47">
        <f>'Отбор 2026-2028'!G325+'Доп_отбор 2026-2028'!G325</f>
        <v>2</v>
      </c>
      <c r="H329" s="47">
        <f>'Отбор 2026-2028'!H325+'Доп_отбор 2026-2028'!H325</f>
        <v>9.9</v>
      </c>
      <c r="I329" s="47">
        <f>'Отбор 2026-2028'!I325+'Доп_отбор 2026-2028'!I325</f>
        <v>6</v>
      </c>
      <c r="J329" s="48">
        <f>'Отбор 2026-2028'!J325+'Доп_отбор 2026-2028'!J325</f>
        <v>6</v>
      </c>
      <c r="K329" s="49">
        <f t="shared" ref="K329:K392" si="26">E329+F329+G329+H329+I329</f>
        <v>27.9</v>
      </c>
      <c r="L329" s="47">
        <v>12368.39</v>
      </c>
      <c r="M329" s="47">
        <v>11131.55</v>
      </c>
      <c r="N329" s="47">
        <v>8657.8700000000008</v>
      </c>
      <c r="O329" s="47">
        <v>6184.2</v>
      </c>
      <c r="P329" s="47">
        <v>3710.52</v>
      </c>
      <c r="Q329" s="47">
        <v>488.77</v>
      </c>
      <c r="R329" s="47">
        <v>2100</v>
      </c>
      <c r="S329" s="47">
        <v>200</v>
      </c>
      <c r="T329" s="47">
        <v>92</v>
      </c>
      <c r="U329" s="51">
        <f t="shared" si="21"/>
        <v>91.999996874039596</v>
      </c>
      <c r="V329" s="49">
        <f>'Отбор 2026-2028'!V325+'Доп_отбор 2026-2028'!V325</f>
        <v>243125.28</v>
      </c>
      <c r="W329" s="49">
        <f>'Отбор 2026-2028'!W325+'Доп_отбор 2026-2028'!W325</f>
        <v>223675.25</v>
      </c>
      <c r="X329" s="49">
        <f>'Отбор 2026-2028'!X325+'Доп_отбор 2026-2028'!X325</f>
        <v>19450.03</v>
      </c>
      <c r="Y329" s="49">
        <f t="shared" si="25"/>
        <v>223675.26</v>
      </c>
      <c r="Z329" s="57">
        <f t="shared" si="24"/>
        <v>92.000000987145398</v>
      </c>
    </row>
    <row r="330" spans="1:26" x14ac:dyDescent="0.25">
      <c r="A330" s="55">
        <v>119</v>
      </c>
      <c r="B330" s="56" t="s">
        <v>201</v>
      </c>
      <c r="C330" s="56" t="s">
        <v>49</v>
      </c>
      <c r="D330" s="55">
        <v>2027</v>
      </c>
      <c r="E330" s="47">
        <f>'Отбор 2026-2028'!E326+'Доп_отбор 2026-2028'!E326</f>
        <v>22.68</v>
      </c>
      <c r="F330" s="47">
        <f>'Отбор 2026-2028'!F326+'Доп_отбор 2026-2028'!F326</f>
        <v>65</v>
      </c>
      <c r="G330" s="47">
        <f>'Отбор 2026-2028'!G326+'Доп_отбор 2026-2028'!G326</f>
        <v>12.5</v>
      </c>
      <c r="H330" s="47">
        <f>'Отбор 2026-2028'!H326+'Доп_отбор 2026-2028'!H326</f>
        <v>32.5</v>
      </c>
      <c r="I330" s="47">
        <f>'Отбор 2026-2028'!I326+'Доп_отбор 2026-2028'!I326</f>
        <v>25.02</v>
      </c>
      <c r="J330" s="48">
        <f>'Отбор 2026-2028'!J326+'Доп_отбор 2026-2028'!J326</f>
        <v>12</v>
      </c>
      <c r="K330" s="49">
        <f t="shared" si="26"/>
        <v>157.70000000000002</v>
      </c>
      <c r="L330" s="47">
        <v>12368.39</v>
      </c>
      <c r="M330" s="47">
        <v>11131.55</v>
      </c>
      <c r="N330" s="47">
        <v>8657.8700000000008</v>
      </c>
      <c r="O330" s="47">
        <v>6184.2</v>
      </c>
      <c r="P330" s="47">
        <v>3710.52</v>
      </c>
      <c r="Q330" s="47">
        <v>488.77</v>
      </c>
      <c r="R330" s="47">
        <v>2100</v>
      </c>
      <c r="S330" s="47">
        <v>200</v>
      </c>
      <c r="T330" s="47">
        <v>90</v>
      </c>
      <c r="U330" s="51">
        <f t="shared" si="21"/>
        <v>89.999999046787863</v>
      </c>
      <c r="V330" s="49">
        <f>'Отбор 2026-2028'!V326+'Доп_отбор 2026-2028'!V326</f>
        <v>1468718.16</v>
      </c>
      <c r="W330" s="49">
        <f>'Отбор 2026-2028'!W326+'Доп_отбор 2026-2028'!W326</f>
        <v>1321846.33</v>
      </c>
      <c r="X330" s="49">
        <f>'Отбор 2026-2028'!X326+'Доп_отбор 2026-2028'!X326</f>
        <v>146871.82999999996</v>
      </c>
      <c r="Y330" s="49">
        <f t="shared" si="25"/>
        <v>1321846.3400000001</v>
      </c>
      <c r="Z330" s="57">
        <f t="shared" si="24"/>
        <v>89.999999727653673</v>
      </c>
    </row>
    <row r="331" spans="1:26" x14ac:dyDescent="0.25">
      <c r="A331" s="55">
        <v>120</v>
      </c>
      <c r="B331" s="56" t="s">
        <v>201</v>
      </c>
      <c r="C331" s="56" t="s">
        <v>81</v>
      </c>
      <c r="D331" s="55">
        <v>2027</v>
      </c>
      <c r="E331" s="47">
        <f>'Отбор 2026-2028'!E327+'Доп_отбор 2026-2028'!E327</f>
        <v>30</v>
      </c>
      <c r="F331" s="47">
        <f>'Отбор 2026-2028'!F327+'Доп_отбор 2026-2028'!F327</f>
        <v>50</v>
      </c>
      <c r="G331" s="47">
        <f>'Отбор 2026-2028'!G327+'Доп_отбор 2026-2028'!G327</f>
        <v>3</v>
      </c>
      <c r="H331" s="47">
        <f>'Отбор 2026-2028'!H327+'Доп_отбор 2026-2028'!H327</f>
        <v>0</v>
      </c>
      <c r="I331" s="47">
        <f>'Отбор 2026-2028'!I327+'Доп_отбор 2026-2028'!I327</f>
        <v>10</v>
      </c>
      <c r="J331" s="48">
        <f>'Отбор 2026-2028'!J327+'Доп_отбор 2026-2028'!J327</f>
        <v>35</v>
      </c>
      <c r="K331" s="49">
        <f t="shared" si="26"/>
        <v>93</v>
      </c>
      <c r="L331" s="47">
        <v>12368.39</v>
      </c>
      <c r="M331" s="47">
        <v>11131.55</v>
      </c>
      <c r="N331" s="47">
        <v>8657.8700000000008</v>
      </c>
      <c r="O331" s="47">
        <v>6184.2</v>
      </c>
      <c r="P331" s="47">
        <v>3710.52</v>
      </c>
      <c r="Q331" s="47">
        <v>488.77</v>
      </c>
      <c r="R331" s="47">
        <v>2100</v>
      </c>
      <c r="S331" s="47">
        <v>200</v>
      </c>
      <c r="T331" s="47">
        <v>90</v>
      </c>
      <c r="U331" s="51">
        <f t="shared" si="21"/>
        <v>89.999999636335531</v>
      </c>
      <c r="V331" s="49">
        <f>'Отбор 2026-2028'!V327+'Доп_отбор 2026-2028'!V327</f>
        <v>1099914.96</v>
      </c>
      <c r="W331" s="49">
        <f>'Отбор 2026-2028'!W327+'Доп_отбор 2026-2028'!W327</f>
        <v>989923.46</v>
      </c>
      <c r="X331" s="49">
        <f>'Отбор 2026-2028'!X327+'Доп_отбор 2026-2028'!X327</f>
        <v>109991.49999999996</v>
      </c>
      <c r="Y331" s="49">
        <f t="shared" si="25"/>
        <v>989923.46</v>
      </c>
      <c r="Z331" s="57">
        <f t="shared" si="24"/>
        <v>89.999999636335531</v>
      </c>
    </row>
    <row r="332" spans="1:26" x14ac:dyDescent="0.25">
      <c r="A332" s="55">
        <v>121</v>
      </c>
      <c r="B332" s="56" t="s">
        <v>201</v>
      </c>
      <c r="C332" s="56" t="s">
        <v>85</v>
      </c>
      <c r="D332" s="55">
        <v>2027</v>
      </c>
      <c r="E332" s="47">
        <f>'Отбор 2026-2028'!E328+'Доп_отбор 2026-2028'!E328</f>
        <v>16.2</v>
      </c>
      <c r="F332" s="47">
        <f>'Отбор 2026-2028'!F328+'Доп_отбор 2026-2028'!F328</f>
        <v>15</v>
      </c>
      <c r="G332" s="47">
        <f>'Отбор 2026-2028'!G328+'Доп_отбор 2026-2028'!G328</f>
        <v>0</v>
      </c>
      <c r="H332" s="47">
        <f>'Отбор 2026-2028'!H328+'Доп_отбор 2026-2028'!H328</f>
        <v>0</v>
      </c>
      <c r="I332" s="47">
        <f>'Отбор 2026-2028'!I328+'Доп_отбор 2026-2028'!I328</f>
        <v>9</v>
      </c>
      <c r="J332" s="48">
        <f>'Отбор 2026-2028'!J328+'Доп_отбор 2026-2028'!J328</f>
        <v>3</v>
      </c>
      <c r="K332" s="49">
        <f t="shared" si="26"/>
        <v>40.200000000000003</v>
      </c>
      <c r="L332" s="47">
        <v>12368.39</v>
      </c>
      <c r="M332" s="47">
        <v>11131.55</v>
      </c>
      <c r="N332" s="47">
        <v>8657.8700000000008</v>
      </c>
      <c r="O332" s="47">
        <v>6184.2</v>
      </c>
      <c r="P332" s="47">
        <v>3710.52</v>
      </c>
      <c r="Q332" s="47">
        <v>488.77</v>
      </c>
      <c r="R332" s="47">
        <v>2100</v>
      </c>
      <c r="S332" s="47">
        <v>200</v>
      </c>
      <c r="T332" s="47">
        <v>90</v>
      </c>
      <c r="U332" s="51">
        <f t="shared" si="21"/>
        <v>89.999996638995654</v>
      </c>
      <c r="V332" s="49">
        <f>'Отбор 2026-2028'!V328+'Доп_отбор 2026-2028'!V328</f>
        <v>416542.16000000003</v>
      </c>
      <c r="W332" s="49">
        <f>'Отбор 2026-2028'!W328+'Доп_отбор 2026-2028'!W328</f>
        <v>374887.92999999993</v>
      </c>
      <c r="X332" s="49">
        <f>'Отбор 2026-2028'!X328+'Доп_отбор 2026-2028'!X328</f>
        <v>41654.23000000004</v>
      </c>
      <c r="Y332" s="49">
        <f t="shared" si="25"/>
        <v>374887.94</v>
      </c>
      <c r="Z332" s="57">
        <f t="shared" si="24"/>
        <v>89.999999039713046</v>
      </c>
    </row>
    <row r="333" spans="1:26" x14ac:dyDescent="0.25">
      <c r="A333" s="55">
        <v>122</v>
      </c>
      <c r="B333" s="56" t="s">
        <v>201</v>
      </c>
      <c r="C333" s="56" t="s">
        <v>161</v>
      </c>
      <c r="D333" s="55">
        <v>2027</v>
      </c>
      <c r="E333" s="47">
        <f>'Отбор 2026-2028'!E329+'Доп_отбор 2026-2028'!E329</f>
        <v>0</v>
      </c>
      <c r="F333" s="47">
        <f>'Отбор 2026-2028'!F329+'Доп_отбор 2026-2028'!F329</f>
        <v>0</v>
      </c>
      <c r="G333" s="47">
        <f>'Отбор 2026-2028'!G329+'Доп_отбор 2026-2028'!G329</f>
        <v>0</v>
      </c>
      <c r="H333" s="47">
        <f>'Отбор 2026-2028'!H329+'Доп_отбор 2026-2028'!H329</f>
        <v>0</v>
      </c>
      <c r="I333" s="47">
        <f>'Отбор 2026-2028'!I329+'Доп_отбор 2026-2028'!I329</f>
        <v>0</v>
      </c>
      <c r="J333" s="48">
        <f>'Отбор 2026-2028'!J329+'Доп_отбор 2026-2028'!J329</f>
        <v>0</v>
      </c>
      <c r="K333" s="49">
        <f t="shared" si="26"/>
        <v>0</v>
      </c>
      <c r="L333" s="47">
        <v>12368.39</v>
      </c>
      <c r="M333" s="47">
        <v>11131.55</v>
      </c>
      <c r="N333" s="47">
        <v>8657.8700000000008</v>
      </c>
      <c r="O333" s="47">
        <v>6184.2</v>
      </c>
      <c r="P333" s="47">
        <v>3710.52</v>
      </c>
      <c r="Q333" s="47">
        <v>488.77</v>
      </c>
      <c r="R333" s="47">
        <v>2100</v>
      </c>
      <c r="S333" s="47">
        <v>200</v>
      </c>
      <c r="T333" s="47">
        <v>91</v>
      </c>
      <c r="U333" s="51">
        <f t="shared" ref="U333:U396" si="27">IF((V333=0),0,W333/V333*100)</f>
        <v>0</v>
      </c>
      <c r="V333" s="49">
        <f>'Отбор 2026-2028'!V329+'Доп_отбор 2026-2028'!V329</f>
        <v>0</v>
      </c>
      <c r="W333" s="49">
        <f>'Отбор 2026-2028'!W329+'Доп_отбор 2026-2028'!W329</f>
        <v>0</v>
      </c>
      <c r="X333" s="49">
        <f>'Отбор 2026-2028'!X329+'Доп_отбор 2026-2028'!X329</f>
        <v>0</v>
      </c>
      <c r="Y333" s="49">
        <f t="shared" si="25"/>
        <v>0</v>
      </c>
      <c r="Z333" s="57">
        <f t="shared" si="24"/>
        <v>0</v>
      </c>
    </row>
    <row r="334" spans="1:26" x14ac:dyDescent="0.25">
      <c r="A334" s="55">
        <v>123</v>
      </c>
      <c r="B334" s="56" t="s">
        <v>201</v>
      </c>
      <c r="C334" s="56" t="s">
        <v>162</v>
      </c>
      <c r="D334" s="55">
        <v>2027</v>
      </c>
      <c r="E334" s="47">
        <f>'Отбор 2026-2028'!E330+'Доп_отбор 2026-2028'!E330</f>
        <v>0</v>
      </c>
      <c r="F334" s="47">
        <f>'Отбор 2026-2028'!F330+'Доп_отбор 2026-2028'!F330</f>
        <v>80.5</v>
      </c>
      <c r="G334" s="47">
        <f>'Отбор 2026-2028'!G330+'Доп_отбор 2026-2028'!G330</f>
        <v>4.8</v>
      </c>
      <c r="H334" s="47">
        <f>'Отбор 2026-2028'!H330+'Доп_отбор 2026-2028'!H330</f>
        <v>28</v>
      </c>
      <c r="I334" s="47">
        <f>'Отбор 2026-2028'!I330+'Доп_отбор 2026-2028'!I330</f>
        <v>19.399999999999999</v>
      </c>
      <c r="J334" s="48">
        <f>'Отбор 2026-2028'!J330+'Доп_отбор 2026-2028'!J330</f>
        <v>14</v>
      </c>
      <c r="K334" s="49">
        <f t="shared" si="26"/>
        <v>132.69999999999999</v>
      </c>
      <c r="L334" s="47">
        <v>12368.39</v>
      </c>
      <c r="M334" s="47">
        <v>11131.55</v>
      </c>
      <c r="N334" s="47">
        <v>8657.8700000000008</v>
      </c>
      <c r="O334" s="47">
        <v>6184.2</v>
      </c>
      <c r="P334" s="47">
        <v>3710.52</v>
      </c>
      <c r="Q334" s="47">
        <v>488.77</v>
      </c>
      <c r="R334" s="47">
        <v>2100</v>
      </c>
      <c r="S334" s="47">
        <v>200</v>
      </c>
      <c r="T334" s="47">
        <v>90</v>
      </c>
      <c r="U334" s="51">
        <f t="shared" si="27"/>
        <v>89.999999357724818</v>
      </c>
      <c r="V334" s="49">
        <f>'Отбор 2026-2028'!V330+'Доп_отбор 2026-2028'!V330</f>
        <v>1245572.02</v>
      </c>
      <c r="W334" s="49">
        <f>'Отбор 2026-2028'!W330+'Доп_отбор 2026-2028'!W330</f>
        <v>1121014.81</v>
      </c>
      <c r="X334" s="49">
        <f>'Отбор 2026-2028'!X330+'Доп_отбор 2026-2028'!X330</f>
        <v>124557.20999999996</v>
      </c>
      <c r="Y334" s="49">
        <f t="shared" si="25"/>
        <v>1121014.82</v>
      </c>
      <c r="Z334" s="57">
        <f t="shared" si="24"/>
        <v>90.000000160568803</v>
      </c>
    </row>
    <row r="335" spans="1:26" x14ac:dyDescent="0.25">
      <c r="A335" s="55">
        <v>124</v>
      </c>
      <c r="B335" s="56" t="s">
        <v>202</v>
      </c>
      <c r="C335" s="56" t="s">
        <v>170</v>
      </c>
      <c r="D335" s="55">
        <v>2027</v>
      </c>
      <c r="E335" s="47">
        <f>'Отбор 2026-2028'!E331+'Доп_отбор 2026-2028'!E331</f>
        <v>0</v>
      </c>
      <c r="F335" s="47">
        <f>'Отбор 2026-2028'!F331+'Доп_отбор 2026-2028'!F331</f>
        <v>0</v>
      </c>
      <c r="G335" s="47">
        <f>'Отбор 2026-2028'!G331+'Доп_отбор 2026-2028'!G331</f>
        <v>0</v>
      </c>
      <c r="H335" s="47">
        <f>'Отбор 2026-2028'!H331+'Доп_отбор 2026-2028'!H331</f>
        <v>0</v>
      </c>
      <c r="I335" s="47">
        <f>'Отбор 2026-2028'!I331+'Доп_отбор 2026-2028'!I331</f>
        <v>6.8</v>
      </c>
      <c r="J335" s="48">
        <f>'Отбор 2026-2028'!J331+'Доп_отбор 2026-2028'!J331</f>
        <v>5</v>
      </c>
      <c r="K335" s="49">
        <f t="shared" si="26"/>
        <v>6.8</v>
      </c>
      <c r="L335" s="47">
        <v>12368.39</v>
      </c>
      <c r="M335" s="47">
        <v>11131.55</v>
      </c>
      <c r="N335" s="47">
        <v>8657.8700000000008</v>
      </c>
      <c r="O335" s="47">
        <v>6184.2</v>
      </c>
      <c r="P335" s="47">
        <v>3710.52</v>
      </c>
      <c r="Q335" s="47">
        <v>488.77</v>
      </c>
      <c r="R335" s="47">
        <v>2100</v>
      </c>
      <c r="S335" s="47">
        <v>200</v>
      </c>
      <c r="T335" s="47">
        <v>87</v>
      </c>
      <c r="U335" s="51">
        <f t="shared" si="27"/>
        <v>86.99997647677182</v>
      </c>
      <c r="V335" s="49">
        <f>'Отбор 2026-2028'!V331+'Доп_отбор 2026-2028'!V331</f>
        <v>39535.39</v>
      </c>
      <c r="W335" s="49">
        <f>'Отбор 2026-2028'!W331+'Доп_отбор 2026-2028'!W331</f>
        <v>34395.78</v>
      </c>
      <c r="X335" s="49">
        <f>'Отбор 2026-2028'!X331+'Доп_отбор 2026-2028'!X331</f>
        <v>5139.6100000000006</v>
      </c>
      <c r="Y335" s="49">
        <f t="shared" si="25"/>
        <v>34395.79</v>
      </c>
      <c r="Z335" s="57">
        <f t="shared" si="24"/>
        <v>87.000001770565561</v>
      </c>
    </row>
    <row r="336" spans="1:26" x14ac:dyDescent="0.25">
      <c r="A336" s="55">
        <v>125</v>
      </c>
      <c r="B336" s="56" t="s">
        <v>202</v>
      </c>
      <c r="C336" s="56" t="s">
        <v>173</v>
      </c>
      <c r="D336" s="55">
        <v>2027</v>
      </c>
      <c r="E336" s="47">
        <f>'Отбор 2026-2028'!E332+'Доп_отбор 2026-2028'!E332</f>
        <v>0</v>
      </c>
      <c r="F336" s="47">
        <f>'Отбор 2026-2028'!F332+'Доп_отбор 2026-2028'!F332</f>
        <v>0</v>
      </c>
      <c r="G336" s="47">
        <f>'Отбор 2026-2028'!G332+'Доп_отбор 2026-2028'!G332</f>
        <v>0</v>
      </c>
      <c r="H336" s="47">
        <f>'Отбор 2026-2028'!H332+'Доп_отбор 2026-2028'!H332</f>
        <v>8.3000000000000007</v>
      </c>
      <c r="I336" s="47">
        <f>'Отбор 2026-2028'!I332+'Доп_отбор 2026-2028'!I332</f>
        <v>0</v>
      </c>
      <c r="J336" s="48">
        <f>'Отбор 2026-2028'!J332+'Доп_отбор 2026-2028'!J332</f>
        <v>3</v>
      </c>
      <c r="K336" s="49">
        <f t="shared" si="26"/>
        <v>8.3000000000000007</v>
      </c>
      <c r="L336" s="47">
        <v>12368.39</v>
      </c>
      <c r="M336" s="47">
        <v>11131.55</v>
      </c>
      <c r="N336" s="47">
        <v>8657.8700000000008</v>
      </c>
      <c r="O336" s="47">
        <v>6184.2</v>
      </c>
      <c r="P336" s="47">
        <v>3710.52</v>
      </c>
      <c r="Q336" s="47">
        <v>488.77</v>
      </c>
      <c r="R336" s="47">
        <v>2100</v>
      </c>
      <c r="S336" s="47">
        <v>200</v>
      </c>
      <c r="T336" s="47">
        <v>72</v>
      </c>
      <c r="U336" s="51">
        <f t="shared" si="27"/>
        <v>71.999996049718902</v>
      </c>
      <c r="V336" s="49">
        <f>'Отбор 2026-2028'!V332+'Доп_отбор 2026-2028'!V332</f>
        <v>60755.17</v>
      </c>
      <c r="W336" s="49">
        <f>'Отбор 2026-2028'!W332+'Доп_отбор 2026-2028'!W332</f>
        <v>43743.72</v>
      </c>
      <c r="X336" s="49">
        <f>'Отбор 2026-2028'!X332+'Доп_отбор 2026-2028'!X332</f>
        <v>17011.449999999997</v>
      </c>
      <c r="Y336" s="49">
        <f t="shared" si="25"/>
        <v>43743.72</v>
      </c>
      <c r="Z336" s="57">
        <f t="shared" si="24"/>
        <v>71.999996049718902</v>
      </c>
    </row>
    <row r="337" spans="1:26" x14ac:dyDescent="0.25">
      <c r="A337" s="55">
        <v>126</v>
      </c>
      <c r="B337" s="56" t="s">
        <v>202</v>
      </c>
      <c r="C337" s="56" t="s">
        <v>171</v>
      </c>
      <c r="D337" s="55">
        <v>2027</v>
      </c>
      <c r="E337" s="47">
        <f>'Отбор 2026-2028'!E333+'Доп_отбор 2026-2028'!E333</f>
        <v>0</v>
      </c>
      <c r="F337" s="47">
        <f>'Отбор 2026-2028'!F333+'Доп_отбор 2026-2028'!F333</f>
        <v>0</v>
      </c>
      <c r="G337" s="47">
        <f>'Отбор 2026-2028'!G333+'Доп_отбор 2026-2028'!G333</f>
        <v>0</v>
      </c>
      <c r="H337" s="47">
        <f>'Отбор 2026-2028'!H333+'Доп_отбор 2026-2028'!H333</f>
        <v>46</v>
      </c>
      <c r="I337" s="47">
        <f>'Отбор 2026-2028'!I333+'Доп_отбор 2026-2028'!I333</f>
        <v>0</v>
      </c>
      <c r="J337" s="48">
        <f>'Отбор 2026-2028'!J333+'Доп_отбор 2026-2028'!J333</f>
        <v>1</v>
      </c>
      <c r="K337" s="49">
        <f t="shared" si="26"/>
        <v>46</v>
      </c>
      <c r="L337" s="47">
        <v>12368.39</v>
      </c>
      <c r="M337" s="47">
        <v>11131.55</v>
      </c>
      <c r="N337" s="47">
        <v>8657.8700000000008</v>
      </c>
      <c r="O337" s="47">
        <v>6184.2</v>
      </c>
      <c r="P337" s="47">
        <v>3710.52</v>
      </c>
      <c r="Q337" s="47">
        <v>488.77</v>
      </c>
      <c r="R337" s="47">
        <v>2100</v>
      </c>
      <c r="S337" s="47">
        <v>200</v>
      </c>
      <c r="T337" s="47">
        <v>84</v>
      </c>
      <c r="U337" s="51">
        <f t="shared" si="27"/>
        <v>83.999998379812297</v>
      </c>
      <c r="V337" s="49">
        <f>'Отбор 2026-2028'!V333+'Доп_отбор 2026-2028'!V333</f>
        <v>296261.96999999997</v>
      </c>
      <c r="W337" s="49">
        <f>'Отбор 2026-2028'!W333+'Доп_отбор 2026-2028'!W333</f>
        <v>248860.05</v>
      </c>
      <c r="X337" s="49">
        <f>'Отбор 2026-2028'!X333+'Доп_отбор 2026-2028'!X333</f>
        <v>47401.919999999984</v>
      </c>
      <c r="Y337" s="49">
        <f t="shared" si="25"/>
        <v>248860.05</v>
      </c>
      <c r="Z337" s="57">
        <f t="shared" si="24"/>
        <v>83.999998379812297</v>
      </c>
    </row>
    <row r="338" spans="1:26" x14ac:dyDescent="0.25">
      <c r="A338" s="55">
        <v>127</v>
      </c>
      <c r="B338" s="56" t="s">
        <v>202</v>
      </c>
      <c r="C338" s="56" t="s">
        <v>3</v>
      </c>
      <c r="D338" s="55">
        <v>2027</v>
      </c>
      <c r="E338" s="47">
        <f>'Отбор 2026-2028'!E334+'Доп_отбор 2026-2028'!E334</f>
        <v>0</v>
      </c>
      <c r="F338" s="47">
        <f>'Отбор 2026-2028'!F334+'Доп_отбор 2026-2028'!F334</f>
        <v>0</v>
      </c>
      <c r="G338" s="47">
        <f>'Отбор 2026-2028'!G334+'Доп_отбор 2026-2028'!G334</f>
        <v>0</v>
      </c>
      <c r="H338" s="47">
        <f>'Отбор 2026-2028'!H334+'Доп_отбор 2026-2028'!H334</f>
        <v>0</v>
      </c>
      <c r="I338" s="47">
        <f>'Отбор 2026-2028'!I334+'Доп_отбор 2026-2028'!I334</f>
        <v>0</v>
      </c>
      <c r="J338" s="48">
        <f>'Отбор 2026-2028'!J334+'Доп_отбор 2026-2028'!J334</f>
        <v>0</v>
      </c>
      <c r="K338" s="49">
        <f t="shared" si="26"/>
        <v>0</v>
      </c>
      <c r="L338" s="47">
        <v>12368.39</v>
      </c>
      <c r="M338" s="47">
        <v>11131.55</v>
      </c>
      <c r="N338" s="47">
        <v>8657.8700000000008</v>
      </c>
      <c r="O338" s="47">
        <v>6184.2</v>
      </c>
      <c r="P338" s="47">
        <v>3710.52</v>
      </c>
      <c r="Q338" s="47">
        <v>488.77</v>
      </c>
      <c r="R338" s="47">
        <v>2100</v>
      </c>
      <c r="S338" s="47">
        <v>200</v>
      </c>
      <c r="T338" s="47">
        <v>86</v>
      </c>
      <c r="U338" s="51">
        <f t="shared" si="27"/>
        <v>0</v>
      </c>
      <c r="V338" s="49">
        <f>'Отбор 2026-2028'!V334+'Доп_отбор 2026-2028'!V334</f>
        <v>0</v>
      </c>
      <c r="W338" s="49">
        <f>'Отбор 2026-2028'!W334+'Доп_отбор 2026-2028'!W334</f>
        <v>0</v>
      </c>
      <c r="X338" s="49">
        <f>'Отбор 2026-2028'!X334+'Доп_отбор 2026-2028'!X334</f>
        <v>0</v>
      </c>
      <c r="Y338" s="49">
        <f t="shared" si="25"/>
        <v>0</v>
      </c>
      <c r="Z338" s="57">
        <f t="shared" si="24"/>
        <v>0</v>
      </c>
    </row>
    <row r="339" spans="1:26" x14ac:dyDescent="0.25">
      <c r="A339" s="55">
        <v>128</v>
      </c>
      <c r="B339" s="56" t="s">
        <v>202</v>
      </c>
      <c r="C339" s="56" t="s">
        <v>172</v>
      </c>
      <c r="D339" s="55">
        <v>2027</v>
      </c>
      <c r="E339" s="47">
        <f>'Отбор 2026-2028'!E335+'Доп_отбор 2026-2028'!E335</f>
        <v>0</v>
      </c>
      <c r="F339" s="47">
        <f>'Отбор 2026-2028'!F335+'Доп_отбор 2026-2028'!F335</f>
        <v>0</v>
      </c>
      <c r="G339" s="47">
        <f>'Отбор 2026-2028'!G335+'Доп_отбор 2026-2028'!G335</f>
        <v>0</v>
      </c>
      <c r="H339" s="47">
        <f>'Отбор 2026-2028'!H335+'Доп_отбор 2026-2028'!H335</f>
        <v>0</v>
      </c>
      <c r="I339" s="47">
        <f>'Отбор 2026-2028'!I335+'Доп_отбор 2026-2028'!I335</f>
        <v>0</v>
      </c>
      <c r="J339" s="48">
        <f>'Отбор 2026-2028'!J335+'Доп_отбор 2026-2028'!J335</f>
        <v>0</v>
      </c>
      <c r="K339" s="49">
        <f t="shared" si="26"/>
        <v>0</v>
      </c>
      <c r="L339" s="47">
        <v>12368.39</v>
      </c>
      <c r="M339" s="47">
        <v>11131.55</v>
      </c>
      <c r="N339" s="47">
        <v>8657.8700000000008</v>
      </c>
      <c r="O339" s="47">
        <v>6184.2</v>
      </c>
      <c r="P339" s="47">
        <v>3710.52</v>
      </c>
      <c r="Q339" s="47">
        <v>488.77</v>
      </c>
      <c r="R339" s="47">
        <v>2100</v>
      </c>
      <c r="S339" s="47">
        <v>200</v>
      </c>
      <c r="T339" s="47">
        <v>87</v>
      </c>
      <c r="U339" s="51">
        <f t="shared" si="27"/>
        <v>0</v>
      </c>
      <c r="V339" s="49">
        <f>'Отбор 2026-2028'!V335+'Доп_отбор 2026-2028'!V335</f>
        <v>0</v>
      </c>
      <c r="W339" s="49">
        <f>'Отбор 2026-2028'!W335+'Доп_отбор 2026-2028'!W335</f>
        <v>0</v>
      </c>
      <c r="X339" s="49">
        <f>'Отбор 2026-2028'!X335+'Доп_отбор 2026-2028'!X335</f>
        <v>0</v>
      </c>
      <c r="Y339" s="49">
        <f t="shared" si="25"/>
        <v>0</v>
      </c>
      <c r="Z339" s="57">
        <f t="shared" si="24"/>
        <v>0</v>
      </c>
    </row>
    <row r="340" spans="1:26" x14ac:dyDescent="0.25">
      <c r="A340" s="55">
        <v>129</v>
      </c>
      <c r="B340" s="56" t="s">
        <v>203</v>
      </c>
      <c r="C340" s="56" t="s">
        <v>16</v>
      </c>
      <c r="D340" s="55">
        <v>2027</v>
      </c>
      <c r="E340" s="47">
        <f>'Отбор 2026-2028'!E336+'Доп_отбор 2026-2028'!E336</f>
        <v>0</v>
      </c>
      <c r="F340" s="47">
        <f>'Отбор 2026-2028'!F336+'Доп_отбор 2026-2028'!F336</f>
        <v>2.2599999999999998</v>
      </c>
      <c r="G340" s="47">
        <f>'Отбор 2026-2028'!G336+'Доп_отбор 2026-2028'!G336</f>
        <v>0</v>
      </c>
      <c r="H340" s="47">
        <f>'Отбор 2026-2028'!H336+'Доп_отбор 2026-2028'!H336</f>
        <v>0</v>
      </c>
      <c r="I340" s="47">
        <f>'Отбор 2026-2028'!I336+'Доп_отбор 2026-2028'!I336</f>
        <v>0</v>
      </c>
      <c r="J340" s="48">
        <f>'Отбор 2026-2028'!J336+'Доп_отбор 2026-2028'!J336</f>
        <v>2</v>
      </c>
      <c r="K340" s="49">
        <f t="shared" si="26"/>
        <v>2.2599999999999998</v>
      </c>
      <c r="L340" s="47">
        <v>12368.39</v>
      </c>
      <c r="M340" s="47">
        <v>11131.55</v>
      </c>
      <c r="N340" s="47">
        <v>8657.8700000000008</v>
      </c>
      <c r="O340" s="47">
        <v>6184.2</v>
      </c>
      <c r="P340" s="47">
        <v>3710.52</v>
      </c>
      <c r="Q340" s="47">
        <v>488.77</v>
      </c>
      <c r="R340" s="47">
        <v>2100</v>
      </c>
      <c r="S340" s="47">
        <v>200</v>
      </c>
      <c r="T340" s="47">
        <v>83</v>
      </c>
      <c r="U340" s="51">
        <f t="shared" si="27"/>
        <v>82.999976613384177</v>
      </c>
      <c r="V340" s="49">
        <f>'Отбор 2026-2028'!V336+'Доп_отбор 2026-2028'!V336</f>
        <v>30786.84</v>
      </c>
      <c r="W340" s="49">
        <f>'Отбор 2026-2028'!W336+'Доп_отбор 2026-2028'!W336</f>
        <v>25553.070000000003</v>
      </c>
      <c r="X340" s="49">
        <f>'Отбор 2026-2028'!X336+'Доп_отбор 2026-2028'!X336</f>
        <v>5233.7699999999968</v>
      </c>
      <c r="Y340" s="49">
        <f t="shared" si="25"/>
        <v>25553.08</v>
      </c>
      <c r="Z340" s="57">
        <f t="shared" si="24"/>
        <v>83.000009094795061</v>
      </c>
    </row>
    <row r="341" spans="1:26" x14ac:dyDescent="0.25">
      <c r="A341" s="55">
        <v>130</v>
      </c>
      <c r="B341" s="56" t="s">
        <v>203</v>
      </c>
      <c r="C341" s="56" t="s">
        <v>165</v>
      </c>
      <c r="D341" s="55">
        <v>2027</v>
      </c>
      <c r="E341" s="47">
        <f>'Отбор 2026-2028'!E337+'Доп_отбор 2026-2028'!E337</f>
        <v>0</v>
      </c>
      <c r="F341" s="47">
        <f>'Отбор 2026-2028'!F337+'Доп_отбор 2026-2028'!F337</f>
        <v>0</v>
      </c>
      <c r="G341" s="47">
        <f>'Отбор 2026-2028'!G337+'Доп_отбор 2026-2028'!G337</f>
        <v>0</v>
      </c>
      <c r="H341" s="47">
        <f>'Отбор 2026-2028'!H337+'Доп_отбор 2026-2028'!H337</f>
        <v>0</v>
      </c>
      <c r="I341" s="47">
        <f>'Отбор 2026-2028'!I337+'Доп_отбор 2026-2028'!I337</f>
        <v>0</v>
      </c>
      <c r="J341" s="48">
        <f>'Отбор 2026-2028'!J337+'Доп_отбор 2026-2028'!J337</f>
        <v>0</v>
      </c>
      <c r="K341" s="49">
        <f t="shared" si="26"/>
        <v>0</v>
      </c>
      <c r="L341" s="47">
        <v>12368.39</v>
      </c>
      <c r="M341" s="47">
        <v>11131.55</v>
      </c>
      <c r="N341" s="47">
        <v>8657.8700000000008</v>
      </c>
      <c r="O341" s="47">
        <v>6184.2</v>
      </c>
      <c r="P341" s="47">
        <v>3710.52</v>
      </c>
      <c r="Q341" s="47">
        <v>488.77</v>
      </c>
      <c r="R341" s="47">
        <v>2100</v>
      </c>
      <c r="S341" s="47">
        <v>200</v>
      </c>
      <c r="T341" s="47">
        <v>89</v>
      </c>
      <c r="U341" s="51">
        <f t="shared" si="27"/>
        <v>0</v>
      </c>
      <c r="V341" s="49">
        <f>'Отбор 2026-2028'!V337+'Доп_отбор 2026-2028'!V337</f>
        <v>0</v>
      </c>
      <c r="W341" s="49">
        <f>'Отбор 2026-2028'!W337+'Доп_отбор 2026-2028'!W337</f>
        <v>0</v>
      </c>
      <c r="X341" s="49">
        <f>'Отбор 2026-2028'!X337+'Доп_отбор 2026-2028'!X337</f>
        <v>0</v>
      </c>
      <c r="Y341" s="49">
        <f t="shared" si="25"/>
        <v>0</v>
      </c>
      <c r="Z341" s="57">
        <f t="shared" si="24"/>
        <v>0</v>
      </c>
    </row>
    <row r="342" spans="1:26" x14ac:dyDescent="0.25">
      <c r="A342" s="55">
        <v>131</v>
      </c>
      <c r="B342" s="56" t="s">
        <v>203</v>
      </c>
      <c r="C342" s="56" t="s">
        <v>166</v>
      </c>
      <c r="D342" s="55">
        <v>2027</v>
      </c>
      <c r="E342" s="47">
        <f>'Отбор 2026-2028'!E338+'Доп_отбор 2026-2028'!E338</f>
        <v>0</v>
      </c>
      <c r="F342" s="47">
        <f>'Отбор 2026-2028'!F338+'Доп_отбор 2026-2028'!F338</f>
        <v>0</v>
      </c>
      <c r="G342" s="47">
        <f>'Отбор 2026-2028'!G338+'Доп_отбор 2026-2028'!G338</f>
        <v>0</v>
      </c>
      <c r="H342" s="47">
        <f>'Отбор 2026-2028'!H338+'Доп_отбор 2026-2028'!H338</f>
        <v>0</v>
      </c>
      <c r="I342" s="47">
        <f>'Отбор 2026-2028'!I338+'Доп_отбор 2026-2028'!I338</f>
        <v>0</v>
      </c>
      <c r="J342" s="48">
        <f>'Отбор 2026-2028'!J338+'Доп_отбор 2026-2028'!J338</f>
        <v>0</v>
      </c>
      <c r="K342" s="49">
        <f t="shared" si="26"/>
        <v>0</v>
      </c>
      <c r="L342" s="47">
        <v>12368.39</v>
      </c>
      <c r="M342" s="47">
        <v>11131.55</v>
      </c>
      <c r="N342" s="47">
        <v>8657.8700000000008</v>
      </c>
      <c r="O342" s="47">
        <v>6184.2</v>
      </c>
      <c r="P342" s="47">
        <v>3710.52</v>
      </c>
      <c r="Q342" s="47">
        <v>488.77</v>
      </c>
      <c r="R342" s="47">
        <v>2100</v>
      </c>
      <c r="S342" s="47">
        <v>200</v>
      </c>
      <c r="T342" s="47">
        <v>82</v>
      </c>
      <c r="U342" s="51">
        <f t="shared" si="27"/>
        <v>0</v>
      </c>
      <c r="V342" s="49">
        <f>'Отбор 2026-2028'!V338+'Доп_отбор 2026-2028'!V338</f>
        <v>0</v>
      </c>
      <c r="W342" s="49">
        <f>'Отбор 2026-2028'!W338+'Доп_отбор 2026-2028'!W338</f>
        <v>0</v>
      </c>
      <c r="X342" s="49">
        <f>'Отбор 2026-2028'!X338+'Доп_отбор 2026-2028'!X338</f>
        <v>0</v>
      </c>
      <c r="Y342" s="49">
        <f t="shared" si="25"/>
        <v>0</v>
      </c>
      <c r="Z342" s="57">
        <f t="shared" si="24"/>
        <v>0</v>
      </c>
    </row>
    <row r="343" spans="1:26" x14ac:dyDescent="0.25">
      <c r="A343" s="55">
        <v>132</v>
      </c>
      <c r="B343" s="56" t="s">
        <v>203</v>
      </c>
      <c r="C343" s="56" t="s">
        <v>163</v>
      </c>
      <c r="D343" s="55">
        <v>2027</v>
      </c>
      <c r="E343" s="47">
        <f>'Отбор 2026-2028'!E339+'Доп_отбор 2026-2028'!E339</f>
        <v>0</v>
      </c>
      <c r="F343" s="47">
        <f>'Отбор 2026-2028'!F339+'Доп_отбор 2026-2028'!F339</f>
        <v>0</v>
      </c>
      <c r="G343" s="47">
        <f>'Отбор 2026-2028'!G339+'Доп_отбор 2026-2028'!G339</f>
        <v>0</v>
      </c>
      <c r="H343" s="47">
        <f>'Отбор 2026-2028'!H339+'Доп_отбор 2026-2028'!H339</f>
        <v>0</v>
      </c>
      <c r="I343" s="47">
        <f>'Отбор 2026-2028'!I339+'Доп_отбор 2026-2028'!I339</f>
        <v>0</v>
      </c>
      <c r="J343" s="48">
        <f>'Отбор 2026-2028'!J339+'Доп_отбор 2026-2028'!J339</f>
        <v>0</v>
      </c>
      <c r="K343" s="49">
        <f t="shared" si="26"/>
        <v>0</v>
      </c>
      <c r="L343" s="47">
        <v>12368.39</v>
      </c>
      <c r="M343" s="47">
        <v>11131.55</v>
      </c>
      <c r="N343" s="47">
        <v>8657.8700000000008</v>
      </c>
      <c r="O343" s="47">
        <v>6184.2</v>
      </c>
      <c r="P343" s="47">
        <v>3710.52</v>
      </c>
      <c r="Q343" s="47">
        <v>488.77</v>
      </c>
      <c r="R343" s="47">
        <v>2100</v>
      </c>
      <c r="S343" s="47">
        <v>200</v>
      </c>
      <c r="T343" s="47">
        <v>91</v>
      </c>
      <c r="U343" s="51">
        <f t="shared" si="27"/>
        <v>0</v>
      </c>
      <c r="V343" s="49">
        <f>'Отбор 2026-2028'!V339+'Доп_отбор 2026-2028'!V339</f>
        <v>0</v>
      </c>
      <c r="W343" s="49">
        <f>'Отбор 2026-2028'!W339+'Доп_отбор 2026-2028'!W339</f>
        <v>0</v>
      </c>
      <c r="X343" s="49">
        <f>'Отбор 2026-2028'!X339+'Доп_отбор 2026-2028'!X339</f>
        <v>0</v>
      </c>
      <c r="Y343" s="49">
        <f t="shared" si="25"/>
        <v>0</v>
      </c>
      <c r="Z343" s="57">
        <f t="shared" si="24"/>
        <v>0</v>
      </c>
    </row>
    <row r="344" spans="1:26" x14ac:dyDescent="0.25">
      <c r="A344" s="55">
        <v>133</v>
      </c>
      <c r="B344" s="56" t="s">
        <v>203</v>
      </c>
      <c r="C344" s="56" t="s">
        <v>89</v>
      </c>
      <c r="D344" s="55">
        <v>2027</v>
      </c>
      <c r="E344" s="47">
        <f>'Отбор 2026-2028'!E340+'Доп_отбор 2026-2028'!E340</f>
        <v>0</v>
      </c>
      <c r="F344" s="47">
        <f>'Отбор 2026-2028'!F340+'Доп_отбор 2026-2028'!F340</f>
        <v>0</v>
      </c>
      <c r="G344" s="47">
        <f>'Отбор 2026-2028'!G340+'Доп_отбор 2026-2028'!G340</f>
        <v>11</v>
      </c>
      <c r="H344" s="47">
        <f>'Отбор 2026-2028'!H340+'Доп_отбор 2026-2028'!H340</f>
        <v>0</v>
      </c>
      <c r="I344" s="47">
        <f>'Отбор 2026-2028'!I340+'Доп_отбор 2026-2028'!I340</f>
        <v>0</v>
      </c>
      <c r="J344" s="48">
        <f>'Отбор 2026-2028'!J340+'Доп_отбор 2026-2028'!J340</f>
        <v>3</v>
      </c>
      <c r="K344" s="49">
        <f t="shared" si="26"/>
        <v>11</v>
      </c>
      <c r="L344" s="47">
        <v>12368.39</v>
      </c>
      <c r="M344" s="47">
        <v>11131.55</v>
      </c>
      <c r="N344" s="47">
        <v>8657.8700000000008</v>
      </c>
      <c r="O344" s="47">
        <v>6184.2</v>
      </c>
      <c r="P344" s="47">
        <v>3710.52</v>
      </c>
      <c r="Q344" s="47">
        <v>488.77</v>
      </c>
      <c r="R344" s="47">
        <v>2100</v>
      </c>
      <c r="S344" s="47">
        <v>200</v>
      </c>
      <c r="T344" s="47">
        <v>87</v>
      </c>
      <c r="U344" s="51">
        <f t="shared" si="27"/>
        <v>86.999994676951815</v>
      </c>
      <c r="V344" s="49">
        <f>'Отбор 2026-2028'!V340+'Доп_отбор 2026-2028'!V340</f>
        <v>105202.88</v>
      </c>
      <c r="W344" s="49">
        <f>'Отбор 2026-2028'!W340+'Доп_отбор 2026-2028'!W340</f>
        <v>91526.5</v>
      </c>
      <c r="X344" s="49">
        <f>'Отбор 2026-2028'!X340+'Доп_отбор 2026-2028'!X340</f>
        <v>13676.380000000005</v>
      </c>
      <c r="Y344" s="49">
        <f t="shared" si="25"/>
        <v>91526.51</v>
      </c>
      <c r="Z344" s="57">
        <f t="shared" si="24"/>
        <v>87.000004182395003</v>
      </c>
    </row>
    <row r="345" spans="1:26" x14ac:dyDescent="0.25">
      <c r="A345" s="55">
        <v>134</v>
      </c>
      <c r="B345" s="56" t="s">
        <v>203</v>
      </c>
      <c r="C345" s="56" t="s">
        <v>102</v>
      </c>
      <c r="D345" s="55">
        <v>2027</v>
      </c>
      <c r="E345" s="47">
        <f>'Отбор 2026-2028'!E341+'Доп_отбор 2026-2028'!E341</f>
        <v>0</v>
      </c>
      <c r="F345" s="47">
        <f>'Отбор 2026-2028'!F341+'Доп_отбор 2026-2028'!F341</f>
        <v>0</v>
      </c>
      <c r="G345" s="47">
        <f>'Отбор 2026-2028'!G341+'Доп_отбор 2026-2028'!G341</f>
        <v>0</v>
      </c>
      <c r="H345" s="47">
        <f>'Отбор 2026-2028'!H341+'Доп_отбор 2026-2028'!H341</f>
        <v>0</v>
      </c>
      <c r="I345" s="47">
        <f>'Отбор 2026-2028'!I341+'Доп_отбор 2026-2028'!I341</f>
        <v>0</v>
      </c>
      <c r="J345" s="48">
        <f>'Отбор 2026-2028'!J341+'Доп_отбор 2026-2028'!J341</f>
        <v>0</v>
      </c>
      <c r="K345" s="49">
        <f t="shared" si="26"/>
        <v>0</v>
      </c>
      <c r="L345" s="47">
        <v>12368.39</v>
      </c>
      <c r="M345" s="47">
        <v>11131.55</v>
      </c>
      <c r="N345" s="47">
        <v>8657.8700000000008</v>
      </c>
      <c r="O345" s="47">
        <v>6184.2</v>
      </c>
      <c r="P345" s="47">
        <v>3710.52</v>
      </c>
      <c r="Q345" s="47">
        <v>488.77</v>
      </c>
      <c r="R345" s="47">
        <v>2100</v>
      </c>
      <c r="S345" s="47">
        <v>200</v>
      </c>
      <c r="T345" s="47">
        <v>88</v>
      </c>
      <c r="U345" s="51">
        <f t="shared" si="27"/>
        <v>0</v>
      </c>
      <c r="V345" s="49">
        <f>'Отбор 2026-2028'!V341+'Доп_отбор 2026-2028'!V341</f>
        <v>0</v>
      </c>
      <c r="W345" s="49">
        <f>'Отбор 2026-2028'!W341+'Доп_отбор 2026-2028'!W341</f>
        <v>0</v>
      </c>
      <c r="X345" s="49">
        <f>'Отбор 2026-2028'!X341+'Доп_отбор 2026-2028'!X341</f>
        <v>0</v>
      </c>
      <c r="Y345" s="49">
        <f t="shared" si="25"/>
        <v>0</v>
      </c>
      <c r="Z345" s="57">
        <f t="shared" si="24"/>
        <v>0</v>
      </c>
    </row>
    <row r="346" spans="1:26" x14ac:dyDescent="0.25">
      <c r="A346" s="55">
        <v>135</v>
      </c>
      <c r="B346" s="56" t="s">
        <v>203</v>
      </c>
      <c r="C346" s="56" t="s">
        <v>167</v>
      </c>
      <c r="D346" s="55">
        <v>2027</v>
      </c>
      <c r="E346" s="47">
        <f>'Отбор 2026-2028'!E342+'Доп_отбор 2026-2028'!E342</f>
        <v>0</v>
      </c>
      <c r="F346" s="47">
        <f>'Отбор 2026-2028'!F342+'Доп_отбор 2026-2028'!F342</f>
        <v>0</v>
      </c>
      <c r="G346" s="47">
        <f>'Отбор 2026-2028'!G342+'Доп_отбор 2026-2028'!G342</f>
        <v>0</v>
      </c>
      <c r="H346" s="47">
        <f>'Отбор 2026-2028'!H342+'Доп_отбор 2026-2028'!H342</f>
        <v>0</v>
      </c>
      <c r="I346" s="47">
        <f>'Отбор 2026-2028'!I342+'Доп_отбор 2026-2028'!I342</f>
        <v>0</v>
      </c>
      <c r="J346" s="48">
        <f>'Отбор 2026-2028'!J342+'Доп_отбор 2026-2028'!J342</f>
        <v>0</v>
      </c>
      <c r="K346" s="49">
        <f t="shared" si="26"/>
        <v>0</v>
      </c>
      <c r="L346" s="47">
        <v>12368.39</v>
      </c>
      <c r="M346" s="47">
        <v>11131.55</v>
      </c>
      <c r="N346" s="47">
        <v>8657.8700000000008</v>
      </c>
      <c r="O346" s="47">
        <v>6184.2</v>
      </c>
      <c r="P346" s="47">
        <v>3710.52</v>
      </c>
      <c r="Q346" s="47">
        <v>488.77</v>
      </c>
      <c r="R346" s="47">
        <v>2100</v>
      </c>
      <c r="S346" s="47">
        <v>200</v>
      </c>
      <c r="T346" s="47">
        <v>71</v>
      </c>
      <c r="U346" s="51">
        <f t="shared" si="27"/>
        <v>0</v>
      </c>
      <c r="V346" s="49">
        <f>'Отбор 2026-2028'!V342+'Доп_отбор 2026-2028'!V342</f>
        <v>0</v>
      </c>
      <c r="W346" s="49">
        <f>'Отбор 2026-2028'!W342+'Доп_отбор 2026-2028'!W342</f>
        <v>0</v>
      </c>
      <c r="X346" s="49">
        <f>'Отбор 2026-2028'!X342+'Доп_отбор 2026-2028'!X342</f>
        <v>0</v>
      </c>
      <c r="Y346" s="49">
        <f t="shared" si="25"/>
        <v>0</v>
      </c>
      <c r="Z346" s="57">
        <f t="shared" si="24"/>
        <v>0</v>
      </c>
    </row>
    <row r="347" spans="1:26" x14ac:dyDescent="0.25">
      <c r="A347" s="55">
        <v>136</v>
      </c>
      <c r="B347" s="56" t="s">
        <v>203</v>
      </c>
      <c r="C347" s="56" t="s">
        <v>113</v>
      </c>
      <c r="D347" s="55">
        <v>2027</v>
      </c>
      <c r="E347" s="47">
        <f>'Отбор 2026-2028'!E343+'Доп_отбор 2026-2028'!E343</f>
        <v>0</v>
      </c>
      <c r="F347" s="47">
        <f>'Отбор 2026-2028'!F343+'Доп_отбор 2026-2028'!F343</f>
        <v>0</v>
      </c>
      <c r="G347" s="47">
        <f>'Отбор 2026-2028'!G343+'Доп_отбор 2026-2028'!G343</f>
        <v>0</v>
      </c>
      <c r="H347" s="47">
        <f>'Отбор 2026-2028'!H343+'Доп_отбор 2026-2028'!H343</f>
        <v>5.5</v>
      </c>
      <c r="I347" s="47">
        <f>'Отбор 2026-2028'!I343+'Доп_отбор 2026-2028'!I343</f>
        <v>0</v>
      </c>
      <c r="J347" s="48">
        <f>'Отбор 2026-2028'!J343+'Доп_отбор 2026-2028'!J343</f>
        <v>2</v>
      </c>
      <c r="K347" s="49">
        <f t="shared" si="26"/>
        <v>5.5</v>
      </c>
      <c r="L347" s="47">
        <v>12368.39</v>
      </c>
      <c r="M347" s="47">
        <v>11131.55</v>
      </c>
      <c r="N347" s="47">
        <v>8657.8700000000008</v>
      </c>
      <c r="O347" s="47">
        <v>6184.2</v>
      </c>
      <c r="P347" s="47">
        <v>3710.52</v>
      </c>
      <c r="Q347" s="47">
        <v>488.77</v>
      </c>
      <c r="R347" s="47">
        <v>2100</v>
      </c>
      <c r="S347" s="47">
        <v>200</v>
      </c>
      <c r="T347" s="47">
        <v>81</v>
      </c>
      <c r="U347" s="51">
        <f t="shared" si="27"/>
        <v>80.99997915148532</v>
      </c>
      <c r="V347" s="49">
        <f>'Отбор 2026-2028'!V343+'Доп_отбор 2026-2028'!V343</f>
        <v>40290.639999999999</v>
      </c>
      <c r="W347" s="49">
        <f>'Отбор 2026-2028'!W343+'Доп_отбор 2026-2028'!W343</f>
        <v>32635.41</v>
      </c>
      <c r="X347" s="49">
        <f>'Отбор 2026-2028'!X343+'Доп_отбор 2026-2028'!X343</f>
        <v>7655.23</v>
      </c>
      <c r="Y347" s="49">
        <f t="shared" si="25"/>
        <v>32635.42</v>
      </c>
      <c r="Z347" s="57">
        <f t="shared" si="24"/>
        <v>81.000003971145645</v>
      </c>
    </row>
    <row r="348" spans="1:26" x14ac:dyDescent="0.25">
      <c r="A348" s="55">
        <v>137</v>
      </c>
      <c r="B348" s="56" t="s">
        <v>203</v>
      </c>
      <c r="C348" s="56" t="s">
        <v>11</v>
      </c>
      <c r="D348" s="55">
        <v>2027</v>
      </c>
      <c r="E348" s="47">
        <f>'Отбор 2026-2028'!E344+'Доп_отбор 2026-2028'!E344</f>
        <v>0</v>
      </c>
      <c r="F348" s="47">
        <f>'Отбор 2026-2028'!F344+'Доп_отбор 2026-2028'!F344</f>
        <v>0</v>
      </c>
      <c r="G348" s="47">
        <f>'Отбор 2026-2028'!G344+'Доп_отбор 2026-2028'!G344</f>
        <v>0</v>
      </c>
      <c r="H348" s="47">
        <f>'Отбор 2026-2028'!H344+'Доп_отбор 2026-2028'!H344</f>
        <v>0</v>
      </c>
      <c r="I348" s="47">
        <f>'Отбор 2026-2028'!I344+'Доп_отбор 2026-2028'!I344</f>
        <v>0</v>
      </c>
      <c r="J348" s="48">
        <f>'Отбор 2026-2028'!J344+'Доп_отбор 2026-2028'!J344</f>
        <v>0</v>
      </c>
      <c r="K348" s="49">
        <f t="shared" si="26"/>
        <v>0</v>
      </c>
      <c r="L348" s="47">
        <v>12368.39</v>
      </c>
      <c r="M348" s="47">
        <v>11131.55</v>
      </c>
      <c r="N348" s="47">
        <v>8657.8700000000008</v>
      </c>
      <c r="O348" s="47">
        <v>6184.2</v>
      </c>
      <c r="P348" s="47">
        <v>3710.52</v>
      </c>
      <c r="Q348" s="47">
        <v>488.77</v>
      </c>
      <c r="R348" s="47">
        <v>2100</v>
      </c>
      <c r="S348" s="47">
        <v>200</v>
      </c>
      <c r="T348" s="47">
        <v>90</v>
      </c>
      <c r="U348" s="51">
        <f t="shared" si="27"/>
        <v>0</v>
      </c>
      <c r="V348" s="49">
        <f>'Отбор 2026-2028'!V344+'Доп_отбор 2026-2028'!V344</f>
        <v>0</v>
      </c>
      <c r="W348" s="49">
        <f>'Отбор 2026-2028'!W344+'Доп_отбор 2026-2028'!W344</f>
        <v>0</v>
      </c>
      <c r="X348" s="49">
        <f>'Отбор 2026-2028'!X344+'Доп_отбор 2026-2028'!X344</f>
        <v>0</v>
      </c>
      <c r="Y348" s="49">
        <f t="shared" si="25"/>
        <v>0</v>
      </c>
      <c r="Z348" s="57">
        <f t="shared" si="24"/>
        <v>0</v>
      </c>
    </row>
    <row r="349" spans="1:26" x14ac:dyDescent="0.25">
      <c r="A349" s="55">
        <v>138</v>
      </c>
      <c r="B349" s="56" t="s">
        <v>203</v>
      </c>
      <c r="C349" s="56" t="s">
        <v>164</v>
      </c>
      <c r="D349" s="55">
        <v>2027</v>
      </c>
      <c r="E349" s="47">
        <f>'Отбор 2026-2028'!E345+'Доп_отбор 2026-2028'!E345</f>
        <v>0</v>
      </c>
      <c r="F349" s="47">
        <f>'Отбор 2026-2028'!F345+'Доп_отбор 2026-2028'!F345</f>
        <v>0</v>
      </c>
      <c r="G349" s="47">
        <f>'Отбор 2026-2028'!G345+'Доп_отбор 2026-2028'!G345</f>
        <v>0</v>
      </c>
      <c r="H349" s="47">
        <f>'Отбор 2026-2028'!H345+'Доп_отбор 2026-2028'!H345</f>
        <v>0</v>
      </c>
      <c r="I349" s="47">
        <f>'Отбор 2026-2028'!I345+'Доп_отбор 2026-2028'!I345</f>
        <v>0</v>
      </c>
      <c r="J349" s="48">
        <f>'Отбор 2026-2028'!J345+'Доп_отбор 2026-2028'!J345</f>
        <v>0</v>
      </c>
      <c r="K349" s="49">
        <f t="shared" si="26"/>
        <v>0</v>
      </c>
      <c r="L349" s="47">
        <v>12368.39</v>
      </c>
      <c r="M349" s="47">
        <v>11131.55</v>
      </c>
      <c r="N349" s="47">
        <v>8657.8700000000008</v>
      </c>
      <c r="O349" s="47">
        <v>6184.2</v>
      </c>
      <c r="P349" s="47">
        <v>3710.52</v>
      </c>
      <c r="Q349" s="47">
        <v>488.77</v>
      </c>
      <c r="R349" s="47">
        <v>2100</v>
      </c>
      <c r="S349" s="47">
        <v>200</v>
      </c>
      <c r="T349" s="47">
        <v>92</v>
      </c>
      <c r="U349" s="51">
        <f t="shared" si="27"/>
        <v>0</v>
      </c>
      <c r="V349" s="49">
        <f>'Отбор 2026-2028'!V345+'Доп_отбор 2026-2028'!V345</f>
        <v>0</v>
      </c>
      <c r="W349" s="49">
        <f>'Отбор 2026-2028'!W345+'Доп_отбор 2026-2028'!W345</f>
        <v>0</v>
      </c>
      <c r="X349" s="49">
        <f>'Отбор 2026-2028'!X345+'Доп_отбор 2026-2028'!X345</f>
        <v>0</v>
      </c>
      <c r="Y349" s="49">
        <f t="shared" si="25"/>
        <v>0</v>
      </c>
      <c r="Z349" s="57">
        <f t="shared" si="24"/>
        <v>0</v>
      </c>
    </row>
    <row r="350" spans="1:26" x14ac:dyDescent="0.25">
      <c r="A350" s="55">
        <v>139</v>
      </c>
      <c r="B350" s="56" t="s">
        <v>203</v>
      </c>
      <c r="C350" s="56" t="s">
        <v>66</v>
      </c>
      <c r="D350" s="55">
        <v>2027</v>
      </c>
      <c r="E350" s="47">
        <f>'Отбор 2026-2028'!E346+'Доп_отбор 2026-2028'!E346</f>
        <v>0.2</v>
      </c>
      <c r="F350" s="47">
        <f>'Отбор 2026-2028'!F346+'Доп_отбор 2026-2028'!F346</f>
        <v>0.2</v>
      </c>
      <c r="G350" s="47">
        <f>'Отбор 2026-2028'!G346+'Доп_отбор 2026-2028'!G346</f>
        <v>0.2</v>
      </c>
      <c r="H350" s="47">
        <f>'Отбор 2026-2028'!H346+'Доп_отбор 2026-2028'!H346</f>
        <v>3.8</v>
      </c>
      <c r="I350" s="47">
        <f>'Отбор 2026-2028'!I346+'Доп_отбор 2026-2028'!I346</f>
        <v>0.2</v>
      </c>
      <c r="J350" s="48">
        <f>'Отбор 2026-2028'!J346+'Доп_отбор 2026-2028'!J346</f>
        <v>1</v>
      </c>
      <c r="K350" s="49">
        <f t="shared" si="26"/>
        <v>4.6000000000000005</v>
      </c>
      <c r="L350" s="47">
        <v>12368.39</v>
      </c>
      <c r="M350" s="47">
        <v>11131.55</v>
      </c>
      <c r="N350" s="47">
        <v>8657.8700000000008</v>
      </c>
      <c r="O350" s="47">
        <v>6184.2</v>
      </c>
      <c r="P350" s="47">
        <v>3710.52</v>
      </c>
      <c r="Q350" s="47">
        <v>488.77</v>
      </c>
      <c r="R350" s="47">
        <v>2100</v>
      </c>
      <c r="S350" s="47">
        <v>200</v>
      </c>
      <c r="T350" s="47">
        <v>87</v>
      </c>
      <c r="U350" s="51">
        <f t="shared" si="27"/>
        <v>86.999976596143043</v>
      </c>
      <c r="V350" s="49">
        <f>'Отбор 2026-2028'!V346+'Доп_отбор 2026-2028'!V346</f>
        <v>34182.400000000001</v>
      </c>
      <c r="W350" s="49">
        <f>'Отбор 2026-2028'!W346+'Доп_отбор 2026-2028'!W346</f>
        <v>29738.68</v>
      </c>
      <c r="X350" s="49">
        <f>'Отбор 2026-2028'!X346+'Доп_отбор 2026-2028'!X346</f>
        <v>4443.7200000000012</v>
      </c>
      <c r="Y350" s="49">
        <f t="shared" si="25"/>
        <v>29738.69</v>
      </c>
      <c r="Z350" s="57">
        <f t="shared" si="24"/>
        <v>87.000005850964229</v>
      </c>
    </row>
    <row r="351" spans="1:26" x14ac:dyDescent="0.25">
      <c r="A351" s="55">
        <v>140</v>
      </c>
      <c r="B351" s="56" t="s">
        <v>203</v>
      </c>
      <c r="C351" s="56" t="s">
        <v>168</v>
      </c>
      <c r="D351" s="55">
        <v>2027</v>
      </c>
      <c r="E351" s="47">
        <f>'Отбор 2026-2028'!E347+'Доп_отбор 2026-2028'!E347</f>
        <v>0</v>
      </c>
      <c r="F351" s="47">
        <f>'Отбор 2026-2028'!F347+'Доп_отбор 2026-2028'!F347</f>
        <v>0</v>
      </c>
      <c r="G351" s="47">
        <f>'Отбор 2026-2028'!G347+'Доп_отбор 2026-2028'!G347</f>
        <v>0</v>
      </c>
      <c r="H351" s="47">
        <f>'Отбор 2026-2028'!H347+'Доп_отбор 2026-2028'!H347</f>
        <v>0</v>
      </c>
      <c r="I351" s="47">
        <f>'Отбор 2026-2028'!I347+'Доп_отбор 2026-2028'!I347</f>
        <v>0</v>
      </c>
      <c r="J351" s="48">
        <f>'Отбор 2026-2028'!J347+'Доп_отбор 2026-2028'!J347</f>
        <v>0</v>
      </c>
      <c r="K351" s="49">
        <f t="shared" si="26"/>
        <v>0</v>
      </c>
      <c r="L351" s="47">
        <v>12368.39</v>
      </c>
      <c r="M351" s="47">
        <v>11131.55</v>
      </c>
      <c r="N351" s="47">
        <v>8657.8700000000008</v>
      </c>
      <c r="O351" s="47">
        <v>6184.2</v>
      </c>
      <c r="P351" s="47">
        <v>3710.52</v>
      </c>
      <c r="Q351" s="47">
        <v>488.77</v>
      </c>
      <c r="R351" s="47">
        <v>2100</v>
      </c>
      <c r="S351" s="47">
        <v>200</v>
      </c>
      <c r="T351" s="47">
        <v>90</v>
      </c>
      <c r="U351" s="51">
        <f t="shared" si="27"/>
        <v>0</v>
      </c>
      <c r="V351" s="49">
        <f>'Отбор 2026-2028'!V347+'Доп_отбор 2026-2028'!V347</f>
        <v>0</v>
      </c>
      <c r="W351" s="49">
        <f>'Отбор 2026-2028'!W347+'Доп_отбор 2026-2028'!W347</f>
        <v>0</v>
      </c>
      <c r="X351" s="49">
        <f>'Отбор 2026-2028'!X347+'Доп_отбор 2026-2028'!X347</f>
        <v>0</v>
      </c>
      <c r="Y351" s="49">
        <f t="shared" si="25"/>
        <v>0</v>
      </c>
      <c r="Z351" s="57">
        <f t="shared" si="24"/>
        <v>0</v>
      </c>
    </row>
    <row r="352" spans="1:26" x14ac:dyDescent="0.25">
      <c r="A352" s="55">
        <v>141</v>
      </c>
      <c r="B352" s="56" t="s">
        <v>203</v>
      </c>
      <c r="C352" s="56" t="s">
        <v>169</v>
      </c>
      <c r="D352" s="55">
        <v>2027</v>
      </c>
      <c r="E352" s="47">
        <f>'Отбор 2026-2028'!E348+'Доп_отбор 2026-2028'!E348</f>
        <v>0</v>
      </c>
      <c r="F352" s="47">
        <f>'Отбор 2026-2028'!F348+'Доп_отбор 2026-2028'!F348</f>
        <v>0</v>
      </c>
      <c r="G352" s="47">
        <f>'Отбор 2026-2028'!G348+'Доп_отбор 2026-2028'!G348</f>
        <v>0</v>
      </c>
      <c r="H352" s="47">
        <f>'Отбор 2026-2028'!H348+'Доп_отбор 2026-2028'!H348</f>
        <v>0</v>
      </c>
      <c r="I352" s="47">
        <f>'Отбор 2026-2028'!I348+'Доп_отбор 2026-2028'!I348</f>
        <v>0</v>
      </c>
      <c r="J352" s="48">
        <f>'Отбор 2026-2028'!J348+'Доп_отбор 2026-2028'!J348</f>
        <v>0</v>
      </c>
      <c r="K352" s="49">
        <f t="shared" si="26"/>
        <v>0</v>
      </c>
      <c r="L352" s="47">
        <v>12368.39</v>
      </c>
      <c r="M352" s="47">
        <v>11131.55</v>
      </c>
      <c r="N352" s="47">
        <v>8657.8700000000008</v>
      </c>
      <c r="O352" s="47">
        <v>6184.2</v>
      </c>
      <c r="P352" s="47">
        <v>3710.52</v>
      </c>
      <c r="Q352" s="47">
        <v>488.77</v>
      </c>
      <c r="R352" s="47">
        <v>2100</v>
      </c>
      <c r="S352" s="47">
        <v>200</v>
      </c>
      <c r="T352" s="47">
        <v>78</v>
      </c>
      <c r="U352" s="51">
        <f t="shared" si="27"/>
        <v>0</v>
      </c>
      <c r="V352" s="49">
        <f>'Отбор 2026-2028'!V348+'Доп_отбор 2026-2028'!V348</f>
        <v>0</v>
      </c>
      <c r="W352" s="49">
        <f>'Отбор 2026-2028'!W348+'Доп_отбор 2026-2028'!W348</f>
        <v>0</v>
      </c>
      <c r="X352" s="49">
        <f>'Отбор 2026-2028'!X348+'Доп_отбор 2026-2028'!X348</f>
        <v>0</v>
      </c>
      <c r="Y352" s="49">
        <f t="shared" si="25"/>
        <v>0</v>
      </c>
      <c r="Z352" s="57">
        <f t="shared" si="24"/>
        <v>0</v>
      </c>
    </row>
    <row r="353" spans="1:26" x14ac:dyDescent="0.25">
      <c r="A353" s="55">
        <v>142</v>
      </c>
      <c r="B353" s="56" t="s">
        <v>203</v>
      </c>
      <c r="C353" s="56" t="s">
        <v>82</v>
      </c>
      <c r="D353" s="55">
        <v>2027</v>
      </c>
      <c r="E353" s="47">
        <f>'Отбор 2026-2028'!E349+'Доп_отбор 2026-2028'!E349</f>
        <v>0</v>
      </c>
      <c r="F353" s="47">
        <f>'Отбор 2026-2028'!F349+'Доп_отбор 2026-2028'!F349</f>
        <v>0</v>
      </c>
      <c r="G353" s="47">
        <f>'Отбор 2026-2028'!G349+'Доп_отбор 2026-2028'!G349</f>
        <v>0</v>
      </c>
      <c r="H353" s="47">
        <f>'Отбор 2026-2028'!H349+'Доп_отбор 2026-2028'!H349</f>
        <v>0</v>
      </c>
      <c r="I353" s="47">
        <f>'Отбор 2026-2028'!I349+'Доп_отбор 2026-2028'!I349</f>
        <v>0</v>
      </c>
      <c r="J353" s="48">
        <f>'Отбор 2026-2028'!J349+'Доп_отбор 2026-2028'!J349</f>
        <v>0</v>
      </c>
      <c r="K353" s="49">
        <f t="shared" si="26"/>
        <v>0</v>
      </c>
      <c r="L353" s="47">
        <v>12368.39</v>
      </c>
      <c r="M353" s="47">
        <v>11131.55</v>
      </c>
      <c r="N353" s="47">
        <v>8657.8700000000008</v>
      </c>
      <c r="O353" s="47">
        <v>6184.2</v>
      </c>
      <c r="P353" s="47">
        <v>3710.52</v>
      </c>
      <c r="Q353" s="47">
        <v>488.77</v>
      </c>
      <c r="R353" s="47">
        <v>2100</v>
      </c>
      <c r="S353" s="47">
        <v>200</v>
      </c>
      <c r="T353" s="47">
        <v>84</v>
      </c>
      <c r="U353" s="51">
        <f t="shared" si="27"/>
        <v>0</v>
      </c>
      <c r="V353" s="49">
        <f>'Отбор 2026-2028'!V349+'Доп_отбор 2026-2028'!V349</f>
        <v>0</v>
      </c>
      <c r="W353" s="49">
        <f>'Отбор 2026-2028'!W349+'Доп_отбор 2026-2028'!W349</f>
        <v>0</v>
      </c>
      <c r="X353" s="49">
        <f>'Отбор 2026-2028'!X349+'Доп_отбор 2026-2028'!X349</f>
        <v>0</v>
      </c>
      <c r="Y353" s="49">
        <f t="shared" si="25"/>
        <v>0</v>
      </c>
      <c r="Z353" s="57">
        <f t="shared" si="24"/>
        <v>0</v>
      </c>
    </row>
    <row r="354" spans="1:26" x14ac:dyDescent="0.25">
      <c r="A354" s="55">
        <v>143</v>
      </c>
      <c r="B354" s="56" t="s">
        <v>204</v>
      </c>
      <c r="C354" s="56" t="s">
        <v>175</v>
      </c>
      <c r="D354" s="55">
        <v>2027</v>
      </c>
      <c r="E354" s="47">
        <f>'Отбор 2026-2028'!E350+'Доп_отбор 2026-2028'!E350</f>
        <v>0</v>
      </c>
      <c r="F354" s="47">
        <f>'Отбор 2026-2028'!F350+'Доп_отбор 2026-2028'!F350</f>
        <v>2</v>
      </c>
      <c r="G354" s="47">
        <f>'Отбор 2026-2028'!G350+'Доп_отбор 2026-2028'!G350</f>
        <v>0</v>
      </c>
      <c r="H354" s="47">
        <f>'Отбор 2026-2028'!H350+'Доп_отбор 2026-2028'!H350</f>
        <v>18</v>
      </c>
      <c r="I354" s="47">
        <f>'Отбор 2026-2028'!I350+'Доп_отбор 2026-2028'!I350</f>
        <v>0</v>
      </c>
      <c r="J354" s="48">
        <f>'Отбор 2026-2028'!J350+'Доп_отбор 2026-2028'!J350</f>
        <v>9</v>
      </c>
      <c r="K354" s="49">
        <f t="shared" si="26"/>
        <v>20</v>
      </c>
      <c r="L354" s="47">
        <v>12368.39</v>
      </c>
      <c r="M354" s="47">
        <v>11131.55</v>
      </c>
      <c r="N354" s="47">
        <v>8657.8700000000008</v>
      </c>
      <c r="O354" s="47">
        <v>6184.2</v>
      </c>
      <c r="P354" s="47">
        <v>3710.52</v>
      </c>
      <c r="Q354" s="47">
        <v>488.77</v>
      </c>
      <c r="R354" s="47">
        <v>2100</v>
      </c>
      <c r="S354" s="47">
        <v>200</v>
      </c>
      <c r="T354" s="47">
        <v>90</v>
      </c>
      <c r="U354" s="51">
        <f t="shared" si="27"/>
        <v>89.999995648866772</v>
      </c>
      <c r="V354" s="49">
        <f>'Отбор 2026-2028'!V350+'Доп_отбор 2026-2028'!V350</f>
        <v>160877.63</v>
      </c>
      <c r="W354" s="49">
        <f>'Отбор 2026-2028'!W350+'Доп_отбор 2026-2028'!W350</f>
        <v>144789.85999999999</v>
      </c>
      <c r="X354" s="49">
        <f>'Отбор 2026-2028'!X350+'Доп_отбор 2026-2028'!X350</f>
        <v>16087.769999999993</v>
      </c>
      <c r="Y354" s="49">
        <f t="shared" si="25"/>
        <v>144789.87</v>
      </c>
      <c r="Z354" s="57">
        <f t="shared" si="24"/>
        <v>90.000001864771377</v>
      </c>
    </row>
    <row r="355" spans="1:26" x14ac:dyDescent="0.25">
      <c r="A355" s="55">
        <v>144</v>
      </c>
      <c r="B355" s="56" t="s">
        <v>204</v>
      </c>
      <c r="C355" s="56" t="s">
        <v>176</v>
      </c>
      <c r="D355" s="55">
        <v>2027</v>
      </c>
      <c r="E355" s="47">
        <f>'Отбор 2026-2028'!E351+'Доп_отбор 2026-2028'!E351</f>
        <v>0</v>
      </c>
      <c r="F355" s="47">
        <f>'Отбор 2026-2028'!F351+'Доп_отбор 2026-2028'!F351</f>
        <v>0</v>
      </c>
      <c r="G355" s="47">
        <f>'Отбор 2026-2028'!G351+'Доп_отбор 2026-2028'!G351</f>
        <v>0</v>
      </c>
      <c r="H355" s="47">
        <f>'Отбор 2026-2028'!H351+'Доп_отбор 2026-2028'!H351</f>
        <v>0</v>
      </c>
      <c r="I355" s="47">
        <f>'Отбор 2026-2028'!I351+'Доп_отбор 2026-2028'!I351</f>
        <v>0</v>
      </c>
      <c r="J355" s="48">
        <f>'Отбор 2026-2028'!J351+'Доп_отбор 2026-2028'!J351</f>
        <v>0</v>
      </c>
      <c r="K355" s="49">
        <f t="shared" si="26"/>
        <v>0</v>
      </c>
      <c r="L355" s="47">
        <v>12368.39</v>
      </c>
      <c r="M355" s="47">
        <v>11131.55</v>
      </c>
      <c r="N355" s="47">
        <v>8657.8700000000008</v>
      </c>
      <c r="O355" s="47">
        <v>6184.2</v>
      </c>
      <c r="P355" s="47">
        <v>3710.52</v>
      </c>
      <c r="Q355" s="47">
        <v>488.77</v>
      </c>
      <c r="R355" s="47">
        <v>2100</v>
      </c>
      <c r="S355" s="47">
        <v>200</v>
      </c>
      <c r="T355" s="47">
        <v>90</v>
      </c>
      <c r="U355" s="51">
        <f t="shared" si="27"/>
        <v>0</v>
      </c>
      <c r="V355" s="49">
        <f>'Отбор 2026-2028'!V351+'Доп_отбор 2026-2028'!V351</f>
        <v>0</v>
      </c>
      <c r="W355" s="49">
        <f>'Отбор 2026-2028'!W351+'Доп_отбор 2026-2028'!W351</f>
        <v>0</v>
      </c>
      <c r="X355" s="49">
        <f>'Отбор 2026-2028'!X351+'Доп_отбор 2026-2028'!X351</f>
        <v>0</v>
      </c>
      <c r="Y355" s="49">
        <f t="shared" si="25"/>
        <v>0</v>
      </c>
      <c r="Z355" s="57">
        <f t="shared" si="24"/>
        <v>0</v>
      </c>
    </row>
    <row r="356" spans="1:26" x14ac:dyDescent="0.25">
      <c r="A356" s="55">
        <v>145</v>
      </c>
      <c r="B356" s="56" t="s">
        <v>204</v>
      </c>
      <c r="C356" s="56" t="s">
        <v>65</v>
      </c>
      <c r="D356" s="55">
        <v>2027</v>
      </c>
      <c r="E356" s="47">
        <f>'Отбор 2026-2028'!E352+'Доп_отбор 2026-2028'!E352</f>
        <v>0</v>
      </c>
      <c r="F356" s="47">
        <f>'Отбор 2026-2028'!F352+'Доп_отбор 2026-2028'!F352</f>
        <v>0</v>
      </c>
      <c r="G356" s="47">
        <f>'Отбор 2026-2028'!G352+'Доп_отбор 2026-2028'!G352</f>
        <v>0</v>
      </c>
      <c r="H356" s="47">
        <f>'Отбор 2026-2028'!H352+'Доп_отбор 2026-2028'!H352</f>
        <v>0</v>
      </c>
      <c r="I356" s="47">
        <f>'Отбор 2026-2028'!I352+'Доп_отбор 2026-2028'!I352</f>
        <v>6</v>
      </c>
      <c r="J356" s="48">
        <f>'Отбор 2026-2028'!J352+'Доп_отбор 2026-2028'!J352</f>
        <v>9</v>
      </c>
      <c r="K356" s="49">
        <f t="shared" si="26"/>
        <v>6</v>
      </c>
      <c r="L356" s="47">
        <v>12368.39</v>
      </c>
      <c r="M356" s="47">
        <v>11131.55</v>
      </c>
      <c r="N356" s="47">
        <v>8657.8700000000008</v>
      </c>
      <c r="O356" s="47">
        <v>6184.2</v>
      </c>
      <c r="P356" s="47">
        <v>3710.52</v>
      </c>
      <c r="Q356" s="47">
        <v>488.77</v>
      </c>
      <c r="R356" s="47">
        <v>2100</v>
      </c>
      <c r="S356" s="47">
        <v>200</v>
      </c>
      <c r="T356" s="47">
        <v>87</v>
      </c>
      <c r="U356" s="51">
        <f t="shared" si="27"/>
        <v>86.999992515298203</v>
      </c>
      <c r="V356" s="49">
        <f>'Отбор 2026-2028'!V352+'Доп_отбор 2026-2028'!V352</f>
        <v>46762.05</v>
      </c>
      <c r="W356" s="49">
        <f>'Отбор 2026-2028'!W352+'Доп_отбор 2026-2028'!W352</f>
        <v>40682.980000000003</v>
      </c>
      <c r="X356" s="49">
        <f>'Отбор 2026-2028'!X352+'Доп_отбор 2026-2028'!X352</f>
        <v>6079.07</v>
      </c>
      <c r="Y356" s="49">
        <f t="shared" si="25"/>
        <v>40682.980000000003</v>
      </c>
      <c r="Z356" s="57">
        <f t="shared" si="24"/>
        <v>86.999992515298203</v>
      </c>
    </row>
    <row r="357" spans="1:26" x14ac:dyDescent="0.25">
      <c r="A357" s="55">
        <v>146</v>
      </c>
      <c r="B357" s="56" t="s">
        <v>204</v>
      </c>
      <c r="C357" s="56" t="s">
        <v>54</v>
      </c>
      <c r="D357" s="55">
        <v>2027</v>
      </c>
      <c r="E357" s="47">
        <f>'Отбор 2026-2028'!E353+'Доп_отбор 2026-2028'!E353</f>
        <v>0</v>
      </c>
      <c r="F357" s="47">
        <f>'Отбор 2026-2028'!F353+'Доп_отбор 2026-2028'!F353</f>
        <v>62</v>
      </c>
      <c r="G357" s="47">
        <f>'Отбор 2026-2028'!G353+'Доп_отбор 2026-2028'!G353</f>
        <v>0</v>
      </c>
      <c r="H357" s="47">
        <f>'Отбор 2026-2028'!H353+'Доп_отбор 2026-2028'!H353</f>
        <v>0</v>
      </c>
      <c r="I357" s="47">
        <f>'Отбор 2026-2028'!I353+'Доп_отбор 2026-2028'!I353</f>
        <v>0</v>
      </c>
      <c r="J357" s="48">
        <f>'Отбор 2026-2028'!J353+'Доп_отбор 2026-2028'!J353</f>
        <v>10</v>
      </c>
      <c r="K357" s="49">
        <f t="shared" si="26"/>
        <v>62</v>
      </c>
      <c r="L357" s="47">
        <v>12368.39</v>
      </c>
      <c r="M357" s="47">
        <v>11131.55</v>
      </c>
      <c r="N357" s="47">
        <v>8657.8700000000008</v>
      </c>
      <c r="O357" s="47">
        <v>6184.2</v>
      </c>
      <c r="P357" s="47">
        <v>3710.52</v>
      </c>
      <c r="Q357" s="47">
        <v>488.77</v>
      </c>
      <c r="R357" s="47">
        <v>2100</v>
      </c>
      <c r="S357" s="47">
        <v>200</v>
      </c>
      <c r="T357" s="47">
        <v>89</v>
      </c>
      <c r="U357" s="51">
        <f t="shared" si="27"/>
        <v>88.999999725442095</v>
      </c>
      <c r="V357" s="49">
        <f>'Отбор 2026-2028'!V353+'Доп_отбор 2026-2028'!V353</f>
        <v>728443.8</v>
      </c>
      <c r="W357" s="49">
        <f>'Отбор 2026-2028'!W353+'Доп_отбор 2026-2028'!W353</f>
        <v>648314.98</v>
      </c>
      <c r="X357" s="49">
        <f>'Отбор 2026-2028'!X353+'Доп_отбор 2026-2028'!X353</f>
        <v>80128.820000000065</v>
      </c>
      <c r="Y357" s="49">
        <f t="shared" si="25"/>
        <v>648314.98</v>
      </c>
      <c r="Z357" s="57">
        <f t="shared" si="24"/>
        <v>88.999999725442095</v>
      </c>
    </row>
    <row r="358" spans="1:26" x14ac:dyDescent="0.25">
      <c r="A358" s="55">
        <v>147</v>
      </c>
      <c r="B358" s="56" t="s">
        <v>204</v>
      </c>
      <c r="C358" s="56" t="s">
        <v>174</v>
      </c>
      <c r="D358" s="55">
        <v>2027</v>
      </c>
      <c r="E358" s="47">
        <f>'Отбор 2026-2028'!E354+'Доп_отбор 2026-2028'!E354</f>
        <v>0</v>
      </c>
      <c r="F358" s="47">
        <f>'Отбор 2026-2028'!F354+'Доп_отбор 2026-2028'!F354</f>
        <v>0</v>
      </c>
      <c r="G358" s="47">
        <f>'Отбор 2026-2028'!G354+'Доп_отбор 2026-2028'!G354</f>
        <v>0</v>
      </c>
      <c r="H358" s="47">
        <f>'Отбор 2026-2028'!H354+'Доп_отбор 2026-2028'!H354</f>
        <v>0</v>
      </c>
      <c r="I358" s="47">
        <f>'Отбор 2026-2028'!I354+'Доп_отбор 2026-2028'!I354</f>
        <v>0</v>
      </c>
      <c r="J358" s="48">
        <f>'Отбор 2026-2028'!J354+'Доп_отбор 2026-2028'!J354</f>
        <v>0</v>
      </c>
      <c r="K358" s="49">
        <f t="shared" si="26"/>
        <v>0</v>
      </c>
      <c r="L358" s="47">
        <v>12368.39</v>
      </c>
      <c r="M358" s="47">
        <v>11131.55</v>
      </c>
      <c r="N358" s="47">
        <v>8657.8700000000008</v>
      </c>
      <c r="O358" s="47">
        <v>6184.2</v>
      </c>
      <c r="P358" s="47">
        <v>3710.52</v>
      </c>
      <c r="Q358" s="47">
        <v>488.77</v>
      </c>
      <c r="R358" s="47">
        <v>2100</v>
      </c>
      <c r="S358" s="47">
        <v>200</v>
      </c>
      <c r="T358" s="47">
        <v>91</v>
      </c>
      <c r="U358" s="51">
        <f t="shared" si="27"/>
        <v>0</v>
      </c>
      <c r="V358" s="49">
        <f>'Отбор 2026-2028'!V354+'Доп_отбор 2026-2028'!V354</f>
        <v>0</v>
      </c>
      <c r="W358" s="49">
        <f>'Отбор 2026-2028'!W354+'Доп_отбор 2026-2028'!W354</f>
        <v>0</v>
      </c>
      <c r="X358" s="49">
        <f>'Отбор 2026-2028'!X354+'Доп_отбор 2026-2028'!X354</f>
        <v>0</v>
      </c>
      <c r="Y358" s="49">
        <f t="shared" si="25"/>
        <v>0</v>
      </c>
      <c r="Z358" s="57">
        <f t="shared" si="24"/>
        <v>0</v>
      </c>
    </row>
    <row r="359" spans="1:26" x14ac:dyDescent="0.25">
      <c r="A359" s="55">
        <v>148</v>
      </c>
      <c r="B359" s="56" t="s">
        <v>204</v>
      </c>
      <c r="C359" s="56" t="s">
        <v>83</v>
      </c>
      <c r="D359" s="55">
        <v>2027</v>
      </c>
      <c r="E359" s="47">
        <f>'Отбор 2026-2028'!E355+'Доп_отбор 2026-2028'!E355</f>
        <v>0</v>
      </c>
      <c r="F359" s="47">
        <f>'Отбор 2026-2028'!F355+'Доп_отбор 2026-2028'!F355</f>
        <v>0</v>
      </c>
      <c r="G359" s="47">
        <f>'Отбор 2026-2028'!G355+'Доп_отбор 2026-2028'!G355</f>
        <v>0</v>
      </c>
      <c r="H359" s="47">
        <f>'Отбор 2026-2028'!H355+'Доп_отбор 2026-2028'!H355</f>
        <v>0</v>
      </c>
      <c r="I359" s="47">
        <f>'Отбор 2026-2028'!I355+'Доп_отбор 2026-2028'!I355</f>
        <v>14.99</v>
      </c>
      <c r="J359" s="48">
        <f>'Отбор 2026-2028'!J355+'Доп_отбор 2026-2028'!J355</f>
        <v>21</v>
      </c>
      <c r="K359" s="49">
        <f t="shared" si="26"/>
        <v>14.99</v>
      </c>
      <c r="L359" s="47">
        <v>12368.39</v>
      </c>
      <c r="M359" s="47">
        <v>11131.55</v>
      </c>
      <c r="N359" s="47">
        <v>8657.8700000000008</v>
      </c>
      <c r="O359" s="47">
        <v>6184.2</v>
      </c>
      <c r="P359" s="47">
        <v>3710.52</v>
      </c>
      <c r="Q359" s="47">
        <v>488.77</v>
      </c>
      <c r="R359" s="47">
        <v>2100</v>
      </c>
      <c r="S359" s="47">
        <v>200</v>
      </c>
      <c r="T359" s="47">
        <v>88</v>
      </c>
      <c r="U359" s="51">
        <f t="shared" si="27"/>
        <v>87.999993981387973</v>
      </c>
      <c r="V359" s="49">
        <f>'Отбор 2026-2028'!V355+'Доп_отбор 2026-2028'!V355</f>
        <v>112982.86</v>
      </c>
      <c r="W359" s="49">
        <f>'Отбор 2026-2028'!W355+'Доп_отбор 2026-2028'!W355</f>
        <v>99424.91</v>
      </c>
      <c r="X359" s="49">
        <f>'Отбор 2026-2028'!X355+'Доп_отбор 2026-2028'!X355</f>
        <v>13557.949999999997</v>
      </c>
      <c r="Y359" s="49">
        <f t="shared" si="25"/>
        <v>99424.92</v>
      </c>
      <c r="Z359" s="57">
        <f t="shared" si="24"/>
        <v>88.000002832288018</v>
      </c>
    </row>
    <row r="360" spans="1:26" x14ac:dyDescent="0.25">
      <c r="A360" s="55">
        <v>149</v>
      </c>
      <c r="B360" s="56" t="s">
        <v>204</v>
      </c>
      <c r="C360" s="56" t="s">
        <v>177</v>
      </c>
      <c r="D360" s="55">
        <v>2027</v>
      </c>
      <c r="E360" s="47">
        <f>'Отбор 2026-2028'!E356+'Доп_отбор 2026-2028'!E356</f>
        <v>0</v>
      </c>
      <c r="F360" s="47">
        <f>'Отбор 2026-2028'!F356+'Доп_отбор 2026-2028'!F356</f>
        <v>0</v>
      </c>
      <c r="G360" s="47">
        <f>'Отбор 2026-2028'!G356+'Доп_отбор 2026-2028'!G356</f>
        <v>0</v>
      </c>
      <c r="H360" s="47">
        <f>'Отбор 2026-2028'!H356+'Доп_отбор 2026-2028'!H356</f>
        <v>0</v>
      </c>
      <c r="I360" s="47">
        <f>'Отбор 2026-2028'!I356+'Доп_отбор 2026-2028'!I356</f>
        <v>0</v>
      </c>
      <c r="J360" s="48">
        <f>'Отбор 2026-2028'!J356+'Доп_отбор 2026-2028'!J356</f>
        <v>0</v>
      </c>
      <c r="K360" s="49">
        <f t="shared" si="26"/>
        <v>0</v>
      </c>
      <c r="L360" s="47">
        <v>12368.39</v>
      </c>
      <c r="M360" s="47">
        <v>11131.55</v>
      </c>
      <c r="N360" s="47">
        <v>8657.8700000000008</v>
      </c>
      <c r="O360" s="47">
        <v>6184.2</v>
      </c>
      <c r="P360" s="47">
        <v>3710.52</v>
      </c>
      <c r="Q360" s="47">
        <v>488.77</v>
      </c>
      <c r="R360" s="47">
        <v>2100</v>
      </c>
      <c r="S360" s="47">
        <v>200</v>
      </c>
      <c r="T360" s="47">
        <v>89</v>
      </c>
      <c r="U360" s="51">
        <f t="shared" si="27"/>
        <v>0</v>
      </c>
      <c r="V360" s="49">
        <f>'Отбор 2026-2028'!V356+'Доп_отбор 2026-2028'!V356</f>
        <v>0</v>
      </c>
      <c r="W360" s="49">
        <f>'Отбор 2026-2028'!W356+'Доп_отбор 2026-2028'!W356</f>
        <v>0</v>
      </c>
      <c r="X360" s="49">
        <f>'Отбор 2026-2028'!X356+'Доп_отбор 2026-2028'!X356</f>
        <v>0</v>
      </c>
      <c r="Y360" s="49">
        <f t="shared" si="25"/>
        <v>0</v>
      </c>
      <c r="Z360" s="57">
        <f t="shared" si="24"/>
        <v>0</v>
      </c>
    </row>
    <row r="361" spans="1:26" ht="30" x14ac:dyDescent="0.25">
      <c r="A361" s="55">
        <v>150</v>
      </c>
      <c r="B361" s="56" t="s">
        <v>100</v>
      </c>
      <c r="C361" s="56" t="s">
        <v>100</v>
      </c>
      <c r="D361" s="55">
        <v>2027</v>
      </c>
      <c r="E361" s="47">
        <f>'Отбор 2026-2028'!E357+'Доп_отбор 2026-2028'!E357</f>
        <v>0</v>
      </c>
      <c r="F361" s="47">
        <f>'Отбор 2026-2028'!F357+'Доп_отбор 2026-2028'!F357</f>
        <v>0</v>
      </c>
      <c r="G361" s="47">
        <f>'Отбор 2026-2028'!G357+'Доп_отбор 2026-2028'!G357</f>
        <v>0</v>
      </c>
      <c r="H361" s="47">
        <f>'Отбор 2026-2028'!H357+'Доп_отбор 2026-2028'!H357</f>
        <v>0</v>
      </c>
      <c r="I361" s="47">
        <f>'Отбор 2026-2028'!I357+'Доп_отбор 2026-2028'!I357</f>
        <v>0</v>
      </c>
      <c r="J361" s="48">
        <f>'Отбор 2026-2028'!J357+'Доп_отбор 2026-2028'!J357</f>
        <v>0</v>
      </c>
      <c r="K361" s="49">
        <f t="shared" si="26"/>
        <v>0</v>
      </c>
      <c r="L361" s="47">
        <v>12368.39</v>
      </c>
      <c r="M361" s="47">
        <v>11131.55</v>
      </c>
      <c r="N361" s="47">
        <v>8657.8700000000008</v>
      </c>
      <c r="O361" s="47">
        <v>6184.2</v>
      </c>
      <c r="P361" s="47">
        <v>3710.52</v>
      </c>
      <c r="Q361" s="47">
        <v>488.77</v>
      </c>
      <c r="R361" s="47">
        <v>2100</v>
      </c>
      <c r="S361" s="47">
        <v>200</v>
      </c>
      <c r="T361" s="47">
        <v>80</v>
      </c>
      <c r="U361" s="51">
        <f t="shared" si="27"/>
        <v>0</v>
      </c>
      <c r="V361" s="49">
        <f>'Отбор 2026-2028'!V357+'Доп_отбор 2026-2028'!V357</f>
        <v>0</v>
      </c>
      <c r="W361" s="49">
        <f>'Отбор 2026-2028'!W357+'Доп_отбор 2026-2028'!W357</f>
        <v>0</v>
      </c>
      <c r="X361" s="49">
        <f>'Отбор 2026-2028'!X357+'Доп_отбор 2026-2028'!X357</f>
        <v>0</v>
      </c>
      <c r="Y361" s="49">
        <f t="shared" si="25"/>
        <v>0</v>
      </c>
      <c r="Z361" s="57">
        <f t="shared" si="24"/>
        <v>0</v>
      </c>
    </row>
    <row r="362" spans="1:26" x14ac:dyDescent="0.25">
      <c r="A362" s="55">
        <v>151</v>
      </c>
      <c r="B362" s="56" t="s">
        <v>205</v>
      </c>
      <c r="C362" s="56" t="s">
        <v>74</v>
      </c>
      <c r="D362" s="55">
        <v>2027</v>
      </c>
      <c r="E362" s="47">
        <f>'Отбор 2026-2028'!E358+'Доп_отбор 2026-2028'!E358</f>
        <v>0</v>
      </c>
      <c r="F362" s="47">
        <f>'Отбор 2026-2028'!F358+'Доп_отбор 2026-2028'!F358</f>
        <v>0</v>
      </c>
      <c r="G362" s="47">
        <f>'Отбор 2026-2028'!G358+'Доп_отбор 2026-2028'!G358</f>
        <v>0</v>
      </c>
      <c r="H362" s="47">
        <f>'Отбор 2026-2028'!H358+'Доп_отбор 2026-2028'!H358</f>
        <v>0</v>
      </c>
      <c r="I362" s="47">
        <f>'Отбор 2026-2028'!I358+'Доп_отбор 2026-2028'!I358</f>
        <v>7.5</v>
      </c>
      <c r="J362" s="48">
        <f>'Отбор 2026-2028'!J358+'Доп_отбор 2026-2028'!J358</f>
        <v>3</v>
      </c>
      <c r="K362" s="49">
        <f t="shared" si="26"/>
        <v>7.5</v>
      </c>
      <c r="L362" s="47">
        <v>12368.39</v>
      </c>
      <c r="M362" s="47">
        <v>11131.55</v>
      </c>
      <c r="N362" s="47">
        <v>8657.8700000000008</v>
      </c>
      <c r="O362" s="47">
        <v>6184.2</v>
      </c>
      <c r="P362" s="47">
        <v>3710.52</v>
      </c>
      <c r="Q362" s="47">
        <v>488.77</v>
      </c>
      <c r="R362" s="47">
        <v>2100</v>
      </c>
      <c r="S362" s="47">
        <v>200</v>
      </c>
      <c r="T362" s="47">
        <v>88</v>
      </c>
      <c r="U362" s="51">
        <f t="shared" si="27"/>
        <v>87.99998706032396</v>
      </c>
      <c r="V362" s="49">
        <f>'Отбор 2026-2028'!V358+'Доп_отбор 2026-2028'!V358</f>
        <v>37095.21</v>
      </c>
      <c r="W362" s="49">
        <f>'Отбор 2026-2028'!W358+'Доп_отбор 2026-2028'!W358</f>
        <v>32643.78</v>
      </c>
      <c r="X362" s="49">
        <f>'Отбор 2026-2028'!X358+'Доп_отбор 2026-2028'!X358</f>
        <v>4451.43</v>
      </c>
      <c r="Y362" s="49">
        <f t="shared" si="25"/>
        <v>32643.78</v>
      </c>
      <c r="Z362" s="57">
        <f t="shared" si="24"/>
        <v>87.99998706032396</v>
      </c>
    </row>
    <row r="363" spans="1:26" x14ac:dyDescent="0.25">
      <c r="A363" s="55">
        <v>152</v>
      </c>
      <c r="B363" s="56" t="s">
        <v>205</v>
      </c>
      <c r="C363" s="56" t="s">
        <v>179</v>
      </c>
      <c r="D363" s="55">
        <v>2027</v>
      </c>
      <c r="E363" s="47">
        <f>'Отбор 2026-2028'!E359+'Доп_отбор 2026-2028'!E359</f>
        <v>0</v>
      </c>
      <c r="F363" s="47">
        <f>'Отбор 2026-2028'!F359+'Доп_отбор 2026-2028'!F359</f>
        <v>0</v>
      </c>
      <c r="G363" s="47">
        <f>'Отбор 2026-2028'!G359+'Доп_отбор 2026-2028'!G359</f>
        <v>0</v>
      </c>
      <c r="H363" s="47">
        <f>'Отбор 2026-2028'!H359+'Доп_отбор 2026-2028'!H359</f>
        <v>0</v>
      </c>
      <c r="I363" s="47">
        <f>'Отбор 2026-2028'!I359+'Доп_отбор 2026-2028'!I359</f>
        <v>0</v>
      </c>
      <c r="J363" s="48">
        <f>'Отбор 2026-2028'!J359+'Доп_отбор 2026-2028'!J359</f>
        <v>0</v>
      </c>
      <c r="K363" s="49">
        <f t="shared" si="26"/>
        <v>0</v>
      </c>
      <c r="L363" s="47">
        <v>12368.39</v>
      </c>
      <c r="M363" s="47">
        <v>11131.55</v>
      </c>
      <c r="N363" s="47">
        <v>8657.8700000000008</v>
      </c>
      <c r="O363" s="47">
        <v>6184.2</v>
      </c>
      <c r="P363" s="47">
        <v>3710.52</v>
      </c>
      <c r="Q363" s="47">
        <v>488.77</v>
      </c>
      <c r="R363" s="47">
        <v>2100</v>
      </c>
      <c r="S363" s="47">
        <v>200</v>
      </c>
      <c r="T363" s="47">
        <v>85</v>
      </c>
      <c r="U363" s="51">
        <f t="shared" si="27"/>
        <v>0</v>
      </c>
      <c r="V363" s="49">
        <f>'Отбор 2026-2028'!V359+'Доп_отбор 2026-2028'!V359</f>
        <v>0</v>
      </c>
      <c r="W363" s="49">
        <f>'Отбор 2026-2028'!W359+'Доп_отбор 2026-2028'!W359</f>
        <v>0</v>
      </c>
      <c r="X363" s="49">
        <f>'Отбор 2026-2028'!X359+'Доп_отбор 2026-2028'!X359</f>
        <v>0</v>
      </c>
      <c r="Y363" s="49">
        <f t="shared" si="25"/>
        <v>0</v>
      </c>
      <c r="Z363" s="57">
        <f t="shared" si="24"/>
        <v>0</v>
      </c>
    </row>
    <row r="364" spans="1:26" x14ac:dyDescent="0.25">
      <c r="A364" s="55">
        <v>153</v>
      </c>
      <c r="B364" s="56" t="s">
        <v>205</v>
      </c>
      <c r="C364" s="56" t="s">
        <v>180</v>
      </c>
      <c r="D364" s="55">
        <v>2027</v>
      </c>
      <c r="E364" s="47">
        <f>'Отбор 2026-2028'!E360+'Доп_отбор 2026-2028'!E360</f>
        <v>0</v>
      </c>
      <c r="F364" s="47">
        <f>'Отбор 2026-2028'!F360+'Доп_отбор 2026-2028'!F360</f>
        <v>0</v>
      </c>
      <c r="G364" s="47">
        <f>'Отбор 2026-2028'!G360+'Доп_отбор 2026-2028'!G360</f>
        <v>0</v>
      </c>
      <c r="H364" s="47">
        <f>'Отбор 2026-2028'!H360+'Доп_отбор 2026-2028'!H360</f>
        <v>5</v>
      </c>
      <c r="I364" s="47">
        <f>'Отбор 2026-2028'!I360+'Доп_отбор 2026-2028'!I360</f>
        <v>0</v>
      </c>
      <c r="J364" s="48">
        <f>'Отбор 2026-2028'!J360+'Доп_отбор 2026-2028'!J360</f>
        <v>3</v>
      </c>
      <c r="K364" s="49">
        <f t="shared" si="26"/>
        <v>5</v>
      </c>
      <c r="L364" s="47">
        <v>12368.39</v>
      </c>
      <c r="M364" s="47">
        <v>11131.55</v>
      </c>
      <c r="N364" s="47">
        <v>8657.8700000000008</v>
      </c>
      <c r="O364" s="47">
        <v>6184.2</v>
      </c>
      <c r="P364" s="47">
        <v>3710.52</v>
      </c>
      <c r="Q364" s="47">
        <v>488.77</v>
      </c>
      <c r="R364" s="47">
        <v>2100</v>
      </c>
      <c r="S364" s="47">
        <v>200</v>
      </c>
      <c r="T364" s="47">
        <v>87</v>
      </c>
      <c r="U364" s="51">
        <f t="shared" si="27"/>
        <v>86.999975558938104</v>
      </c>
      <c r="V364" s="49">
        <f>'Отбор 2026-2028'!V360+'Доп_отбор 2026-2028'!V360</f>
        <v>39687.31</v>
      </c>
      <c r="W364" s="49">
        <f>'Отбор 2026-2028'!W360+'Доп_отбор 2026-2028'!W360</f>
        <v>34527.949999999997</v>
      </c>
      <c r="X364" s="49">
        <f>'Отбор 2026-2028'!X360+'Доп_отбор 2026-2028'!X360</f>
        <v>5159.3600000000006</v>
      </c>
      <c r="Y364" s="49">
        <f t="shared" si="25"/>
        <v>34527.96</v>
      </c>
      <c r="Z364" s="57">
        <f t="shared" si="24"/>
        <v>87.000000755909142</v>
      </c>
    </row>
    <row r="365" spans="1:26" x14ac:dyDescent="0.25">
      <c r="A365" s="55">
        <v>154</v>
      </c>
      <c r="B365" s="56" t="s">
        <v>205</v>
      </c>
      <c r="C365" s="56" t="s">
        <v>181</v>
      </c>
      <c r="D365" s="55">
        <v>2027</v>
      </c>
      <c r="E365" s="47">
        <f>'Отбор 2026-2028'!E361+'Доп_отбор 2026-2028'!E361</f>
        <v>0</v>
      </c>
      <c r="F365" s="47">
        <f>'Отбор 2026-2028'!F361+'Доп_отбор 2026-2028'!F361</f>
        <v>0</v>
      </c>
      <c r="G365" s="47">
        <f>'Отбор 2026-2028'!G361+'Доп_отбор 2026-2028'!G361</f>
        <v>0</v>
      </c>
      <c r="H365" s="47">
        <f>'Отбор 2026-2028'!H361+'Доп_отбор 2026-2028'!H361</f>
        <v>0</v>
      </c>
      <c r="I365" s="47">
        <f>'Отбор 2026-2028'!I361+'Доп_отбор 2026-2028'!I361</f>
        <v>0</v>
      </c>
      <c r="J365" s="48">
        <f>'Отбор 2026-2028'!J361+'Доп_отбор 2026-2028'!J361</f>
        <v>0</v>
      </c>
      <c r="K365" s="49">
        <f t="shared" si="26"/>
        <v>0</v>
      </c>
      <c r="L365" s="47">
        <v>12368.39</v>
      </c>
      <c r="M365" s="47">
        <v>11131.55</v>
      </c>
      <c r="N365" s="47">
        <v>8657.8700000000008</v>
      </c>
      <c r="O365" s="47">
        <v>6184.2</v>
      </c>
      <c r="P365" s="47">
        <v>3710.52</v>
      </c>
      <c r="Q365" s="47">
        <v>488.77</v>
      </c>
      <c r="R365" s="47">
        <v>2100</v>
      </c>
      <c r="S365" s="47">
        <v>200</v>
      </c>
      <c r="T365" s="47">
        <v>87</v>
      </c>
      <c r="U365" s="51">
        <f t="shared" si="27"/>
        <v>0</v>
      </c>
      <c r="V365" s="49">
        <f>'Отбор 2026-2028'!V361+'Доп_отбор 2026-2028'!V361</f>
        <v>0</v>
      </c>
      <c r="W365" s="49">
        <f>'Отбор 2026-2028'!W361+'Доп_отбор 2026-2028'!W361</f>
        <v>0</v>
      </c>
      <c r="X365" s="49">
        <f>'Отбор 2026-2028'!X361+'Доп_отбор 2026-2028'!X361</f>
        <v>0</v>
      </c>
      <c r="Y365" s="49">
        <f t="shared" si="25"/>
        <v>0</v>
      </c>
      <c r="Z365" s="57">
        <f t="shared" si="24"/>
        <v>0</v>
      </c>
    </row>
    <row r="366" spans="1:26" x14ac:dyDescent="0.25">
      <c r="A366" s="55">
        <v>155</v>
      </c>
      <c r="B366" s="56" t="s">
        <v>205</v>
      </c>
      <c r="C366" s="56" t="s">
        <v>182</v>
      </c>
      <c r="D366" s="55">
        <v>2027</v>
      </c>
      <c r="E366" s="47">
        <f>'Отбор 2026-2028'!E362+'Доп_отбор 2026-2028'!E362</f>
        <v>0</v>
      </c>
      <c r="F366" s="47">
        <f>'Отбор 2026-2028'!F362+'Доп_отбор 2026-2028'!F362</f>
        <v>0</v>
      </c>
      <c r="G366" s="47">
        <f>'Отбор 2026-2028'!G362+'Доп_отбор 2026-2028'!G362</f>
        <v>8</v>
      </c>
      <c r="H366" s="47">
        <f>'Отбор 2026-2028'!H362+'Доп_отбор 2026-2028'!H362</f>
        <v>0</v>
      </c>
      <c r="I366" s="47">
        <f>'Отбор 2026-2028'!I362+'Доп_отбор 2026-2028'!I362</f>
        <v>7</v>
      </c>
      <c r="J366" s="48">
        <f>'Отбор 2026-2028'!J362+'Доп_отбор 2026-2028'!J362</f>
        <v>3</v>
      </c>
      <c r="K366" s="49">
        <f t="shared" si="26"/>
        <v>15</v>
      </c>
      <c r="L366" s="47">
        <v>12368.39</v>
      </c>
      <c r="M366" s="47">
        <v>11131.55</v>
      </c>
      <c r="N366" s="47">
        <v>8657.8700000000008</v>
      </c>
      <c r="O366" s="47">
        <v>6184.2</v>
      </c>
      <c r="P366" s="47">
        <v>3710.52</v>
      </c>
      <c r="Q366" s="47">
        <v>488.77</v>
      </c>
      <c r="R366" s="47">
        <v>2100</v>
      </c>
      <c r="S366" s="47">
        <v>200</v>
      </c>
      <c r="T366" s="47">
        <v>87</v>
      </c>
      <c r="U366" s="51">
        <f t="shared" si="27"/>
        <v>86.999988962567159</v>
      </c>
      <c r="V366" s="49">
        <f>'Отбор 2026-2028'!V362+'Доп_отбор 2026-2028'!V362</f>
        <v>106002.91</v>
      </c>
      <c r="W366" s="49">
        <f>'Отбор 2026-2028'!W362+'Доп_отбор 2026-2028'!W362</f>
        <v>92222.52</v>
      </c>
      <c r="X366" s="49">
        <f>'Отбор 2026-2028'!X362+'Доп_отбор 2026-2028'!X362</f>
        <v>13780.389999999996</v>
      </c>
      <c r="Y366" s="49">
        <f t="shared" si="25"/>
        <v>92222.53</v>
      </c>
      <c r="Z366" s="57">
        <f t="shared" si="24"/>
        <v>86.999998396270442</v>
      </c>
    </row>
    <row r="367" spans="1:26" x14ac:dyDescent="0.25">
      <c r="A367" s="55">
        <v>156</v>
      </c>
      <c r="B367" s="56" t="s">
        <v>205</v>
      </c>
      <c r="C367" s="56" t="s">
        <v>183</v>
      </c>
      <c r="D367" s="55">
        <v>2027</v>
      </c>
      <c r="E367" s="47">
        <f>'Отбор 2026-2028'!E363+'Доп_отбор 2026-2028'!E363</f>
        <v>0</v>
      </c>
      <c r="F367" s="47">
        <f>'Отбор 2026-2028'!F363+'Доп_отбор 2026-2028'!F363</f>
        <v>0</v>
      </c>
      <c r="G367" s="47">
        <f>'Отбор 2026-2028'!G363+'Доп_отбор 2026-2028'!G363</f>
        <v>0</v>
      </c>
      <c r="H367" s="47">
        <f>'Отбор 2026-2028'!H363+'Доп_отбор 2026-2028'!H363</f>
        <v>0</v>
      </c>
      <c r="I367" s="47">
        <f>'Отбор 2026-2028'!I363+'Доп_отбор 2026-2028'!I363</f>
        <v>0</v>
      </c>
      <c r="J367" s="48">
        <f>'Отбор 2026-2028'!J363+'Доп_отбор 2026-2028'!J363</f>
        <v>0</v>
      </c>
      <c r="K367" s="49">
        <f t="shared" si="26"/>
        <v>0</v>
      </c>
      <c r="L367" s="47">
        <v>12368.39</v>
      </c>
      <c r="M367" s="47">
        <v>11131.55</v>
      </c>
      <c r="N367" s="47">
        <v>8657.8700000000008</v>
      </c>
      <c r="O367" s="47">
        <v>6184.2</v>
      </c>
      <c r="P367" s="47">
        <v>3710.52</v>
      </c>
      <c r="Q367" s="47">
        <v>488.77</v>
      </c>
      <c r="R367" s="47">
        <v>2100</v>
      </c>
      <c r="S367" s="47">
        <v>200</v>
      </c>
      <c r="T367" s="47">
        <v>87</v>
      </c>
      <c r="U367" s="51">
        <f t="shared" si="27"/>
        <v>0</v>
      </c>
      <c r="V367" s="49">
        <f>'Отбор 2026-2028'!V363+'Доп_отбор 2026-2028'!V363</f>
        <v>0</v>
      </c>
      <c r="W367" s="49">
        <f>'Отбор 2026-2028'!W363+'Доп_отбор 2026-2028'!W363</f>
        <v>0</v>
      </c>
      <c r="X367" s="49">
        <f>'Отбор 2026-2028'!X363+'Доп_отбор 2026-2028'!X363</f>
        <v>0</v>
      </c>
      <c r="Y367" s="49">
        <f t="shared" si="25"/>
        <v>0</v>
      </c>
      <c r="Z367" s="57">
        <f t="shared" si="24"/>
        <v>0</v>
      </c>
    </row>
    <row r="368" spans="1:26" x14ac:dyDescent="0.25">
      <c r="A368" s="55">
        <v>157</v>
      </c>
      <c r="B368" s="56" t="s">
        <v>205</v>
      </c>
      <c r="C368" s="56" t="s">
        <v>178</v>
      </c>
      <c r="D368" s="55">
        <v>2027</v>
      </c>
      <c r="E368" s="47">
        <f>'Отбор 2026-2028'!E364+'Доп_отбор 2026-2028'!E364</f>
        <v>0</v>
      </c>
      <c r="F368" s="47">
        <f>'Отбор 2026-2028'!F364+'Доп_отбор 2026-2028'!F364</f>
        <v>0</v>
      </c>
      <c r="G368" s="47">
        <f>'Отбор 2026-2028'!G364+'Доп_отбор 2026-2028'!G364</f>
        <v>0</v>
      </c>
      <c r="H368" s="47">
        <f>'Отбор 2026-2028'!H364+'Доп_отбор 2026-2028'!H364</f>
        <v>0</v>
      </c>
      <c r="I368" s="47">
        <f>'Отбор 2026-2028'!I364+'Доп_отбор 2026-2028'!I364</f>
        <v>0</v>
      </c>
      <c r="J368" s="48">
        <f>'Отбор 2026-2028'!J364+'Доп_отбор 2026-2028'!J364</f>
        <v>0</v>
      </c>
      <c r="K368" s="49">
        <f t="shared" si="26"/>
        <v>0</v>
      </c>
      <c r="L368" s="47">
        <v>12368.39</v>
      </c>
      <c r="M368" s="47">
        <v>11131.55</v>
      </c>
      <c r="N368" s="47">
        <v>8657.8700000000008</v>
      </c>
      <c r="O368" s="47">
        <v>6184.2</v>
      </c>
      <c r="P368" s="47">
        <v>3710.52</v>
      </c>
      <c r="Q368" s="47">
        <v>488.77</v>
      </c>
      <c r="R368" s="47">
        <v>2100</v>
      </c>
      <c r="S368" s="47">
        <v>200</v>
      </c>
      <c r="T368" s="47">
        <v>92</v>
      </c>
      <c r="U368" s="51">
        <f t="shared" si="27"/>
        <v>0</v>
      </c>
      <c r="V368" s="49">
        <f>'Отбор 2026-2028'!V364+'Доп_отбор 2026-2028'!V364</f>
        <v>0</v>
      </c>
      <c r="W368" s="49">
        <f>'Отбор 2026-2028'!W364+'Доп_отбор 2026-2028'!W364</f>
        <v>0</v>
      </c>
      <c r="X368" s="49">
        <f>'Отбор 2026-2028'!X364+'Доп_отбор 2026-2028'!X364</f>
        <v>0</v>
      </c>
      <c r="Y368" s="49">
        <f t="shared" si="25"/>
        <v>0</v>
      </c>
      <c r="Z368" s="57">
        <f t="shared" si="24"/>
        <v>0</v>
      </c>
    </row>
    <row r="369" spans="1:26" x14ac:dyDescent="0.25">
      <c r="A369" s="55">
        <v>158</v>
      </c>
      <c r="B369" s="56" t="s">
        <v>205</v>
      </c>
      <c r="C369" s="56" t="s">
        <v>184</v>
      </c>
      <c r="D369" s="55">
        <v>2027</v>
      </c>
      <c r="E369" s="47">
        <f>'Отбор 2026-2028'!E365+'Доп_отбор 2026-2028'!E365</f>
        <v>20</v>
      </c>
      <c r="F369" s="47">
        <f>'Отбор 2026-2028'!F365+'Доп_отбор 2026-2028'!F365</f>
        <v>30</v>
      </c>
      <c r="G369" s="47">
        <f>'Отбор 2026-2028'!G365+'Доп_отбор 2026-2028'!G365</f>
        <v>30</v>
      </c>
      <c r="H369" s="47">
        <f>'Отбор 2026-2028'!H365+'Доп_отбор 2026-2028'!H365</f>
        <v>40</v>
      </c>
      <c r="I369" s="47">
        <f>'Отбор 2026-2028'!I365+'Доп_отбор 2026-2028'!I365</f>
        <v>0</v>
      </c>
      <c r="J369" s="48">
        <f>'Отбор 2026-2028'!J365+'Доп_отбор 2026-2028'!J365</f>
        <v>16</v>
      </c>
      <c r="K369" s="49">
        <f t="shared" si="26"/>
        <v>120</v>
      </c>
      <c r="L369" s="47">
        <v>12368.39</v>
      </c>
      <c r="M369" s="47">
        <v>11131.55</v>
      </c>
      <c r="N369" s="47">
        <v>8657.8700000000008</v>
      </c>
      <c r="O369" s="47">
        <v>6184.2</v>
      </c>
      <c r="P369" s="47">
        <v>3710.52</v>
      </c>
      <c r="Q369" s="47">
        <v>488.77</v>
      </c>
      <c r="R369" s="47">
        <v>2100</v>
      </c>
      <c r="S369" s="47">
        <v>200</v>
      </c>
      <c r="T369" s="47">
        <v>88</v>
      </c>
      <c r="U369" s="51">
        <f t="shared" si="27"/>
        <v>87.999999687997985</v>
      </c>
      <c r="V369" s="49">
        <f>'Отбор 2026-2028'!V365+'Доп_отбор 2026-2028'!V365</f>
        <v>1153838.72</v>
      </c>
      <c r="W369" s="49">
        <f>'Отбор 2026-2028'!W365+'Доп_отбор 2026-2028'!W365</f>
        <v>1015378.07</v>
      </c>
      <c r="X369" s="49">
        <f>'Отбор 2026-2028'!X365+'Доп_отбор 2026-2028'!X365</f>
        <v>138460.65000000002</v>
      </c>
      <c r="Y369" s="49">
        <f t="shared" si="25"/>
        <v>1015378.07</v>
      </c>
      <c r="Z369" s="57">
        <f t="shared" si="24"/>
        <v>87.999999687997985</v>
      </c>
    </row>
    <row r="370" spans="1:26" x14ac:dyDescent="0.25">
      <c r="A370" s="55">
        <v>159</v>
      </c>
      <c r="B370" s="56" t="s">
        <v>205</v>
      </c>
      <c r="C370" s="56" t="s">
        <v>185</v>
      </c>
      <c r="D370" s="55">
        <v>2027</v>
      </c>
      <c r="E370" s="47">
        <f>'Отбор 2026-2028'!E366+'Доп_отбор 2026-2028'!E366</f>
        <v>0</v>
      </c>
      <c r="F370" s="47">
        <f>'Отбор 2026-2028'!F366+'Доп_отбор 2026-2028'!F366</f>
        <v>0</v>
      </c>
      <c r="G370" s="47">
        <f>'Отбор 2026-2028'!G366+'Доп_отбор 2026-2028'!G366</f>
        <v>21.94</v>
      </c>
      <c r="H370" s="47">
        <f>'Отбор 2026-2028'!H366+'Доп_отбор 2026-2028'!H366</f>
        <v>35.33</v>
      </c>
      <c r="I370" s="47">
        <f>'Отбор 2026-2028'!I366+'Доп_отбор 2026-2028'!I366</f>
        <v>13.42</v>
      </c>
      <c r="J370" s="48">
        <f>'Отбор 2026-2028'!J366+'Доп_отбор 2026-2028'!J366</f>
        <v>4</v>
      </c>
      <c r="K370" s="49">
        <f t="shared" si="26"/>
        <v>70.69</v>
      </c>
      <c r="L370" s="47">
        <v>12368.39</v>
      </c>
      <c r="M370" s="47">
        <v>11131.55</v>
      </c>
      <c r="N370" s="47">
        <v>8657.8700000000008</v>
      </c>
      <c r="O370" s="47">
        <v>6184.2</v>
      </c>
      <c r="P370" s="47">
        <v>3710.52</v>
      </c>
      <c r="Q370" s="47">
        <v>488.77</v>
      </c>
      <c r="R370" s="47">
        <v>2100</v>
      </c>
      <c r="S370" s="47">
        <v>200</v>
      </c>
      <c r="T370" s="47">
        <v>87</v>
      </c>
      <c r="U370" s="51">
        <f t="shared" si="27"/>
        <v>86.99999840490446</v>
      </c>
      <c r="V370" s="49">
        <f>'Отбор 2026-2028'!V366+'Доп_отбор 2026-2028'!V366</f>
        <v>482729.71</v>
      </c>
      <c r="W370" s="49">
        <f>'Отбор 2026-2028'!W366+'Доп_отбор 2026-2028'!W366</f>
        <v>419974.83999999997</v>
      </c>
      <c r="X370" s="49">
        <f>'Отбор 2026-2028'!X366+'Доп_отбор 2026-2028'!X366</f>
        <v>62754.870000000054</v>
      </c>
      <c r="Y370" s="49">
        <f t="shared" si="25"/>
        <v>419974.85</v>
      </c>
      <c r="Z370" s="57">
        <f t="shared" si="24"/>
        <v>87.000000476457089</v>
      </c>
    </row>
    <row r="371" spans="1:26" x14ac:dyDescent="0.25">
      <c r="A371" s="55">
        <v>160</v>
      </c>
      <c r="B371" s="56" t="s">
        <v>188</v>
      </c>
      <c r="C371" s="56" t="s">
        <v>98</v>
      </c>
      <c r="D371" s="55">
        <v>2027</v>
      </c>
      <c r="E371" s="47">
        <f>'Отбор 2026-2028'!E367+'Доп_отбор 2026-2028'!E367</f>
        <v>0.5</v>
      </c>
      <c r="F371" s="47">
        <f>'Отбор 2026-2028'!F367+'Доп_отбор 2026-2028'!F367</f>
        <v>1</v>
      </c>
      <c r="G371" s="47">
        <f>'Отбор 2026-2028'!G367+'Доп_отбор 2026-2028'!G367</f>
        <v>0.5</v>
      </c>
      <c r="H371" s="47">
        <f>'Отбор 2026-2028'!H367+'Доп_отбор 2026-2028'!H367</f>
        <v>0</v>
      </c>
      <c r="I371" s="47">
        <f>'Отбор 2026-2028'!I367+'Доп_отбор 2026-2028'!I367</f>
        <v>2.5</v>
      </c>
      <c r="J371" s="48">
        <f>'Отбор 2026-2028'!J367+'Доп_отбор 2026-2028'!J367</f>
        <v>1</v>
      </c>
      <c r="K371" s="49">
        <f t="shared" si="26"/>
        <v>4.5</v>
      </c>
      <c r="L371" s="47">
        <v>12368.39</v>
      </c>
      <c r="M371" s="47">
        <v>11131.55</v>
      </c>
      <c r="N371" s="47">
        <v>8657.8700000000008</v>
      </c>
      <c r="O371" s="47">
        <v>6184.2</v>
      </c>
      <c r="P371" s="47">
        <v>3710.52</v>
      </c>
      <c r="Q371" s="47">
        <v>488.77</v>
      </c>
      <c r="R371" s="47">
        <v>2100</v>
      </c>
      <c r="S371" s="47">
        <v>200</v>
      </c>
      <c r="T371" s="47">
        <v>79</v>
      </c>
      <c r="U371" s="51">
        <f t="shared" si="27"/>
        <v>78.999992734617379</v>
      </c>
      <c r="V371" s="49">
        <f>'Отбор 2026-2028'!V367+'Доп_отбор 2026-2028'!V367</f>
        <v>34409.75</v>
      </c>
      <c r="W371" s="49">
        <f>'Отбор 2026-2028'!W367+'Доп_отбор 2026-2028'!W367</f>
        <v>27183.7</v>
      </c>
      <c r="X371" s="49">
        <f>'Отбор 2026-2028'!X367+'Доп_отбор 2026-2028'!X367</f>
        <v>7226.0499999999993</v>
      </c>
      <c r="Y371" s="49">
        <f t="shared" si="25"/>
        <v>27183.7</v>
      </c>
      <c r="Z371" s="57">
        <f t="shared" si="24"/>
        <v>78.999992734617379</v>
      </c>
    </row>
    <row r="372" spans="1:26" x14ac:dyDescent="0.25">
      <c r="A372" s="55">
        <v>161</v>
      </c>
      <c r="B372" s="56" t="s">
        <v>188</v>
      </c>
      <c r="C372" s="56" t="s">
        <v>186</v>
      </c>
      <c r="D372" s="55">
        <v>2027</v>
      </c>
      <c r="E372" s="47">
        <f>'Отбор 2026-2028'!E368+'Доп_отбор 2026-2028'!E368</f>
        <v>0</v>
      </c>
      <c r="F372" s="47">
        <f>'Отбор 2026-2028'!F368+'Доп_отбор 2026-2028'!F368</f>
        <v>0</v>
      </c>
      <c r="G372" s="47">
        <f>'Отбор 2026-2028'!G368+'Доп_отбор 2026-2028'!G368</f>
        <v>0</v>
      </c>
      <c r="H372" s="47">
        <f>'Отбор 2026-2028'!H368+'Доп_отбор 2026-2028'!H368</f>
        <v>0</v>
      </c>
      <c r="I372" s="47">
        <f>'Отбор 2026-2028'!I368+'Доп_отбор 2026-2028'!I368</f>
        <v>0</v>
      </c>
      <c r="J372" s="48">
        <f>'Отбор 2026-2028'!J368+'Доп_отбор 2026-2028'!J368</f>
        <v>0</v>
      </c>
      <c r="K372" s="49">
        <f t="shared" si="26"/>
        <v>0</v>
      </c>
      <c r="L372" s="47">
        <v>12368.39</v>
      </c>
      <c r="M372" s="47">
        <v>11131.55</v>
      </c>
      <c r="N372" s="47">
        <v>8657.8700000000008</v>
      </c>
      <c r="O372" s="47">
        <v>6184.2</v>
      </c>
      <c r="P372" s="47">
        <v>3710.52</v>
      </c>
      <c r="Q372" s="47">
        <v>488.77</v>
      </c>
      <c r="R372" s="47">
        <v>2100</v>
      </c>
      <c r="S372" s="47">
        <v>200</v>
      </c>
      <c r="T372" s="47">
        <v>91</v>
      </c>
      <c r="U372" s="51">
        <f t="shared" si="27"/>
        <v>0</v>
      </c>
      <c r="V372" s="49">
        <f>'Отбор 2026-2028'!V368+'Доп_отбор 2026-2028'!V368</f>
        <v>0</v>
      </c>
      <c r="W372" s="49">
        <f>'Отбор 2026-2028'!W368+'Доп_отбор 2026-2028'!W368</f>
        <v>0</v>
      </c>
      <c r="X372" s="49">
        <f>'Отбор 2026-2028'!X368+'Доп_отбор 2026-2028'!X368</f>
        <v>0</v>
      </c>
      <c r="Y372" s="49">
        <f t="shared" si="25"/>
        <v>0</v>
      </c>
      <c r="Z372" s="57">
        <f t="shared" si="24"/>
        <v>0</v>
      </c>
    </row>
    <row r="373" spans="1:26" x14ac:dyDescent="0.25">
      <c r="A373" s="55">
        <v>162</v>
      </c>
      <c r="B373" s="56" t="s">
        <v>188</v>
      </c>
      <c r="C373" s="56" t="s">
        <v>12</v>
      </c>
      <c r="D373" s="55">
        <v>2027</v>
      </c>
      <c r="E373" s="47">
        <f>'Отбор 2026-2028'!E369+'Доп_отбор 2026-2028'!E369</f>
        <v>0</v>
      </c>
      <c r="F373" s="47">
        <f>'Отбор 2026-2028'!F369+'Доп_отбор 2026-2028'!F369</f>
        <v>0</v>
      </c>
      <c r="G373" s="47">
        <f>'Отбор 2026-2028'!G369+'Доп_отбор 2026-2028'!G369</f>
        <v>1.17</v>
      </c>
      <c r="H373" s="47">
        <f>'Отбор 2026-2028'!H369+'Доп_отбор 2026-2028'!H369</f>
        <v>0</v>
      </c>
      <c r="I373" s="47">
        <f>'Отбор 2026-2028'!I369+'Доп_отбор 2026-2028'!I369</f>
        <v>67.83</v>
      </c>
      <c r="J373" s="48">
        <f>'Отбор 2026-2028'!J369+'Доп_отбор 2026-2028'!J369</f>
        <v>15</v>
      </c>
      <c r="K373" s="49">
        <f t="shared" si="26"/>
        <v>69</v>
      </c>
      <c r="L373" s="47">
        <v>12368.39</v>
      </c>
      <c r="M373" s="47">
        <v>11131.55</v>
      </c>
      <c r="N373" s="47">
        <v>8657.8700000000008</v>
      </c>
      <c r="O373" s="47">
        <v>6184.2</v>
      </c>
      <c r="P373" s="47">
        <v>3710.52</v>
      </c>
      <c r="Q373" s="47">
        <v>488.77</v>
      </c>
      <c r="R373" s="47">
        <v>2100</v>
      </c>
      <c r="S373" s="47">
        <v>200</v>
      </c>
      <c r="T373" s="47">
        <v>91</v>
      </c>
      <c r="U373" s="51">
        <f t="shared" si="27"/>
        <v>90.999998314495059</v>
      </c>
      <c r="V373" s="49">
        <f>'Отбор 2026-2028'!V369+'Доп_отбор 2026-2028'!V369</f>
        <v>314445.83</v>
      </c>
      <c r="W373" s="49">
        <f>'Отбор 2026-2028'!W369+'Доп_отбор 2026-2028'!W369</f>
        <v>286145.7</v>
      </c>
      <c r="X373" s="49">
        <f>'Отбор 2026-2028'!X369+'Доп_отбор 2026-2028'!X369</f>
        <v>28300.130000000005</v>
      </c>
      <c r="Y373" s="49">
        <f t="shared" si="25"/>
        <v>286145.71000000002</v>
      </c>
      <c r="Z373" s="57">
        <f t="shared" si="24"/>
        <v>91.000001494693066</v>
      </c>
    </row>
    <row r="374" spans="1:26" x14ac:dyDescent="0.25">
      <c r="A374" s="55">
        <v>163</v>
      </c>
      <c r="B374" s="56" t="s">
        <v>188</v>
      </c>
      <c r="C374" s="56" t="s">
        <v>3</v>
      </c>
      <c r="D374" s="55">
        <v>2027</v>
      </c>
      <c r="E374" s="47">
        <f>'Отбор 2026-2028'!E370+'Доп_отбор 2026-2028'!E370</f>
        <v>0</v>
      </c>
      <c r="F374" s="47">
        <f>'Отбор 2026-2028'!F370+'Доп_отбор 2026-2028'!F370</f>
        <v>0</v>
      </c>
      <c r="G374" s="47">
        <f>'Отбор 2026-2028'!G370+'Доп_отбор 2026-2028'!G370</f>
        <v>0.5</v>
      </c>
      <c r="H374" s="47">
        <f>'Отбор 2026-2028'!H370+'Доп_отбор 2026-2028'!H370</f>
        <v>0</v>
      </c>
      <c r="I374" s="47">
        <f>'Отбор 2026-2028'!I370+'Доп_отбор 2026-2028'!I370</f>
        <v>0</v>
      </c>
      <c r="J374" s="48">
        <f>'Отбор 2026-2028'!J370+'Доп_отбор 2026-2028'!J370</f>
        <v>1</v>
      </c>
      <c r="K374" s="49">
        <f t="shared" si="26"/>
        <v>0.5</v>
      </c>
      <c r="L374" s="47">
        <v>12368.39</v>
      </c>
      <c r="M374" s="47">
        <v>11131.55</v>
      </c>
      <c r="N374" s="47">
        <v>8657.8700000000008</v>
      </c>
      <c r="O374" s="47">
        <v>6184.2</v>
      </c>
      <c r="P374" s="47">
        <v>3710.52</v>
      </c>
      <c r="Q374" s="47">
        <v>488.77</v>
      </c>
      <c r="R374" s="47">
        <v>2100</v>
      </c>
      <c r="S374" s="47">
        <v>200</v>
      </c>
      <c r="T374" s="47">
        <v>92</v>
      </c>
      <c r="U374" s="51">
        <f t="shared" si="27"/>
        <v>91.999954401079549</v>
      </c>
      <c r="V374" s="49">
        <f>'Отбор 2026-2028'!V370+'Доп_отбор 2026-2028'!V370</f>
        <v>7017.71</v>
      </c>
      <c r="W374" s="49">
        <f>'Отбор 2026-2028'!W370+'Доп_отбор 2026-2028'!W370</f>
        <v>6456.29</v>
      </c>
      <c r="X374" s="49">
        <f>'Отбор 2026-2028'!X370+'Доп_отбор 2026-2028'!X370</f>
        <v>561.42000000000007</v>
      </c>
      <c r="Y374" s="49">
        <f t="shared" si="25"/>
        <v>6456.29</v>
      </c>
      <c r="Z374" s="57">
        <f t="shared" si="24"/>
        <v>91.999954401079549</v>
      </c>
    </row>
    <row r="375" spans="1:26" x14ac:dyDescent="0.25">
      <c r="A375" s="55">
        <v>164</v>
      </c>
      <c r="B375" s="56" t="s">
        <v>188</v>
      </c>
      <c r="C375" s="56" t="s">
        <v>187</v>
      </c>
      <c r="D375" s="55">
        <v>2027</v>
      </c>
      <c r="E375" s="47">
        <f>'Отбор 2026-2028'!E371+'Доп_отбор 2026-2028'!E371</f>
        <v>0</v>
      </c>
      <c r="F375" s="47">
        <f>'Отбор 2026-2028'!F371+'Доп_отбор 2026-2028'!F371</f>
        <v>0</v>
      </c>
      <c r="G375" s="47">
        <f>'Отбор 2026-2028'!G371+'Доп_отбор 2026-2028'!G371</f>
        <v>0</v>
      </c>
      <c r="H375" s="47">
        <f>'Отбор 2026-2028'!H371+'Доп_отбор 2026-2028'!H371</f>
        <v>0</v>
      </c>
      <c r="I375" s="47">
        <f>'Отбор 2026-2028'!I371+'Доп_отбор 2026-2028'!I371</f>
        <v>0</v>
      </c>
      <c r="J375" s="48">
        <f>'Отбор 2026-2028'!J371+'Доп_отбор 2026-2028'!J371</f>
        <v>0</v>
      </c>
      <c r="K375" s="49">
        <f t="shared" si="26"/>
        <v>0</v>
      </c>
      <c r="L375" s="47">
        <v>12368.39</v>
      </c>
      <c r="M375" s="47">
        <v>11131.55</v>
      </c>
      <c r="N375" s="47">
        <v>8657.8700000000008</v>
      </c>
      <c r="O375" s="47">
        <v>6184.2</v>
      </c>
      <c r="P375" s="47">
        <v>3710.52</v>
      </c>
      <c r="Q375" s="47">
        <v>488.77</v>
      </c>
      <c r="R375" s="47">
        <v>2100</v>
      </c>
      <c r="S375" s="47">
        <v>200</v>
      </c>
      <c r="T375" s="47">
        <v>93</v>
      </c>
      <c r="U375" s="51">
        <f t="shared" si="27"/>
        <v>0</v>
      </c>
      <c r="V375" s="49">
        <f>'Отбор 2026-2028'!V371+'Доп_отбор 2026-2028'!V371</f>
        <v>0</v>
      </c>
      <c r="W375" s="49">
        <f>'Отбор 2026-2028'!W371+'Доп_отбор 2026-2028'!W371</f>
        <v>0</v>
      </c>
      <c r="X375" s="49">
        <f>'Отбор 2026-2028'!X371+'Доп_отбор 2026-2028'!X371</f>
        <v>0</v>
      </c>
      <c r="Y375" s="49">
        <f t="shared" si="25"/>
        <v>0</v>
      </c>
      <c r="Z375" s="57">
        <f t="shared" si="24"/>
        <v>0</v>
      </c>
    </row>
    <row r="376" spans="1:26" x14ac:dyDescent="0.25">
      <c r="A376" s="55">
        <v>165</v>
      </c>
      <c r="B376" s="56" t="s">
        <v>188</v>
      </c>
      <c r="C376" s="56" t="s">
        <v>63</v>
      </c>
      <c r="D376" s="55">
        <v>2027</v>
      </c>
      <c r="E376" s="47">
        <f>'Отбор 2026-2028'!E372+'Доп_отбор 2026-2028'!E372</f>
        <v>0</v>
      </c>
      <c r="F376" s="47">
        <f>'Отбор 2026-2028'!F372+'Доп_отбор 2026-2028'!F372</f>
        <v>0</v>
      </c>
      <c r="G376" s="47">
        <f>'Отбор 2026-2028'!G372+'Доп_отбор 2026-2028'!G372</f>
        <v>0</v>
      </c>
      <c r="H376" s="47">
        <f>'Отбор 2026-2028'!H372+'Доп_отбор 2026-2028'!H372</f>
        <v>0</v>
      </c>
      <c r="I376" s="47">
        <f>'Отбор 2026-2028'!I372+'Доп_отбор 2026-2028'!I372</f>
        <v>0</v>
      </c>
      <c r="J376" s="48">
        <f>'Отбор 2026-2028'!J372+'Доп_отбор 2026-2028'!J372</f>
        <v>0</v>
      </c>
      <c r="K376" s="49">
        <f t="shared" si="26"/>
        <v>0</v>
      </c>
      <c r="L376" s="47">
        <v>12368.39</v>
      </c>
      <c r="M376" s="47">
        <v>11131.55</v>
      </c>
      <c r="N376" s="47">
        <v>8657.8700000000008</v>
      </c>
      <c r="O376" s="47">
        <v>6184.2</v>
      </c>
      <c r="P376" s="47">
        <v>3710.52</v>
      </c>
      <c r="Q376" s="47">
        <v>488.77</v>
      </c>
      <c r="R376" s="47">
        <v>2100</v>
      </c>
      <c r="S376" s="47">
        <v>200</v>
      </c>
      <c r="T376" s="47">
        <v>90</v>
      </c>
      <c r="U376" s="51">
        <f t="shared" si="27"/>
        <v>0</v>
      </c>
      <c r="V376" s="49">
        <f>'Отбор 2026-2028'!V372+'Доп_отбор 2026-2028'!V372</f>
        <v>0</v>
      </c>
      <c r="W376" s="49">
        <f>'Отбор 2026-2028'!W372+'Доп_отбор 2026-2028'!W372</f>
        <v>0</v>
      </c>
      <c r="X376" s="49">
        <f>'Отбор 2026-2028'!X372+'Доп_отбор 2026-2028'!X372</f>
        <v>0</v>
      </c>
      <c r="Y376" s="49">
        <f t="shared" si="25"/>
        <v>0</v>
      </c>
      <c r="Z376" s="57">
        <f t="shared" si="24"/>
        <v>0</v>
      </c>
    </row>
    <row r="377" spans="1:26" x14ac:dyDescent="0.25">
      <c r="A377" s="55">
        <v>166</v>
      </c>
      <c r="B377" s="56" t="s">
        <v>188</v>
      </c>
      <c r="C377" s="56" t="s">
        <v>20</v>
      </c>
      <c r="D377" s="55">
        <v>2027</v>
      </c>
      <c r="E377" s="47">
        <f>'Отбор 2026-2028'!E373+'Доп_отбор 2026-2028'!E373</f>
        <v>0</v>
      </c>
      <c r="F377" s="47">
        <f>'Отбор 2026-2028'!F373+'Доп_отбор 2026-2028'!F373</f>
        <v>18</v>
      </c>
      <c r="G377" s="47">
        <f>'Отбор 2026-2028'!G373+'Доп_отбор 2026-2028'!G373</f>
        <v>9</v>
      </c>
      <c r="H377" s="47">
        <f>'Отбор 2026-2028'!H373+'Доп_отбор 2026-2028'!H373</f>
        <v>0</v>
      </c>
      <c r="I377" s="47">
        <f>'Отбор 2026-2028'!I373+'Доп_отбор 2026-2028'!I373</f>
        <v>1.7</v>
      </c>
      <c r="J377" s="48">
        <f>'Отбор 2026-2028'!J373+'Доп_отбор 2026-2028'!J373</f>
        <v>3</v>
      </c>
      <c r="K377" s="49">
        <f t="shared" si="26"/>
        <v>28.7</v>
      </c>
      <c r="L377" s="47">
        <v>12368.39</v>
      </c>
      <c r="M377" s="47">
        <v>11131.55</v>
      </c>
      <c r="N377" s="47">
        <v>8657.8700000000008</v>
      </c>
      <c r="O377" s="47">
        <v>6184.2</v>
      </c>
      <c r="P377" s="47">
        <v>3710.52</v>
      </c>
      <c r="Q377" s="47">
        <v>488.77</v>
      </c>
      <c r="R377" s="47">
        <v>2100</v>
      </c>
      <c r="S377" s="47">
        <v>200</v>
      </c>
      <c r="T377" s="47">
        <v>95</v>
      </c>
      <c r="U377" s="51">
        <f t="shared" si="27"/>
        <v>94.999995303635387</v>
      </c>
      <c r="V377" s="49">
        <f>'Отбор 2026-2028'!V373+'Доп_отбор 2026-2028'!V373</f>
        <v>298102.92000000004</v>
      </c>
      <c r="W377" s="49">
        <f>'Отбор 2026-2028'!W373+'Доп_отбор 2026-2028'!W373</f>
        <v>283197.76</v>
      </c>
      <c r="X377" s="49">
        <f>'Отбор 2026-2028'!X373+'Доп_отбор 2026-2028'!X373</f>
        <v>14905.160000000018</v>
      </c>
      <c r="Y377" s="49">
        <f t="shared" si="25"/>
        <v>283197.77</v>
      </c>
      <c r="Z377" s="57">
        <f t="shared" si="24"/>
        <v>94.999998658181539</v>
      </c>
    </row>
    <row r="378" spans="1:26" x14ac:dyDescent="0.25">
      <c r="A378" s="55">
        <v>167</v>
      </c>
      <c r="B378" s="56" t="s">
        <v>188</v>
      </c>
      <c r="C378" s="56" t="s">
        <v>9</v>
      </c>
      <c r="D378" s="55">
        <v>2027</v>
      </c>
      <c r="E378" s="47">
        <f>'Отбор 2026-2028'!E374+'Доп_отбор 2026-2028'!E374</f>
        <v>0</v>
      </c>
      <c r="F378" s="47">
        <f>'Отбор 2026-2028'!F374+'Доп_отбор 2026-2028'!F374</f>
        <v>36.299999999999997</v>
      </c>
      <c r="G378" s="47">
        <f>'Отбор 2026-2028'!G374+'Доп_отбор 2026-2028'!G374</f>
        <v>0</v>
      </c>
      <c r="H378" s="47">
        <f>'Отбор 2026-2028'!H374+'Доп_отбор 2026-2028'!H374</f>
        <v>26</v>
      </c>
      <c r="I378" s="47">
        <f>'Отбор 2026-2028'!I374+'Доп_отбор 2026-2028'!I374</f>
        <v>0</v>
      </c>
      <c r="J378" s="48">
        <f>'Отбор 2026-2028'!J374+'Доп_отбор 2026-2028'!J374</f>
        <v>14</v>
      </c>
      <c r="K378" s="49">
        <f t="shared" si="26"/>
        <v>62.3</v>
      </c>
      <c r="L378" s="47">
        <v>12368.39</v>
      </c>
      <c r="M378" s="47">
        <v>11131.55</v>
      </c>
      <c r="N378" s="47">
        <v>8657.8700000000008</v>
      </c>
      <c r="O378" s="47">
        <v>6184.2</v>
      </c>
      <c r="P378" s="47">
        <v>3710.52</v>
      </c>
      <c r="Q378" s="47">
        <v>488.77</v>
      </c>
      <c r="R378" s="47">
        <v>2100</v>
      </c>
      <c r="S378" s="47">
        <v>200</v>
      </c>
      <c r="T378" s="47">
        <v>90</v>
      </c>
      <c r="U378" s="51">
        <f t="shared" si="27"/>
        <v>89.999999185093401</v>
      </c>
      <c r="V378" s="49">
        <f>'Отбор 2026-2028'!V374+'Доп_отбор 2026-2028'!V374</f>
        <v>613567.25</v>
      </c>
      <c r="W378" s="49">
        <f>'Отбор 2026-2028'!W374+'Доп_отбор 2026-2028'!W374</f>
        <v>552210.52</v>
      </c>
      <c r="X378" s="49">
        <f>'Отбор 2026-2028'!X374+'Доп_отбор 2026-2028'!X374</f>
        <v>61356.729999999981</v>
      </c>
      <c r="Y378" s="49">
        <f t="shared" si="25"/>
        <v>552210.53</v>
      </c>
      <c r="Z378" s="57">
        <f t="shared" si="24"/>
        <v>90.000000814906599</v>
      </c>
    </row>
    <row r="379" spans="1:26" x14ac:dyDescent="0.25">
      <c r="A379" s="55">
        <v>168</v>
      </c>
      <c r="B379" s="56" t="s">
        <v>188</v>
      </c>
      <c r="C379" s="56" t="s">
        <v>13</v>
      </c>
      <c r="D379" s="55">
        <v>2027</v>
      </c>
      <c r="E379" s="47">
        <f>'Отбор 2026-2028'!E375+'Доп_отбор 2026-2028'!E375</f>
        <v>0</v>
      </c>
      <c r="F379" s="47">
        <f>'Отбор 2026-2028'!F375+'Доп_отбор 2026-2028'!F375</f>
        <v>0</v>
      </c>
      <c r="G379" s="47">
        <f>'Отбор 2026-2028'!G375+'Доп_отбор 2026-2028'!G375</f>
        <v>0</v>
      </c>
      <c r="H379" s="47">
        <f>'Отбор 2026-2028'!H375+'Доп_отбор 2026-2028'!H375</f>
        <v>0</v>
      </c>
      <c r="I379" s="47">
        <f>'Отбор 2026-2028'!I375+'Доп_отбор 2026-2028'!I375</f>
        <v>0</v>
      </c>
      <c r="J379" s="48">
        <f>'Отбор 2026-2028'!J375+'Доп_отбор 2026-2028'!J375</f>
        <v>0</v>
      </c>
      <c r="K379" s="49">
        <f t="shared" si="26"/>
        <v>0</v>
      </c>
      <c r="L379" s="47">
        <v>12368.39</v>
      </c>
      <c r="M379" s="47">
        <v>11131.55</v>
      </c>
      <c r="N379" s="47">
        <v>8657.8700000000008</v>
      </c>
      <c r="O379" s="47">
        <v>6184.2</v>
      </c>
      <c r="P379" s="47">
        <v>3710.52</v>
      </c>
      <c r="Q379" s="47">
        <v>488.77</v>
      </c>
      <c r="R379" s="47">
        <v>2100</v>
      </c>
      <c r="S379" s="47">
        <v>200</v>
      </c>
      <c r="T379" s="47">
        <v>90</v>
      </c>
      <c r="U379" s="51">
        <f t="shared" si="27"/>
        <v>0</v>
      </c>
      <c r="V379" s="49">
        <f>'Отбор 2026-2028'!V375+'Доп_отбор 2026-2028'!V375</f>
        <v>0</v>
      </c>
      <c r="W379" s="49">
        <f>'Отбор 2026-2028'!W375+'Доп_отбор 2026-2028'!W375</f>
        <v>0</v>
      </c>
      <c r="X379" s="49">
        <f>'Отбор 2026-2028'!X375+'Доп_отбор 2026-2028'!X375</f>
        <v>0</v>
      </c>
      <c r="Y379" s="49">
        <f t="shared" si="25"/>
        <v>0</v>
      </c>
      <c r="Z379" s="57">
        <f t="shared" si="24"/>
        <v>0</v>
      </c>
    </row>
    <row r="380" spans="1:26" x14ac:dyDescent="0.25">
      <c r="A380" s="55">
        <v>169</v>
      </c>
      <c r="B380" s="56" t="s">
        <v>188</v>
      </c>
      <c r="C380" s="56" t="s">
        <v>101</v>
      </c>
      <c r="D380" s="55">
        <v>2027</v>
      </c>
      <c r="E380" s="47">
        <f>'Отбор 2026-2028'!E376+'Доп_отбор 2026-2028'!E376</f>
        <v>0</v>
      </c>
      <c r="F380" s="47">
        <f>'Отбор 2026-2028'!F376+'Доп_отбор 2026-2028'!F376</f>
        <v>0</v>
      </c>
      <c r="G380" s="47">
        <f>'Отбор 2026-2028'!G376+'Доп_отбор 2026-2028'!G376</f>
        <v>0</v>
      </c>
      <c r="H380" s="47">
        <f>'Отбор 2026-2028'!H376+'Доп_отбор 2026-2028'!H376</f>
        <v>0</v>
      </c>
      <c r="I380" s="47">
        <f>'Отбор 2026-2028'!I376+'Доп_отбор 2026-2028'!I376</f>
        <v>0</v>
      </c>
      <c r="J380" s="48">
        <f>'Отбор 2026-2028'!J376+'Доп_отбор 2026-2028'!J376</f>
        <v>0</v>
      </c>
      <c r="K380" s="49">
        <f t="shared" si="26"/>
        <v>0</v>
      </c>
      <c r="L380" s="47">
        <v>12368.39</v>
      </c>
      <c r="M380" s="47">
        <v>11131.55</v>
      </c>
      <c r="N380" s="47">
        <v>8657.8700000000008</v>
      </c>
      <c r="O380" s="47">
        <v>6184.2</v>
      </c>
      <c r="P380" s="47">
        <v>3710.52</v>
      </c>
      <c r="Q380" s="47">
        <v>488.77</v>
      </c>
      <c r="R380" s="47">
        <v>2100</v>
      </c>
      <c r="S380" s="47">
        <v>200</v>
      </c>
      <c r="T380" s="47">
        <v>89</v>
      </c>
      <c r="U380" s="51">
        <f t="shared" si="27"/>
        <v>0</v>
      </c>
      <c r="V380" s="49">
        <f>'Отбор 2026-2028'!V376+'Доп_отбор 2026-2028'!V376</f>
        <v>0</v>
      </c>
      <c r="W380" s="49">
        <f>'Отбор 2026-2028'!W376+'Доп_отбор 2026-2028'!W376</f>
        <v>0</v>
      </c>
      <c r="X380" s="49">
        <f>'Отбор 2026-2028'!X376+'Доп_отбор 2026-2028'!X376</f>
        <v>0</v>
      </c>
      <c r="Y380" s="49">
        <f t="shared" si="25"/>
        <v>0</v>
      </c>
      <c r="Z380" s="57">
        <f t="shared" si="24"/>
        <v>0</v>
      </c>
    </row>
    <row r="381" spans="1:26" x14ac:dyDescent="0.25">
      <c r="A381" s="55">
        <v>170</v>
      </c>
      <c r="B381" s="56" t="s">
        <v>188</v>
      </c>
      <c r="C381" s="56" t="s">
        <v>87</v>
      </c>
      <c r="D381" s="55">
        <v>2027</v>
      </c>
      <c r="E381" s="47">
        <f>'Отбор 2026-2028'!E377+'Доп_отбор 2026-2028'!E377</f>
        <v>0</v>
      </c>
      <c r="F381" s="47">
        <f>'Отбор 2026-2028'!F377+'Доп_отбор 2026-2028'!F377</f>
        <v>0</v>
      </c>
      <c r="G381" s="47">
        <f>'Отбор 2026-2028'!G377+'Доп_отбор 2026-2028'!G377</f>
        <v>0</v>
      </c>
      <c r="H381" s="47">
        <f>'Отбор 2026-2028'!H377+'Доп_отбор 2026-2028'!H377</f>
        <v>4</v>
      </c>
      <c r="I381" s="47">
        <f>'Отбор 2026-2028'!I377+'Доп_отбор 2026-2028'!I377</f>
        <v>9.35</v>
      </c>
      <c r="J381" s="48">
        <f>'Отбор 2026-2028'!J377+'Доп_отбор 2026-2028'!J377</f>
        <v>3</v>
      </c>
      <c r="K381" s="49">
        <f t="shared" si="26"/>
        <v>13.35</v>
      </c>
      <c r="L381" s="47">
        <v>12368.39</v>
      </c>
      <c r="M381" s="47">
        <v>11131.55</v>
      </c>
      <c r="N381" s="47">
        <v>8657.8700000000008</v>
      </c>
      <c r="O381" s="47">
        <v>6184.2</v>
      </c>
      <c r="P381" s="47">
        <v>3710.52</v>
      </c>
      <c r="Q381" s="47">
        <v>488.77</v>
      </c>
      <c r="R381" s="47">
        <v>2100</v>
      </c>
      <c r="S381" s="47">
        <v>200</v>
      </c>
      <c r="T381" s="47">
        <v>71</v>
      </c>
      <c r="U381" s="51">
        <f t="shared" si="27"/>
        <v>70.999994704183564</v>
      </c>
      <c r="V381" s="49">
        <f>'Отбор 2026-2028'!V377+'Доп_отбор 2026-2028'!V377</f>
        <v>69866.47</v>
      </c>
      <c r="W381" s="49">
        <f>'Отбор 2026-2028'!W377+'Доп_отбор 2026-2028'!W377</f>
        <v>49605.19</v>
      </c>
      <c r="X381" s="49">
        <f>'Отбор 2026-2028'!X377+'Доп_отбор 2026-2028'!X377</f>
        <v>20261.28</v>
      </c>
      <c r="Y381" s="49">
        <f t="shared" si="25"/>
        <v>49605.19</v>
      </c>
      <c r="Z381" s="57">
        <f t="shared" si="24"/>
        <v>70.999994704183564</v>
      </c>
    </row>
    <row r="382" spans="1:26" x14ac:dyDescent="0.25">
      <c r="A382" s="55">
        <v>171</v>
      </c>
      <c r="B382" s="56" t="s">
        <v>188</v>
      </c>
      <c r="C382" s="56" t="s">
        <v>86</v>
      </c>
      <c r="D382" s="55">
        <v>2027</v>
      </c>
      <c r="E382" s="47">
        <f>'Отбор 2026-2028'!E378+'Доп_отбор 2026-2028'!E378</f>
        <v>15</v>
      </c>
      <c r="F382" s="47">
        <f>'Отбор 2026-2028'!F378+'Доп_отбор 2026-2028'!F378</f>
        <v>0</v>
      </c>
      <c r="G382" s="47">
        <f>'Отбор 2026-2028'!G378+'Доп_отбор 2026-2028'!G378</f>
        <v>20</v>
      </c>
      <c r="H382" s="47">
        <f>'Отбор 2026-2028'!H378+'Доп_отбор 2026-2028'!H378</f>
        <v>10</v>
      </c>
      <c r="I382" s="47">
        <f>'Отбор 2026-2028'!I378+'Доп_отбор 2026-2028'!I378</f>
        <v>5</v>
      </c>
      <c r="J382" s="48">
        <f>'Отбор 2026-2028'!J378+'Доп_отбор 2026-2028'!J378</f>
        <v>6</v>
      </c>
      <c r="K382" s="49">
        <f t="shared" si="26"/>
        <v>50</v>
      </c>
      <c r="L382" s="47">
        <v>12368.39</v>
      </c>
      <c r="M382" s="47">
        <v>11131.55</v>
      </c>
      <c r="N382" s="47">
        <v>8657.8700000000008</v>
      </c>
      <c r="O382" s="47">
        <v>6184.2</v>
      </c>
      <c r="P382" s="47">
        <v>3710.52</v>
      </c>
      <c r="Q382" s="47">
        <v>488.77</v>
      </c>
      <c r="R382" s="47">
        <v>2100</v>
      </c>
      <c r="S382" s="47">
        <v>200</v>
      </c>
      <c r="T382" s="47">
        <v>88</v>
      </c>
      <c r="U382" s="51">
        <f t="shared" si="27"/>
        <v>87.999999225157381</v>
      </c>
      <c r="V382" s="49">
        <f>'Отбор 2026-2028'!V378+'Доп_отбор 2026-2028'!V378</f>
        <v>464610.47</v>
      </c>
      <c r="W382" s="49">
        <f>'Отбор 2026-2028'!W378+'Доп_отбор 2026-2028'!W378</f>
        <v>408857.21</v>
      </c>
      <c r="X382" s="49">
        <f>'Отбор 2026-2028'!X378+'Доп_отбор 2026-2028'!X378</f>
        <v>55753.259999999951</v>
      </c>
      <c r="Y382" s="49">
        <f t="shared" si="25"/>
        <v>408857.21</v>
      </c>
      <c r="Z382" s="57">
        <f t="shared" si="24"/>
        <v>87.999999225157381</v>
      </c>
    </row>
    <row r="383" spans="1:26" x14ac:dyDescent="0.25">
      <c r="A383" s="55">
        <v>172</v>
      </c>
      <c r="B383" s="56" t="s">
        <v>188</v>
      </c>
      <c r="C383" s="56" t="s">
        <v>10</v>
      </c>
      <c r="D383" s="55">
        <v>2027</v>
      </c>
      <c r="E383" s="47">
        <f>'Отбор 2026-2028'!E379+'Доп_отбор 2026-2028'!E379</f>
        <v>0</v>
      </c>
      <c r="F383" s="47">
        <f>'Отбор 2026-2028'!F379+'Доп_отбор 2026-2028'!F379</f>
        <v>0</v>
      </c>
      <c r="G383" s="47">
        <f>'Отбор 2026-2028'!G379+'Доп_отбор 2026-2028'!G379</f>
        <v>0</v>
      </c>
      <c r="H383" s="47">
        <f>'Отбор 2026-2028'!H379+'Доп_отбор 2026-2028'!H379</f>
        <v>0</v>
      </c>
      <c r="I383" s="47">
        <f>'Отбор 2026-2028'!I379+'Доп_отбор 2026-2028'!I379</f>
        <v>0</v>
      </c>
      <c r="J383" s="48">
        <f>'Отбор 2026-2028'!J379+'Доп_отбор 2026-2028'!J379</f>
        <v>0</v>
      </c>
      <c r="K383" s="49">
        <f t="shared" si="26"/>
        <v>0</v>
      </c>
      <c r="L383" s="47">
        <v>12368.39</v>
      </c>
      <c r="M383" s="47">
        <v>11131.55</v>
      </c>
      <c r="N383" s="47">
        <v>8657.8700000000008</v>
      </c>
      <c r="O383" s="47">
        <v>6184.2</v>
      </c>
      <c r="P383" s="47">
        <v>3710.52</v>
      </c>
      <c r="Q383" s="47">
        <v>488.77</v>
      </c>
      <c r="R383" s="47">
        <v>2100</v>
      </c>
      <c r="S383" s="47">
        <v>200</v>
      </c>
      <c r="T383" s="47">
        <v>88</v>
      </c>
      <c r="U383" s="51">
        <f t="shared" si="27"/>
        <v>0</v>
      </c>
      <c r="V383" s="49">
        <f>'Отбор 2026-2028'!V379+'Доп_отбор 2026-2028'!V379</f>
        <v>0</v>
      </c>
      <c r="W383" s="49">
        <f>'Отбор 2026-2028'!W379+'Доп_отбор 2026-2028'!W379</f>
        <v>0</v>
      </c>
      <c r="X383" s="49">
        <f>'Отбор 2026-2028'!X379+'Доп_отбор 2026-2028'!X379</f>
        <v>0</v>
      </c>
      <c r="Y383" s="49">
        <f t="shared" si="25"/>
        <v>0</v>
      </c>
      <c r="Z383" s="57">
        <f t="shared" si="24"/>
        <v>0</v>
      </c>
    </row>
    <row r="384" spans="1:26" x14ac:dyDescent="0.25">
      <c r="A384" s="55">
        <v>1</v>
      </c>
      <c r="B384" s="56" t="s">
        <v>189</v>
      </c>
      <c r="C384" s="56" t="s">
        <v>97</v>
      </c>
      <c r="D384" s="55">
        <v>2028</v>
      </c>
      <c r="E384" s="47">
        <f>'Отбор 2026-2028'!E380+'Доп_отбор 2026-2028'!E380</f>
        <v>0</v>
      </c>
      <c r="F384" s="47">
        <f>'Отбор 2026-2028'!F380+'Доп_отбор 2026-2028'!F380</f>
        <v>0</v>
      </c>
      <c r="G384" s="47">
        <f>'Отбор 2026-2028'!G380+'Доп_отбор 2026-2028'!G380</f>
        <v>3.69</v>
      </c>
      <c r="H384" s="47">
        <f>'Отбор 2026-2028'!H380+'Доп_отбор 2026-2028'!H380</f>
        <v>0.26</v>
      </c>
      <c r="I384" s="47">
        <f>'Отбор 2026-2028'!I380+'Доп_отбор 2026-2028'!I380</f>
        <v>0</v>
      </c>
      <c r="J384" s="48">
        <f>'Отбор 2026-2028'!J380+'Доп_отбор 2026-2028'!J380</f>
        <v>1</v>
      </c>
      <c r="K384" s="49">
        <f t="shared" si="26"/>
        <v>3.95</v>
      </c>
      <c r="L384" s="47">
        <v>12368.39</v>
      </c>
      <c r="M384" s="47">
        <v>11131.55</v>
      </c>
      <c r="N384" s="47">
        <v>8657.8700000000008</v>
      </c>
      <c r="O384" s="47">
        <v>6184.2</v>
      </c>
      <c r="P384" s="47">
        <v>3710.52</v>
      </c>
      <c r="Q384" s="47">
        <v>488.77</v>
      </c>
      <c r="R384" s="47">
        <v>2100</v>
      </c>
      <c r="S384" s="47">
        <v>200</v>
      </c>
      <c r="T384" s="47">
        <v>92</v>
      </c>
      <c r="U384" s="51">
        <f t="shared" si="27"/>
        <v>91.999989169929236</v>
      </c>
      <c r="V384" s="49">
        <f>'Отбор 2026-2028'!V380+'Доп_отбор 2026-2028'!V380</f>
        <v>36934.199999999997</v>
      </c>
      <c r="W384" s="49">
        <f>'Отбор 2026-2028'!W380+'Доп_отбор 2026-2028'!W380</f>
        <v>33979.46</v>
      </c>
      <c r="X384" s="49">
        <f>'Отбор 2026-2028'!X380+'Доп_отбор 2026-2028'!X380</f>
        <v>2954.739999999998</v>
      </c>
      <c r="Y384" s="49">
        <f t="shared" si="25"/>
        <v>33979.46</v>
      </c>
      <c r="Z384" s="57">
        <f t="shared" si="24"/>
        <v>91.999989169929236</v>
      </c>
    </row>
    <row r="385" spans="1:26" x14ac:dyDescent="0.25">
      <c r="A385" s="55">
        <v>2</v>
      </c>
      <c r="B385" s="56" t="s">
        <v>189</v>
      </c>
      <c r="C385" s="56" t="s">
        <v>15</v>
      </c>
      <c r="D385" s="55">
        <v>2028</v>
      </c>
      <c r="E385" s="47">
        <f>'Отбор 2026-2028'!E381+'Доп_отбор 2026-2028'!E381</f>
        <v>17.5</v>
      </c>
      <c r="F385" s="47">
        <f>'Отбор 2026-2028'!F381+'Доп_отбор 2026-2028'!F381</f>
        <v>18.7</v>
      </c>
      <c r="G385" s="47">
        <f>'Отбор 2026-2028'!G381+'Доп_отбор 2026-2028'!G381</f>
        <v>20</v>
      </c>
      <c r="H385" s="47">
        <f>'Отбор 2026-2028'!H381+'Доп_отбор 2026-2028'!H381</f>
        <v>0</v>
      </c>
      <c r="I385" s="47">
        <f>'Отбор 2026-2028'!I381+'Доп_отбор 2026-2028'!I381</f>
        <v>0</v>
      </c>
      <c r="J385" s="48">
        <f>'Отбор 2026-2028'!J381+'Доп_отбор 2026-2028'!J381</f>
        <v>6</v>
      </c>
      <c r="K385" s="49">
        <f t="shared" si="26"/>
        <v>56.2</v>
      </c>
      <c r="L385" s="47">
        <v>12368.39</v>
      </c>
      <c r="M385" s="47">
        <v>11131.55</v>
      </c>
      <c r="N385" s="47">
        <v>8657.8700000000008</v>
      </c>
      <c r="O385" s="47">
        <v>6184.2</v>
      </c>
      <c r="P385" s="47">
        <v>3710.52</v>
      </c>
      <c r="Q385" s="47">
        <v>488.77</v>
      </c>
      <c r="R385" s="47">
        <v>2100</v>
      </c>
      <c r="S385" s="47">
        <v>200</v>
      </c>
      <c r="T385" s="47">
        <v>92</v>
      </c>
      <c r="U385" s="51">
        <f t="shared" si="27"/>
        <v>91.999999423572831</v>
      </c>
      <c r="V385" s="49">
        <f>'Отбор 2026-2028'!V381+'Доп_отбор 2026-2028'!V381</f>
        <v>624536.82999999996</v>
      </c>
      <c r="W385" s="49">
        <f>'Отбор 2026-2028'!W381+'Доп_отбор 2026-2028'!W381</f>
        <v>574573.88</v>
      </c>
      <c r="X385" s="49">
        <f>'Отбор 2026-2028'!X381+'Доп_отбор 2026-2028'!X381</f>
        <v>49962.949999999953</v>
      </c>
      <c r="Y385" s="49">
        <f t="shared" si="25"/>
        <v>574573.88</v>
      </c>
      <c r="Z385" s="57">
        <f t="shared" si="24"/>
        <v>91.999999423572831</v>
      </c>
    </row>
    <row r="386" spans="1:26" x14ac:dyDescent="0.25">
      <c r="A386" s="55">
        <v>3</v>
      </c>
      <c r="B386" s="56" t="s">
        <v>189</v>
      </c>
      <c r="C386" s="56" t="s">
        <v>74</v>
      </c>
      <c r="D386" s="55">
        <v>2028</v>
      </c>
      <c r="E386" s="47">
        <f>'Отбор 2026-2028'!E382+'Доп_отбор 2026-2028'!E382</f>
        <v>0</v>
      </c>
      <c r="F386" s="47">
        <f>'Отбор 2026-2028'!F382+'Доп_отбор 2026-2028'!F382</f>
        <v>0</v>
      </c>
      <c r="G386" s="47">
        <f>'Отбор 2026-2028'!G382+'Доп_отбор 2026-2028'!G382</f>
        <v>5</v>
      </c>
      <c r="H386" s="47">
        <f>'Отбор 2026-2028'!H382+'Доп_отбор 2026-2028'!H382</f>
        <v>0</v>
      </c>
      <c r="I386" s="47">
        <f>'Отбор 2026-2028'!I382+'Доп_отбор 2026-2028'!I382</f>
        <v>0</v>
      </c>
      <c r="J386" s="48">
        <f>'Отбор 2026-2028'!J382+'Доп_отбор 2026-2028'!J382</f>
        <v>7</v>
      </c>
      <c r="K386" s="49">
        <f t="shared" si="26"/>
        <v>5</v>
      </c>
      <c r="L386" s="47">
        <v>12368.39</v>
      </c>
      <c r="M386" s="47">
        <v>11131.55</v>
      </c>
      <c r="N386" s="47">
        <v>8657.8700000000008</v>
      </c>
      <c r="O386" s="47">
        <v>6184.2</v>
      </c>
      <c r="P386" s="47">
        <v>3710.52</v>
      </c>
      <c r="Q386" s="47">
        <v>488.77</v>
      </c>
      <c r="R386" s="47">
        <v>2100</v>
      </c>
      <c r="S386" s="47">
        <v>200</v>
      </c>
      <c r="T386" s="47">
        <v>92</v>
      </c>
      <c r="U386" s="51">
        <f t="shared" si="27"/>
        <v>91.999998718169337</v>
      </c>
      <c r="V386" s="49">
        <f>'Отбор 2026-2028'!V382+'Доп_отбор 2026-2028'!V382</f>
        <v>62410.74</v>
      </c>
      <c r="W386" s="49">
        <f>'Отбор 2026-2028'!W382+'Доп_отбор 2026-2028'!W382</f>
        <v>57417.88</v>
      </c>
      <c r="X386" s="49">
        <f>'Отбор 2026-2028'!X382+'Доп_отбор 2026-2028'!X382</f>
        <v>4992.8600000000006</v>
      </c>
      <c r="Y386" s="49">
        <f t="shared" si="25"/>
        <v>57417.88</v>
      </c>
      <c r="Z386" s="57">
        <f t="shared" si="24"/>
        <v>91.999998718169337</v>
      </c>
    </row>
    <row r="387" spans="1:26" x14ac:dyDescent="0.25">
      <c r="A387" s="55">
        <v>4</v>
      </c>
      <c r="B387" s="56" t="s">
        <v>189</v>
      </c>
      <c r="C387" s="56" t="s">
        <v>77</v>
      </c>
      <c r="D387" s="55">
        <v>2028</v>
      </c>
      <c r="E387" s="47">
        <f>'Отбор 2026-2028'!E383+'Доп_отбор 2026-2028'!E383</f>
        <v>0</v>
      </c>
      <c r="F387" s="47">
        <f>'Отбор 2026-2028'!F383+'Доп_отбор 2026-2028'!F383</f>
        <v>0</v>
      </c>
      <c r="G387" s="47">
        <f>'Отбор 2026-2028'!G383+'Доп_отбор 2026-2028'!G383</f>
        <v>5.74</v>
      </c>
      <c r="H387" s="47">
        <f>'Отбор 2026-2028'!H383+'Доп_отбор 2026-2028'!H383</f>
        <v>3.9</v>
      </c>
      <c r="I387" s="47">
        <f>'Отбор 2026-2028'!I383+'Доп_отбор 2026-2028'!I383</f>
        <v>3.5</v>
      </c>
      <c r="J387" s="48">
        <f>'Отбор 2026-2028'!J383+'Доп_отбор 2026-2028'!J383</f>
        <v>4</v>
      </c>
      <c r="K387" s="49">
        <f t="shared" si="26"/>
        <v>13.14</v>
      </c>
      <c r="L387" s="47">
        <v>12368.39</v>
      </c>
      <c r="M387" s="47">
        <v>11131.55</v>
      </c>
      <c r="N387" s="47">
        <v>8657.8700000000008</v>
      </c>
      <c r="O387" s="47">
        <v>6184.2</v>
      </c>
      <c r="P387" s="47">
        <v>3710.52</v>
      </c>
      <c r="Q387" s="47">
        <v>488.77</v>
      </c>
      <c r="R387" s="47">
        <v>2100</v>
      </c>
      <c r="S387" s="47">
        <v>200</v>
      </c>
      <c r="T387" s="47">
        <v>92</v>
      </c>
      <c r="U387" s="51">
        <f t="shared" si="27"/>
        <v>91.999995991359384</v>
      </c>
      <c r="V387" s="49">
        <f>'Отбор 2026-2028'!V383+'Доп_отбор 2026-2028'!V383</f>
        <v>99784.45</v>
      </c>
      <c r="W387" s="49">
        <f>'Отбор 2026-2028'!W383+'Доп_отбор 2026-2028'!W383</f>
        <v>91801.69</v>
      </c>
      <c r="X387" s="49">
        <f>'Отбор 2026-2028'!X383+'Доп_отбор 2026-2028'!X383</f>
        <v>7982.7599999999948</v>
      </c>
      <c r="Y387" s="49">
        <f t="shared" si="25"/>
        <v>91801.69</v>
      </c>
      <c r="Z387" s="57">
        <f t="shared" si="24"/>
        <v>91.999995991359384</v>
      </c>
    </row>
    <row r="388" spans="1:26" x14ac:dyDescent="0.25">
      <c r="A388" s="55">
        <v>5</v>
      </c>
      <c r="B388" s="56" t="s">
        <v>189</v>
      </c>
      <c r="C388" s="56" t="s">
        <v>118</v>
      </c>
      <c r="D388" s="55">
        <v>2028</v>
      </c>
      <c r="E388" s="47">
        <f>'Отбор 2026-2028'!E384+'Доп_отбор 2026-2028'!E384</f>
        <v>0</v>
      </c>
      <c r="F388" s="47">
        <f>'Отбор 2026-2028'!F384+'Доп_отбор 2026-2028'!F384</f>
        <v>0</v>
      </c>
      <c r="G388" s="47">
        <f>'Отбор 2026-2028'!G384+'Доп_отбор 2026-2028'!G384</f>
        <v>0</v>
      </c>
      <c r="H388" s="47">
        <f>'Отбор 2026-2028'!H384+'Доп_отбор 2026-2028'!H384</f>
        <v>0</v>
      </c>
      <c r="I388" s="47">
        <f>'Отбор 2026-2028'!I384+'Доп_отбор 2026-2028'!I384</f>
        <v>0</v>
      </c>
      <c r="J388" s="48">
        <f>'Отбор 2026-2028'!J384+'Доп_отбор 2026-2028'!J384</f>
        <v>0</v>
      </c>
      <c r="K388" s="49">
        <f t="shared" si="26"/>
        <v>0</v>
      </c>
      <c r="L388" s="47">
        <v>12368.39</v>
      </c>
      <c r="M388" s="47">
        <v>11131.55</v>
      </c>
      <c r="N388" s="47">
        <v>8657.8700000000008</v>
      </c>
      <c r="O388" s="47">
        <v>6184.2</v>
      </c>
      <c r="P388" s="47">
        <v>3710.52</v>
      </c>
      <c r="Q388" s="47">
        <v>488.77</v>
      </c>
      <c r="R388" s="47">
        <v>2100</v>
      </c>
      <c r="S388" s="47">
        <v>200</v>
      </c>
      <c r="T388" s="47">
        <v>90</v>
      </c>
      <c r="U388" s="51">
        <f t="shared" si="27"/>
        <v>0</v>
      </c>
      <c r="V388" s="49">
        <f>'Отбор 2026-2028'!V384+'Доп_отбор 2026-2028'!V384</f>
        <v>0</v>
      </c>
      <c r="W388" s="49">
        <f>'Отбор 2026-2028'!W384+'Доп_отбор 2026-2028'!W384</f>
        <v>0</v>
      </c>
      <c r="X388" s="49">
        <f>'Отбор 2026-2028'!X384+'Доп_отбор 2026-2028'!X384</f>
        <v>0</v>
      </c>
      <c r="Y388" s="49">
        <f t="shared" si="25"/>
        <v>0</v>
      </c>
      <c r="Z388" s="57">
        <f t="shared" si="24"/>
        <v>0</v>
      </c>
    </row>
    <row r="389" spans="1:26" x14ac:dyDescent="0.25">
      <c r="A389" s="55">
        <v>6</v>
      </c>
      <c r="B389" s="56" t="s">
        <v>189</v>
      </c>
      <c r="C389" s="56" t="s">
        <v>119</v>
      </c>
      <c r="D389" s="55">
        <v>2028</v>
      </c>
      <c r="E389" s="47">
        <f>'Отбор 2026-2028'!E385+'Доп_отбор 2026-2028'!E385</f>
        <v>0</v>
      </c>
      <c r="F389" s="47">
        <f>'Отбор 2026-2028'!F385+'Доп_отбор 2026-2028'!F385</f>
        <v>0</v>
      </c>
      <c r="G389" s="47">
        <f>'Отбор 2026-2028'!G385+'Доп_отбор 2026-2028'!G385</f>
        <v>0</v>
      </c>
      <c r="H389" s="47">
        <f>'Отбор 2026-2028'!H385+'Доп_отбор 2026-2028'!H385</f>
        <v>0</v>
      </c>
      <c r="I389" s="47">
        <f>'Отбор 2026-2028'!I385+'Доп_отбор 2026-2028'!I385</f>
        <v>0</v>
      </c>
      <c r="J389" s="48">
        <f>'Отбор 2026-2028'!J385+'Доп_отбор 2026-2028'!J385</f>
        <v>0</v>
      </c>
      <c r="K389" s="49">
        <f t="shared" si="26"/>
        <v>0</v>
      </c>
      <c r="L389" s="47">
        <v>12368.39</v>
      </c>
      <c r="M389" s="47">
        <v>11131.55</v>
      </c>
      <c r="N389" s="47">
        <v>8657.8700000000008</v>
      </c>
      <c r="O389" s="47">
        <v>6184.2</v>
      </c>
      <c r="P389" s="47">
        <v>3710.52</v>
      </c>
      <c r="Q389" s="47">
        <v>488.77</v>
      </c>
      <c r="R389" s="47">
        <v>2100</v>
      </c>
      <c r="S389" s="47">
        <v>200</v>
      </c>
      <c r="T389" s="47">
        <v>91</v>
      </c>
      <c r="U389" s="51">
        <f t="shared" si="27"/>
        <v>0</v>
      </c>
      <c r="V389" s="49">
        <f>'Отбор 2026-2028'!V385+'Доп_отбор 2026-2028'!V385</f>
        <v>0</v>
      </c>
      <c r="W389" s="49">
        <f>'Отбор 2026-2028'!W385+'Доп_отбор 2026-2028'!W385</f>
        <v>0</v>
      </c>
      <c r="X389" s="49">
        <f>'Отбор 2026-2028'!X385+'Доп_отбор 2026-2028'!X385</f>
        <v>0</v>
      </c>
      <c r="Y389" s="49">
        <f t="shared" si="25"/>
        <v>0</v>
      </c>
      <c r="Z389" s="57">
        <f t="shared" si="24"/>
        <v>0</v>
      </c>
    </row>
    <row r="390" spans="1:26" x14ac:dyDescent="0.25">
      <c r="A390" s="55">
        <v>7</v>
      </c>
      <c r="B390" s="56" t="s">
        <v>189</v>
      </c>
      <c r="C390" s="56" t="s">
        <v>80</v>
      </c>
      <c r="D390" s="55">
        <v>2028</v>
      </c>
      <c r="E390" s="47">
        <f>'Отбор 2026-2028'!E386+'Доп_отбор 2026-2028'!E386</f>
        <v>0</v>
      </c>
      <c r="F390" s="47">
        <f>'Отбор 2026-2028'!F386+'Доп_отбор 2026-2028'!F386</f>
        <v>0</v>
      </c>
      <c r="G390" s="47">
        <f>'Отбор 2026-2028'!G386+'Доп_отбор 2026-2028'!G386</f>
        <v>0</v>
      </c>
      <c r="H390" s="47">
        <f>'Отбор 2026-2028'!H386+'Доп_отбор 2026-2028'!H386</f>
        <v>10.56</v>
      </c>
      <c r="I390" s="47">
        <f>'Отбор 2026-2028'!I386+'Доп_отбор 2026-2028'!I386</f>
        <v>0</v>
      </c>
      <c r="J390" s="48">
        <f>'Отбор 2026-2028'!J386+'Доп_отбор 2026-2028'!J386</f>
        <v>1</v>
      </c>
      <c r="K390" s="49">
        <f t="shared" si="26"/>
        <v>10.56</v>
      </c>
      <c r="L390" s="47">
        <v>12368.39</v>
      </c>
      <c r="M390" s="47">
        <v>11131.55</v>
      </c>
      <c r="N390" s="47">
        <v>8657.8700000000008</v>
      </c>
      <c r="O390" s="47">
        <v>6184.2</v>
      </c>
      <c r="P390" s="47">
        <v>3710.52</v>
      </c>
      <c r="Q390" s="47">
        <v>488.77</v>
      </c>
      <c r="R390" s="47">
        <v>2100</v>
      </c>
      <c r="S390" s="47">
        <v>200</v>
      </c>
      <c r="T390" s="47">
        <v>91</v>
      </c>
      <c r="U390" s="51">
        <f t="shared" si="27"/>
        <v>90.999989715155522</v>
      </c>
      <c r="V390" s="49">
        <f>'Отбор 2026-2028'!V386+'Доп_отбор 2026-2028'!V386</f>
        <v>70005.919999999998</v>
      </c>
      <c r="W390" s="49">
        <f>'Отбор 2026-2028'!W386+'Доп_отбор 2026-2028'!W386</f>
        <v>63705.38</v>
      </c>
      <c r="X390" s="49">
        <f>'Отбор 2026-2028'!X386+'Доп_отбор 2026-2028'!X386</f>
        <v>6300.5400000000009</v>
      </c>
      <c r="Y390" s="49">
        <f t="shared" si="25"/>
        <v>63705.39</v>
      </c>
      <c r="Z390" s="57">
        <f t="shared" ref="Z390:Z453" si="28">IF((V390=0),0,Y390/V390*100)</f>
        <v>91.000003999661743</v>
      </c>
    </row>
    <row r="391" spans="1:26" x14ac:dyDescent="0.25">
      <c r="A391" s="55">
        <v>8</v>
      </c>
      <c r="B391" s="56" t="s">
        <v>190</v>
      </c>
      <c r="C391" s="56" t="s">
        <v>73</v>
      </c>
      <c r="D391" s="55">
        <v>2028</v>
      </c>
      <c r="E391" s="47">
        <f>'Отбор 2026-2028'!E387+'Доп_отбор 2026-2028'!E387</f>
        <v>5</v>
      </c>
      <c r="F391" s="47">
        <f>'Отбор 2026-2028'!F387+'Доп_отбор 2026-2028'!F387</f>
        <v>32</v>
      </c>
      <c r="G391" s="47">
        <f>'Отбор 2026-2028'!G387+'Доп_отбор 2026-2028'!G387</f>
        <v>78</v>
      </c>
      <c r="H391" s="47">
        <f>'Отбор 2026-2028'!H387+'Доп_отбор 2026-2028'!H387</f>
        <v>10</v>
      </c>
      <c r="I391" s="47">
        <f>'Отбор 2026-2028'!I387+'Доп_отбор 2026-2028'!I387</f>
        <v>5</v>
      </c>
      <c r="J391" s="48">
        <f>'Отбор 2026-2028'!J387+'Доп_отбор 2026-2028'!J387</f>
        <v>30</v>
      </c>
      <c r="K391" s="49">
        <f t="shared" si="26"/>
        <v>130</v>
      </c>
      <c r="L391" s="47">
        <v>12368.39</v>
      </c>
      <c r="M391" s="47">
        <v>11131.55</v>
      </c>
      <c r="N391" s="47">
        <v>8657.8700000000008</v>
      </c>
      <c r="O391" s="47">
        <v>6184.2</v>
      </c>
      <c r="P391" s="47">
        <v>3710.52</v>
      </c>
      <c r="Q391" s="47">
        <v>488.77</v>
      </c>
      <c r="R391" s="47">
        <v>2100</v>
      </c>
      <c r="S391" s="47">
        <v>200</v>
      </c>
      <c r="T391" s="47">
        <v>92</v>
      </c>
      <c r="U391" s="51">
        <f t="shared" si="27"/>
        <v>91.999999906060879</v>
      </c>
      <c r="V391" s="49">
        <f>'Отбор 2026-2028'!V387+'Доп_отбор 2026-2028'!V387</f>
        <v>1277423.1100000001</v>
      </c>
      <c r="W391" s="49">
        <f>'Отбор 2026-2028'!W387+'Доп_отбор 2026-2028'!W387</f>
        <v>1175229.26</v>
      </c>
      <c r="X391" s="49">
        <f>'Отбор 2026-2028'!X387+'Доп_отбор 2026-2028'!X387</f>
        <v>102193.85000000009</v>
      </c>
      <c r="Y391" s="49">
        <f t="shared" ref="Y391:Y454" si="29">ROUND((V391*T391/100),2)</f>
        <v>1175229.26</v>
      </c>
      <c r="Z391" s="57">
        <f t="shared" si="28"/>
        <v>91.999999906060879</v>
      </c>
    </row>
    <row r="392" spans="1:26" x14ac:dyDescent="0.25">
      <c r="A392" s="55">
        <v>9</v>
      </c>
      <c r="B392" s="56" t="s">
        <v>190</v>
      </c>
      <c r="C392" s="56" t="s">
        <v>62</v>
      </c>
      <c r="D392" s="55">
        <v>2028</v>
      </c>
      <c r="E392" s="47">
        <f>'Отбор 2026-2028'!E388+'Доп_отбор 2026-2028'!E388</f>
        <v>49.5</v>
      </c>
      <c r="F392" s="47">
        <f>'Отбор 2026-2028'!F388+'Доп_отбор 2026-2028'!F388</f>
        <v>35</v>
      </c>
      <c r="G392" s="47">
        <f>'Отбор 2026-2028'!G388+'Доп_отбор 2026-2028'!G388</f>
        <v>50</v>
      </c>
      <c r="H392" s="47">
        <f>'Отбор 2026-2028'!H388+'Доп_отбор 2026-2028'!H388</f>
        <v>40</v>
      </c>
      <c r="I392" s="47">
        <f>'Отбор 2026-2028'!I388+'Доп_отбор 2026-2028'!I388</f>
        <v>90</v>
      </c>
      <c r="J392" s="48">
        <f>'Отбор 2026-2028'!J388+'Доп_отбор 2026-2028'!J388</f>
        <v>46</v>
      </c>
      <c r="K392" s="49">
        <f t="shared" si="26"/>
        <v>264.5</v>
      </c>
      <c r="L392" s="47">
        <v>12368.39</v>
      </c>
      <c r="M392" s="47">
        <v>11131.55</v>
      </c>
      <c r="N392" s="47">
        <v>8657.8700000000008</v>
      </c>
      <c r="O392" s="47">
        <v>6184.2</v>
      </c>
      <c r="P392" s="47">
        <v>3710.52</v>
      </c>
      <c r="Q392" s="47">
        <v>488.77</v>
      </c>
      <c r="R392" s="47">
        <v>2100</v>
      </c>
      <c r="S392" s="47">
        <v>200</v>
      </c>
      <c r="T392" s="47">
        <v>92</v>
      </c>
      <c r="U392" s="51">
        <f t="shared" si="27"/>
        <v>91.999999652655788</v>
      </c>
      <c r="V392" s="49">
        <f>'Отбор 2026-2028'!V388+'Доп_отбор 2026-2028'!V388</f>
        <v>2188031.2799999998</v>
      </c>
      <c r="W392" s="49">
        <f>'Отбор 2026-2028'!W388+'Доп_отбор 2026-2028'!W388</f>
        <v>2012988.77</v>
      </c>
      <c r="X392" s="49">
        <f>'Отбор 2026-2028'!X388+'Доп_отбор 2026-2028'!X388</f>
        <v>175042.50999999978</v>
      </c>
      <c r="Y392" s="49">
        <f t="shared" si="29"/>
        <v>2012988.78</v>
      </c>
      <c r="Z392" s="57">
        <f t="shared" si="28"/>
        <v>92.000000109687647</v>
      </c>
    </row>
    <row r="393" spans="1:26" x14ac:dyDescent="0.25">
      <c r="A393" s="55">
        <v>10</v>
      </c>
      <c r="B393" s="56" t="s">
        <v>190</v>
      </c>
      <c r="C393" s="56" t="s">
        <v>120</v>
      </c>
      <c r="D393" s="55">
        <v>2028</v>
      </c>
      <c r="E393" s="47">
        <f>'Отбор 2026-2028'!E389+'Доп_отбор 2026-2028'!E389</f>
        <v>0</v>
      </c>
      <c r="F393" s="47">
        <f>'Отбор 2026-2028'!F389+'Доп_отбор 2026-2028'!F389</f>
        <v>0</v>
      </c>
      <c r="G393" s="47">
        <f>'Отбор 2026-2028'!G389+'Доп_отбор 2026-2028'!G389</f>
        <v>0</v>
      </c>
      <c r="H393" s="47">
        <f>'Отбор 2026-2028'!H389+'Доп_отбор 2026-2028'!H389</f>
        <v>0</v>
      </c>
      <c r="I393" s="47">
        <f>'Отбор 2026-2028'!I389+'Доп_отбор 2026-2028'!I389</f>
        <v>0</v>
      </c>
      <c r="J393" s="48">
        <f>'Отбор 2026-2028'!J389+'Доп_отбор 2026-2028'!J389</f>
        <v>0</v>
      </c>
      <c r="K393" s="49">
        <f t="shared" ref="K393:K456" si="30">E393+F393+G393+H393+I393</f>
        <v>0</v>
      </c>
      <c r="L393" s="47">
        <v>12368.39</v>
      </c>
      <c r="M393" s="47">
        <v>11131.55</v>
      </c>
      <c r="N393" s="47">
        <v>8657.8700000000008</v>
      </c>
      <c r="O393" s="47">
        <v>6184.2</v>
      </c>
      <c r="P393" s="47">
        <v>3710.52</v>
      </c>
      <c r="Q393" s="47">
        <v>488.77</v>
      </c>
      <c r="R393" s="47">
        <v>2100</v>
      </c>
      <c r="S393" s="47">
        <v>200</v>
      </c>
      <c r="T393" s="47">
        <v>91</v>
      </c>
      <c r="U393" s="51">
        <f t="shared" si="27"/>
        <v>0</v>
      </c>
      <c r="V393" s="49">
        <f>'Отбор 2026-2028'!V389+'Доп_отбор 2026-2028'!V389</f>
        <v>0</v>
      </c>
      <c r="W393" s="49">
        <f>'Отбор 2026-2028'!W389+'Доп_отбор 2026-2028'!W389</f>
        <v>0</v>
      </c>
      <c r="X393" s="49">
        <f>'Отбор 2026-2028'!X389+'Доп_отбор 2026-2028'!X389</f>
        <v>0</v>
      </c>
      <c r="Y393" s="49">
        <f t="shared" si="29"/>
        <v>0</v>
      </c>
      <c r="Z393" s="57">
        <f t="shared" si="28"/>
        <v>0</v>
      </c>
    </row>
    <row r="394" spans="1:26" x14ac:dyDescent="0.25">
      <c r="A394" s="55">
        <v>11</v>
      </c>
      <c r="B394" s="56" t="s">
        <v>190</v>
      </c>
      <c r="C394" s="56" t="s">
        <v>35</v>
      </c>
      <c r="D394" s="55">
        <v>2028</v>
      </c>
      <c r="E394" s="47">
        <f>'Отбор 2026-2028'!E390+'Доп_отбор 2026-2028'!E390</f>
        <v>0</v>
      </c>
      <c r="F394" s="47">
        <f>'Отбор 2026-2028'!F390+'Доп_отбор 2026-2028'!F390</f>
        <v>0</v>
      </c>
      <c r="G394" s="47">
        <f>'Отбор 2026-2028'!G390+'Доп_отбор 2026-2028'!G390</f>
        <v>10.5</v>
      </c>
      <c r="H394" s="47">
        <f>'Отбор 2026-2028'!H390+'Доп_отбор 2026-2028'!H390</f>
        <v>25.2</v>
      </c>
      <c r="I394" s="47">
        <f>'Отбор 2026-2028'!I390+'Доп_отбор 2026-2028'!I390</f>
        <v>25.2</v>
      </c>
      <c r="J394" s="48">
        <f>'Отбор 2026-2028'!J390+'Доп_отбор 2026-2028'!J390</f>
        <v>16</v>
      </c>
      <c r="K394" s="49">
        <f t="shared" si="30"/>
        <v>60.900000000000006</v>
      </c>
      <c r="L394" s="47">
        <v>12368.39</v>
      </c>
      <c r="M394" s="47">
        <v>11131.55</v>
      </c>
      <c r="N394" s="47">
        <v>8657.8700000000008</v>
      </c>
      <c r="O394" s="47">
        <v>6184.2</v>
      </c>
      <c r="P394" s="47">
        <v>3710.52</v>
      </c>
      <c r="Q394" s="47">
        <v>488.77</v>
      </c>
      <c r="R394" s="47">
        <v>2100</v>
      </c>
      <c r="S394" s="47">
        <v>200</v>
      </c>
      <c r="T394" s="47">
        <v>92</v>
      </c>
      <c r="U394" s="51">
        <f t="shared" si="27"/>
        <v>91.9999979687951</v>
      </c>
      <c r="V394" s="49">
        <f>'Отбор 2026-2028'!V390+'Доп_отбор 2026-2028'!V390</f>
        <v>393854.9</v>
      </c>
      <c r="W394" s="49">
        <f>'Отбор 2026-2028'!W390+'Доп_отбор 2026-2028'!W390</f>
        <v>362346.5</v>
      </c>
      <c r="X394" s="49">
        <f>'Отбор 2026-2028'!X390+'Доп_отбор 2026-2028'!X390</f>
        <v>31508.400000000023</v>
      </c>
      <c r="Y394" s="49">
        <f t="shared" si="29"/>
        <v>362346.51</v>
      </c>
      <c r="Z394" s="57">
        <f t="shared" si="28"/>
        <v>92.000000507801218</v>
      </c>
    </row>
    <row r="395" spans="1:26" x14ac:dyDescent="0.25">
      <c r="A395" s="55">
        <v>12</v>
      </c>
      <c r="B395" s="56" t="s">
        <v>190</v>
      </c>
      <c r="C395" s="56" t="s">
        <v>69</v>
      </c>
      <c r="D395" s="55">
        <v>2028</v>
      </c>
      <c r="E395" s="47">
        <f>'Отбор 2026-2028'!E391+'Доп_отбор 2026-2028'!E391</f>
        <v>0</v>
      </c>
      <c r="F395" s="47">
        <f>'Отбор 2026-2028'!F391+'Доп_отбор 2026-2028'!F391</f>
        <v>0</v>
      </c>
      <c r="G395" s="47">
        <f>'Отбор 2026-2028'!G391+'Доп_отбор 2026-2028'!G391</f>
        <v>0</v>
      </c>
      <c r="H395" s="47">
        <f>'Отбор 2026-2028'!H391+'Доп_отбор 2026-2028'!H391</f>
        <v>0</v>
      </c>
      <c r="I395" s="47">
        <f>'Отбор 2026-2028'!I391+'Доп_отбор 2026-2028'!I391</f>
        <v>0</v>
      </c>
      <c r="J395" s="48">
        <f>'Отбор 2026-2028'!J391+'Доп_отбор 2026-2028'!J391</f>
        <v>0</v>
      </c>
      <c r="K395" s="49">
        <f t="shared" si="30"/>
        <v>0</v>
      </c>
      <c r="L395" s="47">
        <v>12368.39</v>
      </c>
      <c r="M395" s="47">
        <v>11131.55</v>
      </c>
      <c r="N395" s="47">
        <v>8657.8700000000008</v>
      </c>
      <c r="O395" s="47">
        <v>6184.2</v>
      </c>
      <c r="P395" s="47">
        <v>3710.52</v>
      </c>
      <c r="Q395" s="47">
        <v>488.77</v>
      </c>
      <c r="R395" s="47">
        <v>2100</v>
      </c>
      <c r="S395" s="47">
        <v>200</v>
      </c>
      <c r="T395" s="47">
        <v>93</v>
      </c>
      <c r="U395" s="51">
        <f t="shared" si="27"/>
        <v>0</v>
      </c>
      <c r="V395" s="49">
        <f>'Отбор 2026-2028'!V391+'Доп_отбор 2026-2028'!V391</f>
        <v>0</v>
      </c>
      <c r="W395" s="49">
        <f>'Отбор 2026-2028'!W391+'Доп_отбор 2026-2028'!W391</f>
        <v>0</v>
      </c>
      <c r="X395" s="49">
        <f>'Отбор 2026-2028'!X391+'Доп_отбор 2026-2028'!X391</f>
        <v>0</v>
      </c>
      <c r="Y395" s="49">
        <f t="shared" si="29"/>
        <v>0</v>
      </c>
      <c r="Z395" s="57">
        <f t="shared" si="28"/>
        <v>0</v>
      </c>
    </row>
    <row r="396" spans="1:26" x14ac:dyDescent="0.25">
      <c r="A396" s="55">
        <v>13</v>
      </c>
      <c r="B396" s="56" t="s">
        <v>190</v>
      </c>
      <c r="C396" s="56" t="s">
        <v>32</v>
      </c>
      <c r="D396" s="55">
        <v>2028</v>
      </c>
      <c r="E396" s="47">
        <f>'Отбор 2026-2028'!E392+'Доп_отбор 2026-2028'!E392</f>
        <v>10</v>
      </c>
      <c r="F396" s="47">
        <f>'Отбор 2026-2028'!F392+'Доп_отбор 2026-2028'!F392</f>
        <v>10</v>
      </c>
      <c r="G396" s="47">
        <f>'Отбор 2026-2028'!G392+'Доп_отбор 2026-2028'!G392</f>
        <v>10</v>
      </c>
      <c r="H396" s="47">
        <f>'Отбор 2026-2028'!H392+'Доп_отбор 2026-2028'!H392</f>
        <v>20</v>
      </c>
      <c r="I396" s="47">
        <f>'Отбор 2026-2028'!I392+'Доп_отбор 2026-2028'!I392</f>
        <v>10</v>
      </c>
      <c r="J396" s="48">
        <f>'Отбор 2026-2028'!J392+'Доп_отбор 2026-2028'!J392</f>
        <v>8</v>
      </c>
      <c r="K396" s="49">
        <f t="shared" si="30"/>
        <v>60</v>
      </c>
      <c r="L396" s="47">
        <v>12368.39</v>
      </c>
      <c r="M396" s="47">
        <v>11131.55</v>
      </c>
      <c r="N396" s="47">
        <v>8657.8700000000008</v>
      </c>
      <c r="O396" s="47">
        <v>6184.2</v>
      </c>
      <c r="P396" s="47">
        <v>3710.52</v>
      </c>
      <c r="Q396" s="47">
        <v>488.77</v>
      </c>
      <c r="R396" s="47">
        <v>2100</v>
      </c>
      <c r="S396" s="47">
        <v>200</v>
      </c>
      <c r="T396" s="47">
        <v>91</v>
      </c>
      <c r="U396" s="51">
        <f t="shared" si="27"/>
        <v>90.999998330348205</v>
      </c>
      <c r="V396" s="49">
        <f>'Отбор 2026-2028'!V392+'Доп_отбор 2026-2028'!V392</f>
        <v>515077.46</v>
      </c>
      <c r="W396" s="49">
        <f>'Отбор 2026-2028'!W392+'Доп_отбор 2026-2028'!W392</f>
        <v>468720.48</v>
      </c>
      <c r="X396" s="49">
        <f>'Отбор 2026-2028'!X392+'Доп_отбор 2026-2028'!X392</f>
        <v>46356.98000000004</v>
      </c>
      <c r="Y396" s="49">
        <f t="shared" si="29"/>
        <v>468720.49</v>
      </c>
      <c r="Z396" s="57">
        <f t="shared" si="28"/>
        <v>91.000000271803771</v>
      </c>
    </row>
    <row r="397" spans="1:26" x14ac:dyDescent="0.25">
      <c r="A397" s="55">
        <v>14</v>
      </c>
      <c r="B397" s="56" t="s">
        <v>190</v>
      </c>
      <c r="C397" s="56" t="s">
        <v>92</v>
      </c>
      <c r="D397" s="55">
        <v>2028</v>
      </c>
      <c r="E397" s="47">
        <f>'Отбор 2026-2028'!E393+'Доп_отбор 2026-2028'!E393</f>
        <v>0</v>
      </c>
      <c r="F397" s="47">
        <f>'Отбор 2026-2028'!F393+'Доп_отбор 2026-2028'!F393</f>
        <v>0</v>
      </c>
      <c r="G397" s="47">
        <f>'Отбор 2026-2028'!G393+'Доп_отбор 2026-2028'!G393</f>
        <v>0</v>
      </c>
      <c r="H397" s="47">
        <f>'Отбор 2026-2028'!H393+'Доп_отбор 2026-2028'!H393</f>
        <v>0</v>
      </c>
      <c r="I397" s="47">
        <f>'Отбор 2026-2028'!I393+'Доп_отбор 2026-2028'!I393</f>
        <v>0</v>
      </c>
      <c r="J397" s="48">
        <f>'Отбор 2026-2028'!J393+'Доп_отбор 2026-2028'!J393</f>
        <v>0</v>
      </c>
      <c r="K397" s="49">
        <f t="shared" si="30"/>
        <v>0</v>
      </c>
      <c r="L397" s="47">
        <v>12368.39</v>
      </c>
      <c r="M397" s="47">
        <v>11131.55</v>
      </c>
      <c r="N397" s="47">
        <v>8657.8700000000008</v>
      </c>
      <c r="O397" s="47">
        <v>6184.2</v>
      </c>
      <c r="P397" s="47">
        <v>3710.52</v>
      </c>
      <c r="Q397" s="47">
        <v>488.77</v>
      </c>
      <c r="R397" s="47">
        <v>2100</v>
      </c>
      <c r="S397" s="47">
        <v>200</v>
      </c>
      <c r="T397" s="47">
        <v>92</v>
      </c>
      <c r="U397" s="51">
        <f t="shared" ref="U397:U460" si="31">IF((V397=0),0,W397/V397*100)</f>
        <v>0</v>
      </c>
      <c r="V397" s="49">
        <f>'Отбор 2026-2028'!V393+'Доп_отбор 2026-2028'!V393</f>
        <v>0</v>
      </c>
      <c r="W397" s="49">
        <f>'Отбор 2026-2028'!W393+'Доп_отбор 2026-2028'!W393</f>
        <v>0</v>
      </c>
      <c r="X397" s="49">
        <f>'Отбор 2026-2028'!X393+'Доп_отбор 2026-2028'!X393</f>
        <v>0</v>
      </c>
      <c r="Y397" s="49">
        <f t="shared" si="29"/>
        <v>0</v>
      </c>
      <c r="Z397" s="57">
        <f t="shared" si="28"/>
        <v>0</v>
      </c>
    </row>
    <row r="398" spans="1:26" x14ac:dyDescent="0.25">
      <c r="A398" s="55">
        <v>15</v>
      </c>
      <c r="B398" s="56" t="s">
        <v>191</v>
      </c>
      <c r="C398" s="56" t="s">
        <v>79</v>
      </c>
      <c r="D398" s="55">
        <v>2028</v>
      </c>
      <c r="E398" s="47">
        <f>'Отбор 2026-2028'!E394+'Доп_отбор 2026-2028'!E394</f>
        <v>0.5</v>
      </c>
      <c r="F398" s="47">
        <f>'Отбор 2026-2028'!F394+'Доп_отбор 2026-2028'!F394</f>
        <v>0.5</v>
      </c>
      <c r="G398" s="47">
        <f>'Отбор 2026-2028'!G394+'Доп_отбор 2026-2028'!G394</f>
        <v>25.5</v>
      </c>
      <c r="H398" s="47">
        <f>'Отбор 2026-2028'!H394+'Доп_отбор 2026-2028'!H394</f>
        <v>14.8</v>
      </c>
      <c r="I398" s="47">
        <f>'Отбор 2026-2028'!I394+'Доп_отбор 2026-2028'!I394</f>
        <v>18.100000000000001</v>
      </c>
      <c r="J398" s="48">
        <f>'Отбор 2026-2028'!J394+'Доп_отбор 2026-2028'!J394</f>
        <v>11</v>
      </c>
      <c r="K398" s="49">
        <f t="shared" si="30"/>
        <v>59.4</v>
      </c>
      <c r="L398" s="47">
        <v>12368.39</v>
      </c>
      <c r="M398" s="47">
        <v>11131.55</v>
      </c>
      <c r="N398" s="47">
        <v>8657.8700000000008</v>
      </c>
      <c r="O398" s="47">
        <v>6184.2</v>
      </c>
      <c r="P398" s="47">
        <v>3710.52</v>
      </c>
      <c r="Q398" s="47">
        <v>488.77</v>
      </c>
      <c r="R398" s="47">
        <v>2100</v>
      </c>
      <c r="S398" s="47">
        <v>200</v>
      </c>
      <c r="T398" s="47">
        <v>88</v>
      </c>
      <c r="U398" s="51">
        <f t="shared" si="31"/>
        <v>87.999998609723079</v>
      </c>
      <c r="V398" s="49">
        <f>'Отбор 2026-2028'!V394+'Доп_отбор 2026-2028'!V394</f>
        <v>431568.7</v>
      </c>
      <c r="W398" s="49">
        <f>'Отбор 2026-2028'!W394+'Доп_отбор 2026-2028'!W394</f>
        <v>379780.45</v>
      </c>
      <c r="X398" s="49">
        <f>'Отбор 2026-2028'!X394+'Доп_отбор 2026-2028'!X394</f>
        <v>51788.25</v>
      </c>
      <c r="Y398" s="49">
        <f t="shared" si="29"/>
        <v>379780.46</v>
      </c>
      <c r="Z398" s="57">
        <f t="shared" si="28"/>
        <v>88.000000926851271</v>
      </c>
    </row>
    <row r="399" spans="1:26" x14ac:dyDescent="0.25">
      <c r="A399" s="55">
        <v>16</v>
      </c>
      <c r="B399" s="56" t="s">
        <v>191</v>
      </c>
      <c r="C399" s="56" t="s">
        <v>121</v>
      </c>
      <c r="D399" s="55">
        <v>2028</v>
      </c>
      <c r="E399" s="47">
        <f>'Отбор 2026-2028'!E395+'Доп_отбор 2026-2028'!E395</f>
        <v>16.989999999999998</v>
      </c>
      <c r="F399" s="47">
        <f>'Отбор 2026-2028'!F395+'Доп_отбор 2026-2028'!F395</f>
        <v>0</v>
      </c>
      <c r="G399" s="47">
        <f>'Отбор 2026-2028'!G395+'Доп_отбор 2026-2028'!G395</f>
        <v>0</v>
      </c>
      <c r="H399" s="47">
        <f>'Отбор 2026-2028'!H395+'Доп_отбор 2026-2028'!H395</f>
        <v>18.510000000000002</v>
      </c>
      <c r="I399" s="47">
        <f>'Отбор 2026-2028'!I395+'Доп_отбор 2026-2028'!I395</f>
        <v>0</v>
      </c>
      <c r="J399" s="48">
        <f>'Отбор 2026-2028'!J395+'Доп_отбор 2026-2028'!J395</f>
        <v>1</v>
      </c>
      <c r="K399" s="49">
        <f t="shared" si="30"/>
        <v>35.5</v>
      </c>
      <c r="L399" s="47">
        <v>12368.39</v>
      </c>
      <c r="M399" s="47">
        <v>11131.55</v>
      </c>
      <c r="N399" s="47">
        <v>8657.8700000000008</v>
      </c>
      <c r="O399" s="47">
        <v>6184.2</v>
      </c>
      <c r="P399" s="47">
        <v>3710.52</v>
      </c>
      <c r="Q399" s="47">
        <v>488.77</v>
      </c>
      <c r="R399" s="47">
        <v>2100</v>
      </c>
      <c r="S399" s="47">
        <v>200</v>
      </c>
      <c r="T399" s="47">
        <v>88</v>
      </c>
      <c r="U399" s="51">
        <f t="shared" si="31"/>
        <v>87.999997367612295</v>
      </c>
      <c r="V399" s="49">
        <f>'Отбор 2026-2028'!V395+'Доп_отбор 2026-2028'!V395</f>
        <v>334297.26</v>
      </c>
      <c r="W399" s="49">
        <f>'Отбор 2026-2028'!W395+'Доп_отбор 2026-2028'!W395</f>
        <v>294181.58</v>
      </c>
      <c r="X399" s="49">
        <f>'Отбор 2026-2028'!X395+'Доп_отбор 2026-2028'!X395</f>
        <v>40115.679999999993</v>
      </c>
      <c r="Y399" s="49">
        <f t="shared" si="29"/>
        <v>294181.59000000003</v>
      </c>
      <c r="Z399" s="57">
        <f t="shared" si="28"/>
        <v>88.000000358961969</v>
      </c>
    </row>
    <row r="400" spans="1:26" x14ac:dyDescent="0.25">
      <c r="A400" s="55">
        <v>17</v>
      </c>
      <c r="B400" s="56" t="s">
        <v>191</v>
      </c>
      <c r="C400" s="56" t="s">
        <v>34</v>
      </c>
      <c r="D400" s="55">
        <v>2028</v>
      </c>
      <c r="E400" s="47">
        <f>'Отбор 2026-2028'!E396+'Доп_отбор 2026-2028'!E396</f>
        <v>60</v>
      </c>
      <c r="F400" s="47">
        <f>'Отбор 2026-2028'!F396+'Доп_отбор 2026-2028'!F396</f>
        <v>5</v>
      </c>
      <c r="G400" s="47">
        <f>'Отбор 2026-2028'!G396+'Доп_отбор 2026-2028'!G396</f>
        <v>20</v>
      </c>
      <c r="H400" s="47">
        <f>'Отбор 2026-2028'!H396+'Доп_отбор 2026-2028'!H396</f>
        <v>2</v>
      </c>
      <c r="I400" s="47">
        <f>'Отбор 2026-2028'!I396+'Доп_отбор 2026-2028'!I396</f>
        <v>6</v>
      </c>
      <c r="J400" s="48">
        <f>'Отбор 2026-2028'!J396+'Доп_отбор 2026-2028'!J396</f>
        <v>5</v>
      </c>
      <c r="K400" s="49">
        <f t="shared" si="30"/>
        <v>93</v>
      </c>
      <c r="L400" s="47">
        <v>12368.39</v>
      </c>
      <c r="M400" s="47">
        <v>11131.55</v>
      </c>
      <c r="N400" s="47">
        <v>8657.8700000000008</v>
      </c>
      <c r="O400" s="47">
        <v>6184.2</v>
      </c>
      <c r="P400" s="47">
        <v>3710.52</v>
      </c>
      <c r="Q400" s="47">
        <v>488.77</v>
      </c>
      <c r="R400" s="47">
        <v>2100</v>
      </c>
      <c r="S400" s="47">
        <v>200</v>
      </c>
      <c r="T400" s="47">
        <v>92</v>
      </c>
      <c r="U400" s="51">
        <f t="shared" si="31"/>
        <v>91.999999382890991</v>
      </c>
      <c r="V400" s="49">
        <f>'Отбор 2026-2028'!V396+'Доп_отбор 2026-2028'!V396</f>
        <v>1037093.92</v>
      </c>
      <c r="W400" s="49">
        <f>'Отбор 2026-2028'!W396+'Доп_отбор 2026-2028'!W396</f>
        <v>954126.4</v>
      </c>
      <c r="X400" s="49">
        <f>'Отбор 2026-2028'!X396+'Доп_отбор 2026-2028'!X396</f>
        <v>82967.520000000019</v>
      </c>
      <c r="Y400" s="49">
        <f t="shared" si="29"/>
        <v>954126.41</v>
      </c>
      <c r="Z400" s="57">
        <f t="shared" si="28"/>
        <v>92.000000347123816</v>
      </c>
    </row>
    <row r="401" spans="1:26" x14ac:dyDescent="0.25">
      <c r="A401" s="55">
        <v>18</v>
      </c>
      <c r="B401" s="56" t="s">
        <v>191</v>
      </c>
      <c r="C401" s="56" t="s">
        <v>123</v>
      </c>
      <c r="D401" s="55">
        <v>2028</v>
      </c>
      <c r="E401" s="47">
        <f>'Отбор 2026-2028'!E397+'Доп_отбор 2026-2028'!E397</f>
        <v>0</v>
      </c>
      <c r="F401" s="47">
        <f>'Отбор 2026-2028'!F397+'Доп_отбор 2026-2028'!F397</f>
        <v>0</v>
      </c>
      <c r="G401" s="47">
        <f>'Отбор 2026-2028'!G397+'Доп_отбор 2026-2028'!G397</f>
        <v>0</v>
      </c>
      <c r="H401" s="47">
        <f>'Отбор 2026-2028'!H397+'Доп_отбор 2026-2028'!H397</f>
        <v>0</v>
      </c>
      <c r="I401" s="47">
        <f>'Отбор 2026-2028'!I397+'Доп_отбор 2026-2028'!I397</f>
        <v>0</v>
      </c>
      <c r="J401" s="48">
        <f>'Отбор 2026-2028'!J397+'Доп_отбор 2026-2028'!J397</f>
        <v>0</v>
      </c>
      <c r="K401" s="49">
        <f t="shared" si="30"/>
        <v>0</v>
      </c>
      <c r="L401" s="47">
        <v>12368.39</v>
      </c>
      <c r="M401" s="47">
        <v>11131.55</v>
      </c>
      <c r="N401" s="47">
        <v>8657.8700000000008</v>
      </c>
      <c r="O401" s="47">
        <v>6184.2</v>
      </c>
      <c r="P401" s="47">
        <v>3710.52</v>
      </c>
      <c r="Q401" s="47">
        <v>488.77</v>
      </c>
      <c r="R401" s="47">
        <v>2100</v>
      </c>
      <c r="S401" s="47">
        <v>200</v>
      </c>
      <c r="T401" s="47">
        <v>90</v>
      </c>
      <c r="U401" s="51">
        <f t="shared" si="31"/>
        <v>0</v>
      </c>
      <c r="V401" s="49">
        <f>'Отбор 2026-2028'!V397+'Доп_отбор 2026-2028'!V397</f>
        <v>0</v>
      </c>
      <c r="W401" s="49">
        <f>'Отбор 2026-2028'!W397+'Доп_отбор 2026-2028'!W397</f>
        <v>0</v>
      </c>
      <c r="X401" s="49">
        <f>'Отбор 2026-2028'!X397+'Доп_отбор 2026-2028'!X397</f>
        <v>0</v>
      </c>
      <c r="Y401" s="49">
        <f t="shared" si="29"/>
        <v>0</v>
      </c>
      <c r="Z401" s="57">
        <f t="shared" si="28"/>
        <v>0</v>
      </c>
    </row>
    <row r="402" spans="1:26" x14ac:dyDescent="0.25">
      <c r="A402" s="55">
        <v>19</v>
      </c>
      <c r="B402" s="56" t="s">
        <v>191</v>
      </c>
      <c r="C402" s="56" t="s">
        <v>6</v>
      </c>
      <c r="D402" s="55">
        <v>2028</v>
      </c>
      <c r="E402" s="47">
        <f>'Отбор 2026-2028'!E398+'Доп_отбор 2026-2028'!E398</f>
        <v>24</v>
      </c>
      <c r="F402" s="47">
        <f>'Отбор 2026-2028'!F398+'Доп_отбор 2026-2028'!F398</f>
        <v>10</v>
      </c>
      <c r="G402" s="47">
        <f>'Отбор 2026-2028'!G398+'Доп_отбор 2026-2028'!G398</f>
        <v>18.100000000000001</v>
      </c>
      <c r="H402" s="47">
        <f>'Отбор 2026-2028'!H398+'Доп_отбор 2026-2028'!H398</f>
        <v>17</v>
      </c>
      <c r="I402" s="47">
        <f>'Отбор 2026-2028'!I398+'Доп_отбор 2026-2028'!I398</f>
        <v>10.9</v>
      </c>
      <c r="J402" s="48">
        <f>'Отбор 2026-2028'!J398+'Доп_отбор 2026-2028'!J398</f>
        <v>4</v>
      </c>
      <c r="K402" s="49">
        <f t="shared" si="30"/>
        <v>80</v>
      </c>
      <c r="L402" s="47">
        <v>12368.39</v>
      </c>
      <c r="M402" s="47">
        <v>11131.55</v>
      </c>
      <c r="N402" s="47">
        <v>8657.8700000000008</v>
      </c>
      <c r="O402" s="47">
        <v>6184.2</v>
      </c>
      <c r="P402" s="47">
        <v>3710.52</v>
      </c>
      <c r="Q402" s="47">
        <v>488.77</v>
      </c>
      <c r="R402" s="47">
        <v>2100</v>
      </c>
      <c r="S402" s="47">
        <v>200</v>
      </c>
      <c r="T402" s="47">
        <v>89</v>
      </c>
      <c r="U402" s="51">
        <f t="shared" si="31"/>
        <v>88.999998724204957</v>
      </c>
      <c r="V402" s="49">
        <f>'Отбор 2026-2028'!V398+'Доп_отбор 2026-2028'!V398</f>
        <v>736795.46</v>
      </c>
      <c r="W402" s="49">
        <f>'Отбор 2026-2028'!W398+'Доп_отбор 2026-2028'!W398</f>
        <v>655747.94999999995</v>
      </c>
      <c r="X402" s="49">
        <f>'Отбор 2026-2028'!X398+'Доп_отбор 2026-2028'!X398</f>
        <v>81047.510000000009</v>
      </c>
      <c r="Y402" s="49">
        <f t="shared" si="29"/>
        <v>655747.96</v>
      </c>
      <c r="Z402" s="57">
        <f t="shared" si="28"/>
        <v>89.000000081433726</v>
      </c>
    </row>
    <row r="403" spans="1:26" x14ac:dyDescent="0.25">
      <c r="A403" s="55">
        <v>20</v>
      </c>
      <c r="B403" s="56" t="s">
        <v>191</v>
      </c>
      <c r="C403" s="56" t="s">
        <v>124</v>
      </c>
      <c r="D403" s="55">
        <v>2028</v>
      </c>
      <c r="E403" s="47">
        <f>'Отбор 2026-2028'!E399+'Доп_отбор 2026-2028'!E399</f>
        <v>0</v>
      </c>
      <c r="F403" s="47">
        <f>'Отбор 2026-2028'!F399+'Доп_отбор 2026-2028'!F399</f>
        <v>0</v>
      </c>
      <c r="G403" s="47">
        <f>'Отбор 2026-2028'!G399+'Доп_отбор 2026-2028'!G399</f>
        <v>0</v>
      </c>
      <c r="H403" s="47">
        <f>'Отбор 2026-2028'!H399+'Доп_отбор 2026-2028'!H399</f>
        <v>0</v>
      </c>
      <c r="I403" s="47">
        <f>'Отбор 2026-2028'!I399+'Доп_отбор 2026-2028'!I399</f>
        <v>0</v>
      </c>
      <c r="J403" s="48">
        <f>'Отбор 2026-2028'!J399+'Доп_отбор 2026-2028'!J399</f>
        <v>0</v>
      </c>
      <c r="K403" s="49">
        <f t="shared" si="30"/>
        <v>0</v>
      </c>
      <c r="L403" s="47">
        <v>12368.39</v>
      </c>
      <c r="M403" s="47">
        <v>11131.55</v>
      </c>
      <c r="N403" s="47">
        <v>8657.8700000000008</v>
      </c>
      <c r="O403" s="47">
        <v>6184.2</v>
      </c>
      <c r="P403" s="47">
        <v>3710.52</v>
      </c>
      <c r="Q403" s="47">
        <v>488.77</v>
      </c>
      <c r="R403" s="47">
        <v>2100</v>
      </c>
      <c r="S403" s="47">
        <v>200</v>
      </c>
      <c r="T403" s="47">
        <v>91</v>
      </c>
      <c r="U403" s="51">
        <f t="shared" si="31"/>
        <v>0</v>
      </c>
      <c r="V403" s="49">
        <f>'Отбор 2026-2028'!V399+'Доп_отбор 2026-2028'!V399</f>
        <v>0</v>
      </c>
      <c r="W403" s="49">
        <f>'Отбор 2026-2028'!W399+'Доп_отбор 2026-2028'!W399</f>
        <v>0</v>
      </c>
      <c r="X403" s="49">
        <f>'Отбор 2026-2028'!X399+'Доп_отбор 2026-2028'!X399</f>
        <v>0</v>
      </c>
      <c r="Y403" s="49">
        <f t="shared" si="29"/>
        <v>0</v>
      </c>
      <c r="Z403" s="57">
        <f t="shared" si="28"/>
        <v>0</v>
      </c>
    </row>
    <row r="404" spans="1:26" x14ac:dyDescent="0.25">
      <c r="A404" s="55">
        <v>21</v>
      </c>
      <c r="B404" s="56" t="s">
        <v>191</v>
      </c>
      <c r="C404" s="56" t="s">
        <v>122</v>
      </c>
      <c r="D404" s="55">
        <v>2028</v>
      </c>
      <c r="E404" s="47">
        <f>'Отбор 2026-2028'!E400+'Доп_отбор 2026-2028'!E400</f>
        <v>0</v>
      </c>
      <c r="F404" s="47">
        <f>'Отбор 2026-2028'!F400+'Доп_отбор 2026-2028'!F400</f>
        <v>0</v>
      </c>
      <c r="G404" s="47">
        <f>'Отбор 2026-2028'!G400+'Доп_отбор 2026-2028'!G400</f>
        <v>0</v>
      </c>
      <c r="H404" s="47">
        <f>'Отбор 2026-2028'!H400+'Доп_отбор 2026-2028'!H400</f>
        <v>0</v>
      </c>
      <c r="I404" s="47">
        <f>'Отбор 2026-2028'!I400+'Доп_отбор 2026-2028'!I400</f>
        <v>0</v>
      </c>
      <c r="J404" s="48">
        <f>'Отбор 2026-2028'!J400+'Доп_отбор 2026-2028'!J400</f>
        <v>0</v>
      </c>
      <c r="K404" s="49">
        <f t="shared" si="30"/>
        <v>0</v>
      </c>
      <c r="L404" s="47">
        <v>12368.39</v>
      </c>
      <c r="M404" s="47">
        <v>11131.55</v>
      </c>
      <c r="N404" s="47">
        <v>8657.8700000000008</v>
      </c>
      <c r="O404" s="47">
        <v>6184.2</v>
      </c>
      <c r="P404" s="47">
        <v>3710.52</v>
      </c>
      <c r="Q404" s="47">
        <v>488.77</v>
      </c>
      <c r="R404" s="47">
        <v>2100</v>
      </c>
      <c r="S404" s="47">
        <v>200</v>
      </c>
      <c r="T404" s="47">
        <v>89</v>
      </c>
      <c r="U404" s="51">
        <f t="shared" si="31"/>
        <v>0</v>
      </c>
      <c r="V404" s="49">
        <f>'Отбор 2026-2028'!V400+'Доп_отбор 2026-2028'!V400</f>
        <v>0</v>
      </c>
      <c r="W404" s="49">
        <f>'Отбор 2026-2028'!W400+'Доп_отбор 2026-2028'!W400</f>
        <v>0</v>
      </c>
      <c r="X404" s="49">
        <f>'Отбор 2026-2028'!X400+'Доп_отбор 2026-2028'!X400</f>
        <v>0</v>
      </c>
      <c r="Y404" s="49">
        <f t="shared" si="29"/>
        <v>0</v>
      </c>
      <c r="Z404" s="57">
        <f t="shared" si="28"/>
        <v>0</v>
      </c>
    </row>
    <row r="405" spans="1:26" x14ac:dyDescent="0.25">
      <c r="A405" s="55">
        <v>22</v>
      </c>
      <c r="B405" s="56" t="s">
        <v>191</v>
      </c>
      <c r="C405" s="56" t="s">
        <v>30</v>
      </c>
      <c r="D405" s="55">
        <v>2028</v>
      </c>
      <c r="E405" s="47">
        <f>'Отбор 2026-2028'!E401+'Доп_отбор 2026-2028'!E401</f>
        <v>0</v>
      </c>
      <c r="F405" s="47">
        <f>'Отбор 2026-2028'!F401+'Доп_отбор 2026-2028'!F401</f>
        <v>0</v>
      </c>
      <c r="G405" s="47">
        <f>'Отбор 2026-2028'!G401+'Доп_отбор 2026-2028'!G401</f>
        <v>0</v>
      </c>
      <c r="H405" s="47">
        <f>'Отбор 2026-2028'!H401+'Доп_отбор 2026-2028'!H401</f>
        <v>0</v>
      </c>
      <c r="I405" s="47">
        <f>'Отбор 2026-2028'!I401+'Доп_отбор 2026-2028'!I401</f>
        <v>0</v>
      </c>
      <c r="J405" s="48">
        <f>'Отбор 2026-2028'!J401+'Доп_отбор 2026-2028'!J401</f>
        <v>0</v>
      </c>
      <c r="K405" s="49">
        <f t="shared" si="30"/>
        <v>0</v>
      </c>
      <c r="L405" s="47">
        <v>12368.39</v>
      </c>
      <c r="M405" s="47">
        <v>11131.55</v>
      </c>
      <c r="N405" s="47">
        <v>8657.8700000000008</v>
      </c>
      <c r="O405" s="47">
        <v>6184.2</v>
      </c>
      <c r="P405" s="47">
        <v>3710.52</v>
      </c>
      <c r="Q405" s="47">
        <v>488.77</v>
      </c>
      <c r="R405" s="47">
        <v>2100</v>
      </c>
      <c r="S405" s="47">
        <v>200</v>
      </c>
      <c r="T405" s="47">
        <v>91</v>
      </c>
      <c r="U405" s="51">
        <f t="shared" si="31"/>
        <v>0</v>
      </c>
      <c r="V405" s="49">
        <f>'Отбор 2026-2028'!V401+'Доп_отбор 2026-2028'!V401</f>
        <v>0</v>
      </c>
      <c r="W405" s="49">
        <f>'Отбор 2026-2028'!W401+'Доп_отбор 2026-2028'!W401</f>
        <v>0</v>
      </c>
      <c r="X405" s="49">
        <f>'Отбор 2026-2028'!X401+'Доп_отбор 2026-2028'!X401</f>
        <v>0</v>
      </c>
      <c r="Y405" s="49">
        <f t="shared" si="29"/>
        <v>0</v>
      </c>
      <c r="Z405" s="57">
        <f t="shared" si="28"/>
        <v>0</v>
      </c>
    </row>
    <row r="406" spans="1:26" x14ac:dyDescent="0.25">
      <c r="A406" s="55">
        <v>23</v>
      </c>
      <c r="B406" s="56" t="s">
        <v>191</v>
      </c>
      <c r="C406" s="56" t="s">
        <v>60</v>
      </c>
      <c r="D406" s="55">
        <v>2028</v>
      </c>
      <c r="E406" s="47">
        <f>'Отбор 2026-2028'!E402+'Доп_отбор 2026-2028'!E402</f>
        <v>0</v>
      </c>
      <c r="F406" s="47">
        <f>'Отбор 2026-2028'!F402+'Доп_отбор 2026-2028'!F402</f>
        <v>0</v>
      </c>
      <c r="G406" s="47">
        <f>'Отбор 2026-2028'!G402+'Доп_отбор 2026-2028'!G402</f>
        <v>0</v>
      </c>
      <c r="H406" s="47">
        <f>'Отбор 2026-2028'!H402+'Доп_отбор 2026-2028'!H402</f>
        <v>0</v>
      </c>
      <c r="I406" s="47">
        <f>'Отбор 2026-2028'!I402+'Доп_отбор 2026-2028'!I402</f>
        <v>0</v>
      </c>
      <c r="J406" s="48">
        <f>'Отбор 2026-2028'!J402+'Доп_отбор 2026-2028'!J402</f>
        <v>0</v>
      </c>
      <c r="K406" s="49">
        <f t="shared" si="30"/>
        <v>0</v>
      </c>
      <c r="L406" s="47">
        <v>12368.39</v>
      </c>
      <c r="M406" s="47">
        <v>11131.55</v>
      </c>
      <c r="N406" s="47">
        <v>8657.8700000000008</v>
      </c>
      <c r="O406" s="47">
        <v>6184.2</v>
      </c>
      <c r="P406" s="47">
        <v>3710.52</v>
      </c>
      <c r="Q406" s="47">
        <v>488.77</v>
      </c>
      <c r="R406" s="47">
        <v>2100</v>
      </c>
      <c r="S406" s="47">
        <v>200</v>
      </c>
      <c r="T406" s="47">
        <v>90</v>
      </c>
      <c r="U406" s="51">
        <f t="shared" si="31"/>
        <v>0</v>
      </c>
      <c r="V406" s="49">
        <f>'Отбор 2026-2028'!V402+'Доп_отбор 2026-2028'!V402</f>
        <v>0</v>
      </c>
      <c r="W406" s="49">
        <f>'Отбор 2026-2028'!W402+'Доп_отбор 2026-2028'!W402</f>
        <v>0</v>
      </c>
      <c r="X406" s="49">
        <f>'Отбор 2026-2028'!X402+'Доп_отбор 2026-2028'!X402</f>
        <v>0</v>
      </c>
      <c r="Y406" s="49">
        <f t="shared" si="29"/>
        <v>0</v>
      </c>
      <c r="Z406" s="57">
        <f t="shared" si="28"/>
        <v>0</v>
      </c>
    </row>
    <row r="407" spans="1:26" x14ac:dyDescent="0.25">
      <c r="A407" s="55">
        <v>24</v>
      </c>
      <c r="B407" s="56" t="s">
        <v>191</v>
      </c>
      <c r="C407" s="56" t="s">
        <v>125</v>
      </c>
      <c r="D407" s="55">
        <v>2028</v>
      </c>
      <c r="E407" s="47">
        <f>'Отбор 2026-2028'!E403+'Доп_отбор 2026-2028'!E403</f>
        <v>0</v>
      </c>
      <c r="F407" s="47">
        <f>'Отбор 2026-2028'!F403+'Доп_отбор 2026-2028'!F403</f>
        <v>0</v>
      </c>
      <c r="G407" s="47">
        <f>'Отбор 2026-2028'!G403+'Доп_отбор 2026-2028'!G403</f>
        <v>0</v>
      </c>
      <c r="H407" s="47">
        <f>'Отбор 2026-2028'!H403+'Доп_отбор 2026-2028'!H403</f>
        <v>0</v>
      </c>
      <c r="I407" s="47">
        <f>'Отбор 2026-2028'!I403+'Доп_отбор 2026-2028'!I403</f>
        <v>0</v>
      </c>
      <c r="J407" s="48">
        <f>'Отбор 2026-2028'!J403+'Доп_отбор 2026-2028'!J403</f>
        <v>0</v>
      </c>
      <c r="K407" s="49">
        <f t="shared" si="30"/>
        <v>0</v>
      </c>
      <c r="L407" s="47">
        <v>12368.39</v>
      </c>
      <c r="M407" s="47">
        <v>11131.55</v>
      </c>
      <c r="N407" s="47">
        <v>8657.8700000000008</v>
      </c>
      <c r="O407" s="47">
        <v>6184.2</v>
      </c>
      <c r="P407" s="47">
        <v>3710.52</v>
      </c>
      <c r="Q407" s="47">
        <v>488.77</v>
      </c>
      <c r="R407" s="47">
        <v>2100</v>
      </c>
      <c r="S407" s="47">
        <v>200</v>
      </c>
      <c r="T407" s="47">
        <v>91</v>
      </c>
      <c r="U407" s="51">
        <f t="shared" si="31"/>
        <v>0</v>
      </c>
      <c r="V407" s="49">
        <f>'Отбор 2026-2028'!V403+'Доп_отбор 2026-2028'!V403</f>
        <v>0</v>
      </c>
      <c r="W407" s="49">
        <f>'Отбор 2026-2028'!W403+'Доп_отбор 2026-2028'!W403</f>
        <v>0</v>
      </c>
      <c r="X407" s="49">
        <f>'Отбор 2026-2028'!X403+'Доп_отбор 2026-2028'!X403</f>
        <v>0</v>
      </c>
      <c r="Y407" s="49">
        <f t="shared" si="29"/>
        <v>0</v>
      </c>
      <c r="Z407" s="57">
        <f t="shared" si="28"/>
        <v>0</v>
      </c>
    </row>
    <row r="408" spans="1:26" x14ac:dyDescent="0.25">
      <c r="A408" s="55">
        <v>25</v>
      </c>
      <c r="B408" s="56" t="s">
        <v>191</v>
      </c>
      <c r="C408" s="56" t="s">
        <v>126</v>
      </c>
      <c r="D408" s="55">
        <v>2028</v>
      </c>
      <c r="E408" s="47">
        <f>'Отбор 2026-2028'!E404+'Доп_отбор 2026-2028'!E404</f>
        <v>0</v>
      </c>
      <c r="F408" s="47">
        <f>'Отбор 2026-2028'!F404+'Доп_отбор 2026-2028'!F404</f>
        <v>0</v>
      </c>
      <c r="G408" s="47">
        <f>'Отбор 2026-2028'!G404+'Доп_отбор 2026-2028'!G404</f>
        <v>0</v>
      </c>
      <c r="H408" s="47">
        <f>'Отбор 2026-2028'!H404+'Доп_отбор 2026-2028'!H404</f>
        <v>0</v>
      </c>
      <c r="I408" s="47">
        <f>'Отбор 2026-2028'!I404+'Доп_отбор 2026-2028'!I404</f>
        <v>0</v>
      </c>
      <c r="J408" s="48">
        <f>'Отбор 2026-2028'!J404+'Доп_отбор 2026-2028'!J404</f>
        <v>0</v>
      </c>
      <c r="K408" s="49">
        <f t="shared" si="30"/>
        <v>0</v>
      </c>
      <c r="L408" s="47">
        <v>12368.39</v>
      </c>
      <c r="M408" s="47">
        <v>11131.55</v>
      </c>
      <c r="N408" s="47">
        <v>8657.8700000000008</v>
      </c>
      <c r="O408" s="47">
        <v>6184.2</v>
      </c>
      <c r="P408" s="47">
        <v>3710.52</v>
      </c>
      <c r="Q408" s="47">
        <v>488.77</v>
      </c>
      <c r="R408" s="47">
        <v>2100</v>
      </c>
      <c r="S408" s="47">
        <v>200</v>
      </c>
      <c r="T408" s="47">
        <v>91</v>
      </c>
      <c r="U408" s="51">
        <f t="shared" si="31"/>
        <v>0</v>
      </c>
      <c r="V408" s="49">
        <f>'Отбор 2026-2028'!V404+'Доп_отбор 2026-2028'!V404</f>
        <v>0</v>
      </c>
      <c r="W408" s="49">
        <f>'Отбор 2026-2028'!W404+'Доп_отбор 2026-2028'!W404</f>
        <v>0</v>
      </c>
      <c r="X408" s="49">
        <f>'Отбор 2026-2028'!X404+'Доп_отбор 2026-2028'!X404</f>
        <v>0</v>
      </c>
      <c r="Y408" s="49">
        <f t="shared" si="29"/>
        <v>0</v>
      </c>
      <c r="Z408" s="57">
        <f t="shared" si="28"/>
        <v>0</v>
      </c>
    </row>
    <row r="409" spans="1:26" x14ac:dyDescent="0.25">
      <c r="A409" s="55">
        <v>26</v>
      </c>
      <c r="B409" s="56" t="s">
        <v>191</v>
      </c>
      <c r="C409" s="56" t="s">
        <v>44</v>
      </c>
      <c r="D409" s="55">
        <v>2028</v>
      </c>
      <c r="E409" s="47">
        <f>'Отбор 2026-2028'!E405+'Доп_отбор 2026-2028'!E405</f>
        <v>0</v>
      </c>
      <c r="F409" s="47">
        <f>'Отбор 2026-2028'!F405+'Доп_отбор 2026-2028'!F405</f>
        <v>0</v>
      </c>
      <c r="G409" s="47">
        <f>'Отбор 2026-2028'!G405+'Доп_отбор 2026-2028'!G405</f>
        <v>3</v>
      </c>
      <c r="H409" s="47">
        <f>'Отбор 2026-2028'!H405+'Доп_отбор 2026-2028'!H405</f>
        <v>0</v>
      </c>
      <c r="I409" s="47">
        <f>'Отбор 2026-2028'!I405+'Доп_отбор 2026-2028'!I405</f>
        <v>0</v>
      </c>
      <c r="J409" s="48">
        <f>'Отбор 2026-2028'!J405+'Доп_отбор 2026-2028'!J405</f>
        <v>2</v>
      </c>
      <c r="K409" s="49">
        <f t="shared" si="30"/>
        <v>3</v>
      </c>
      <c r="L409" s="47">
        <v>12368.39</v>
      </c>
      <c r="M409" s="47">
        <v>11131.55</v>
      </c>
      <c r="N409" s="47">
        <v>8657.8700000000008</v>
      </c>
      <c r="O409" s="47">
        <v>6184.2</v>
      </c>
      <c r="P409" s="47">
        <v>3710.52</v>
      </c>
      <c r="Q409" s="47">
        <v>488.77</v>
      </c>
      <c r="R409" s="47">
        <v>2100</v>
      </c>
      <c r="S409" s="47">
        <v>200</v>
      </c>
      <c r="T409" s="47">
        <v>91</v>
      </c>
      <c r="U409" s="51">
        <f t="shared" si="31"/>
        <v>90.999979528300543</v>
      </c>
      <c r="V409" s="49">
        <f>'Отбор 2026-2028'!V405+'Доп_отбор 2026-2028'!V405</f>
        <v>31751.15</v>
      </c>
      <c r="W409" s="49">
        <f>'Отбор 2026-2028'!W405+'Доп_отбор 2026-2028'!W405</f>
        <v>28893.54</v>
      </c>
      <c r="X409" s="49">
        <f>'Отбор 2026-2028'!X405+'Доп_отбор 2026-2028'!X405</f>
        <v>2857.6100000000006</v>
      </c>
      <c r="Y409" s="49">
        <f t="shared" si="29"/>
        <v>28893.55</v>
      </c>
      <c r="Z409" s="57">
        <f t="shared" si="28"/>
        <v>91.000011023222768</v>
      </c>
    </row>
    <row r="410" spans="1:26" x14ac:dyDescent="0.25">
      <c r="A410" s="55">
        <v>27</v>
      </c>
      <c r="B410" s="56" t="s">
        <v>191</v>
      </c>
      <c r="C410" s="56" t="s">
        <v>99</v>
      </c>
      <c r="D410" s="55">
        <v>2028</v>
      </c>
      <c r="E410" s="47">
        <f>'Отбор 2026-2028'!E406+'Доп_отбор 2026-2028'!E406</f>
        <v>0</v>
      </c>
      <c r="F410" s="47">
        <f>'Отбор 2026-2028'!F406+'Доп_отбор 2026-2028'!F406</f>
        <v>1.87</v>
      </c>
      <c r="G410" s="47">
        <f>'Отбор 2026-2028'!G406+'Доп_отбор 2026-2028'!G406</f>
        <v>0</v>
      </c>
      <c r="H410" s="47">
        <f>'Отбор 2026-2028'!H406+'Доп_отбор 2026-2028'!H406</f>
        <v>0</v>
      </c>
      <c r="I410" s="47">
        <f>'Отбор 2026-2028'!I406+'Доп_отбор 2026-2028'!I406</f>
        <v>0</v>
      </c>
      <c r="J410" s="48">
        <f>'Отбор 2026-2028'!J406+'Доп_отбор 2026-2028'!J406</f>
        <v>1</v>
      </c>
      <c r="K410" s="49">
        <f t="shared" si="30"/>
        <v>1.87</v>
      </c>
      <c r="L410" s="47">
        <v>12368.39</v>
      </c>
      <c r="M410" s="47">
        <v>11131.55</v>
      </c>
      <c r="N410" s="47">
        <v>8657.8700000000008</v>
      </c>
      <c r="O410" s="47">
        <v>6184.2</v>
      </c>
      <c r="P410" s="47">
        <v>3710.52</v>
      </c>
      <c r="Q410" s="47">
        <v>488.77</v>
      </c>
      <c r="R410" s="47">
        <v>2100</v>
      </c>
      <c r="S410" s="47">
        <v>200</v>
      </c>
      <c r="T410" s="47">
        <v>90</v>
      </c>
      <c r="U410" s="51">
        <f t="shared" si="31"/>
        <v>89.999987383704024</v>
      </c>
      <c r="V410" s="49">
        <f>'Отбор 2026-2028'!V406+'Доп_отбор 2026-2028'!V406</f>
        <v>23778.77</v>
      </c>
      <c r="W410" s="49">
        <f>'Отбор 2026-2028'!W406+'Доп_отбор 2026-2028'!W406</f>
        <v>21400.89</v>
      </c>
      <c r="X410" s="49">
        <f>'Отбор 2026-2028'!X406+'Доп_отбор 2026-2028'!X406</f>
        <v>2377.880000000001</v>
      </c>
      <c r="Y410" s="49">
        <f t="shared" si="29"/>
        <v>21400.89</v>
      </c>
      <c r="Z410" s="57">
        <f t="shared" si="28"/>
        <v>89.999987383704024</v>
      </c>
    </row>
    <row r="411" spans="1:26" x14ac:dyDescent="0.25">
      <c r="A411" s="55">
        <v>28</v>
      </c>
      <c r="B411" s="56" t="s">
        <v>191</v>
      </c>
      <c r="C411" s="56" t="s">
        <v>127</v>
      </c>
      <c r="D411" s="55">
        <v>2028</v>
      </c>
      <c r="E411" s="47">
        <f>'Отбор 2026-2028'!E407+'Доп_отбор 2026-2028'!E407</f>
        <v>0</v>
      </c>
      <c r="F411" s="47">
        <f>'Отбор 2026-2028'!F407+'Доп_отбор 2026-2028'!F407</f>
        <v>0</v>
      </c>
      <c r="G411" s="47">
        <f>'Отбор 2026-2028'!G407+'Доп_отбор 2026-2028'!G407</f>
        <v>2</v>
      </c>
      <c r="H411" s="47">
        <f>'Отбор 2026-2028'!H407+'Доп_отбор 2026-2028'!H407</f>
        <v>0</v>
      </c>
      <c r="I411" s="47">
        <f>'Отбор 2026-2028'!I407+'Доп_отбор 2026-2028'!I407</f>
        <v>0</v>
      </c>
      <c r="J411" s="48">
        <f>'Отбор 2026-2028'!J407+'Доп_отбор 2026-2028'!J407</f>
        <v>3</v>
      </c>
      <c r="K411" s="49">
        <f t="shared" si="30"/>
        <v>2</v>
      </c>
      <c r="L411" s="47">
        <v>12368.39</v>
      </c>
      <c r="M411" s="47">
        <v>11131.55</v>
      </c>
      <c r="N411" s="47">
        <v>8657.8700000000008</v>
      </c>
      <c r="O411" s="47">
        <v>6184.2</v>
      </c>
      <c r="P411" s="47">
        <v>3710.52</v>
      </c>
      <c r="Q411" s="47">
        <v>488.77</v>
      </c>
      <c r="R411" s="47">
        <v>2100</v>
      </c>
      <c r="S411" s="47">
        <v>200</v>
      </c>
      <c r="T411" s="47">
        <v>92</v>
      </c>
      <c r="U411" s="51">
        <f t="shared" si="31"/>
        <v>91.999976454013719</v>
      </c>
      <c r="V411" s="49">
        <f>'Отбор 2026-2028'!V407+'Доп_отбор 2026-2028'!V407</f>
        <v>25482.05</v>
      </c>
      <c r="W411" s="49">
        <f>'Отбор 2026-2028'!W407+'Доп_отбор 2026-2028'!W407</f>
        <v>23443.480000000003</v>
      </c>
      <c r="X411" s="49">
        <f>'Отбор 2026-2028'!X407+'Доп_отбор 2026-2028'!X407</f>
        <v>2038.5699999999961</v>
      </c>
      <c r="Y411" s="49">
        <f t="shared" si="29"/>
        <v>23443.49</v>
      </c>
      <c r="Z411" s="57">
        <f t="shared" si="28"/>
        <v>92.000015697324201</v>
      </c>
    </row>
    <row r="412" spans="1:26" x14ac:dyDescent="0.25">
      <c r="A412" s="55">
        <v>29</v>
      </c>
      <c r="B412" s="56" t="s">
        <v>191</v>
      </c>
      <c r="C412" s="56" t="s">
        <v>90</v>
      </c>
      <c r="D412" s="55">
        <v>2028</v>
      </c>
      <c r="E412" s="47">
        <f>'Отбор 2026-2028'!E408+'Доп_отбор 2026-2028'!E408</f>
        <v>0</v>
      </c>
      <c r="F412" s="47">
        <f>'Отбор 2026-2028'!F408+'Доп_отбор 2026-2028'!F408</f>
        <v>0</v>
      </c>
      <c r="G412" s="47">
        <f>'Отбор 2026-2028'!G408+'Доп_отбор 2026-2028'!G408</f>
        <v>0</v>
      </c>
      <c r="H412" s="47">
        <f>'Отбор 2026-2028'!H408+'Доп_отбор 2026-2028'!H408</f>
        <v>0</v>
      </c>
      <c r="I412" s="47">
        <f>'Отбор 2026-2028'!I408+'Доп_отбор 2026-2028'!I408</f>
        <v>0</v>
      </c>
      <c r="J412" s="48">
        <f>'Отбор 2026-2028'!J408+'Доп_отбор 2026-2028'!J408</f>
        <v>0</v>
      </c>
      <c r="K412" s="49">
        <f t="shared" si="30"/>
        <v>0</v>
      </c>
      <c r="L412" s="47">
        <v>12368.39</v>
      </c>
      <c r="M412" s="47">
        <v>11131.55</v>
      </c>
      <c r="N412" s="47">
        <v>8657.8700000000008</v>
      </c>
      <c r="O412" s="47">
        <v>6184.2</v>
      </c>
      <c r="P412" s="47">
        <v>3710.52</v>
      </c>
      <c r="Q412" s="47">
        <v>488.77</v>
      </c>
      <c r="R412" s="47">
        <v>2100</v>
      </c>
      <c r="S412" s="47">
        <v>200</v>
      </c>
      <c r="T412" s="47">
        <v>89</v>
      </c>
      <c r="U412" s="51">
        <f t="shared" si="31"/>
        <v>0</v>
      </c>
      <c r="V412" s="49">
        <f>'Отбор 2026-2028'!V408+'Доп_отбор 2026-2028'!V408</f>
        <v>0</v>
      </c>
      <c r="W412" s="49">
        <f>'Отбор 2026-2028'!W408+'Доп_отбор 2026-2028'!W408</f>
        <v>0</v>
      </c>
      <c r="X412" s="49">
        <f>'Отбор 2026-2028'!X408+'Доп_отбор 2026-2028'!X408</f>
        <v>0</v>
      </c>
      <c r="Y412" s="49">
        <f t="shared" si="29"/>
        <v>0</v>
      </c>
      <c r="Z412" s="57">
        <f t="shared" si="28"/>
        <v>0</v>
      </c>
    </row>
    <row r="413" spans="1:26" x14ac:dyDescent="0.25">
      <c r="A413" s="55">
        <v>30</v>
      </c>
      <c r="B413" s="56" t="s">
        <v>192</v>
      </c>
      <c r="C413" s="56" t="s">
        <v>132</v>
      </c>
      <c r="D413" s="55">
        <v>2028</v>
      </c>
      <c r="E413" s="47">
        <f>'Отбор 2026-2028'!E409+'Доп_отбор 2026-2028'!E409</f>
        <v>0</v>
      </c>
      <c r="F413" s="47">
        <f>'Отбор 2026-2028'!F409+'Доп_отбор 2026-2028'!F409</f>
        <v>0</v>
      </c>
      <c r="G413" s="47">
        <f>'Отбор 2026-2028'!G409+'Доп_отбор 2026-2028'!G409</f>
        <v>0</v>
      </c>
      <c r="H413" s="47">
        <f>'Отбор 2026-2028'!H409+'Доп_отбор 2026-2028'!H409</f>
        <v>0</v>
      </c>
      <c r="I413" s="47">
        <f>'Отбор 2026-2028'!I409+'Доп_отбор 2026-2028'!I409</f>
        <v>0</v>
      </c>
      <c r="J413" s="48">
        <f>'Отбор 2026-2028'!J409+'Доп_отбор 2026-2028'!J409</f>
        <v>0</v>
      </c>
      <c r="K413" s="49">
        <f t="shared" si="30"/>
        <v>0</v>
      </c>
      <c r="L413" s="47">
        <v>12368.39</v>
      </c>
      <c r="M413" s="47">
        <v>11131.55</v>
      </c>
      <c r="N413" s="47">
        <v>8657.8700000000008</v>
      </c>
      <c r="O413" s="47">
        <v>6184.2</v>
      </c>
      <c r="P413" s="47">
        <v>3710.52</v>
      </c>
      <c r="Q413" s="47">
        <v>488.77</v>
      </c>
      <c r="R413" s="47">
        <v>2100</v>
      </c>
      <c r="S413" s="47">
        <v>200</v>
      </c>
      <c r="T413" s="47">
        <v>90</v>
      </c>
      <c r="U413" s="51">
        <f t="shared" si="31"/>
        <v>0</v>
      </c>
      <c r="V413" s="49">
        <f>'Отбор 2026-2028'!V409+'Доп_отбор 2026-2028'!V409</f>
        <v>0</v>
      </c>
      <c r="W413" s="49">
        <f>'Отбор 2026-2028'!W409+'Доп_отбор 2026-2028'!W409</f>
        <v>0</v>
      </c>
      <c r="X413" s="49">
        <f>'Отбор 2026-2028'!X409+'Доп_отбор 2026-2028'!X409</f>
        <v>0</v>
      </c>
      <c r="Y413" s="49">
        <f t="shared" si="29"/>
        <v>0</v>
      </c>
      <c r="Z413" s="57">
        <f t="shared" si="28"/>
        <v>0</v>
      </c>
    </row>
    <row r="414" spans="1:26" x14ac:dyDescent="0.25">
      <c r="A414" s="55">
        <v>31</v>
      </c>
      <c r="B414" s="56" t="s">
        <v>192</v>
      </c>
      <c r="C414" s="56" t="s">
        <v>41</v>
      </c>
      <c r="D414" s="55">
        <v>2028</v>
      </c>
      <c r="E414" s="47">
        <f>'Отбор 2026-2028'!E410+'Доп_отбор 2026-2028'!E410</f>
        <v>0</v>
      </c>
      <c r="F414" s="47">
        <f>'Отбор 2026-2028'!F410+'Доп_отбор 2026-2028'!F410</f>
        <v>0</v>
      </c>
      <c r="G414" s="47">
        <f>'Отбор 2026-2028'!G410+'Доп_отбор 2026-2028'!G410</f>
        <v>0</v>
      </c>
      <c r="H414" s="47">
        <f>'Отбор 2026-2028'!H410+'Доп_отбор 2026-2028'!H410</f>
        <v>7.69</v>
      </c>
      <c r="I414" s="47">
        <f>'Отбор 2026-2028'!I410+'Доп_отбор 2026-2028'!I410</f>
        <v>21</v>
      </c>
      <c r="J414" s="48">
        <f>'Отбор 2026-2028'!J410+'Доп_отбор 2026-2028'!J410</f>
        <v>7</v>
      </c>
      <c r="K414" s="49">
        <f t="shared" si="30"/>
        <v>28.69</v>
      </c>
      <c r="L414" s="47">
        <v>12368.39</v>
      </c>
      <c r="M414" s="47">
        <v>11131.55</v>
      </c>
      <c r="N414" s="47">
        <v>8657.8700000000008</v>
      </c>
      <c r="O414" s="47">
        <v>6184.2</v>
      </c>
      <c r="P414" s="47">
        <v>3710.52</v>
      </c>
      <c r="Q414" s="47">
        <v>488.77</v>
      </c>
      <c r="R414" s="47">
        <v>2100</v>
      </c>
      <c r="S414" s="47">
        <v>200</v>
      </c>
      <c r="T414" s="47">
        <v>88</v>
      </c>
      <c r="U414" s="51">
        <f t="shared" si="31"/>
        <v>87.99999812504366</v>
      </c>
      <c r="V414" s="49">
        <f>'Отбор 2026-2028'!V410+'Доп_отбор 2026-2028'!V410</f>
        <v>149336.81</v>
      </c>
      <c r="W414" s="49">
        <f>'Отбор 2026-2028'!W410+'Доп_отбор 2026-2028'!W410</f>
        <v>131416.39000000001</v>
      </c>
      <c r="X414" s="49">
        <f>'Отбор 2026-2028'!X410+'Доп_отбор 2026-2028'!X410</f>
        <v>17920.419999999984</v>
      </c>
      <c r="Y414" s="49">
        <f t="shared" si="29"/>
        <v>131416.39000000001</v>
      </c>
      <c r="Z414" s="57">
        <f t="shared" si="28"/>
        <v>87.99999812504366</v>
      </c>
    </row>
    <row r="415" spans="1:26" x14ac:dyDescent="0.25">
      <c r="A415" s="55">
        <v>32</v>
      </c>
      <c r="B415" s="56" t="s">
        <v>192</v>
      </c>
      <c r="C415" s="56" t="s">
        <v>108</v>
      </c>
      <c r="D415" s="55">
        <v>2028</v>
      </c>
      <c r="E415" s="47">
        <f>'Отбор 2026-2028'!E411+'Доп_отбор 2026-2028'!E411</f>
        <v>0</v>
      </c>
      <c r="F415" s="47">
        <f>'Отбор 2026-2028'!F411+'Доп_отбор 2026-2028'!F411</f>
        <v>0</v>
      </c>
      <c r="G415" s="47">
        <f>'Отбор 2026-2028'!G411+'Доп_отбор 2026-2028'!G411</f>
        <v>0</v>
      </c>
      <c r="H415" s="47">
        <f>'Отбор 2026-2028'!H411+'Доп_отбор 2026-2028'!H411</f>
        <v>0</v>
      </c>
      <c r="I415" s="47">
        <f>'Отбор 2026-2028'!I411+'Доп_отбор 2026-2028'!I411</f>
        <v>0</v>
      </c>
      <c r="J415" s="48">
        <f>'Отбор 2026-2028'!J411+'Доп_отбор 2026-2028'!J411</f>
        <v>0</v>
      </c>
      <c r="K415" s="49">
        <f t="shared" si="30"/>
        <v>0</v>
      </c>
      <c r="L415" s="47">
        <v>12368.39</v>
      </c>
      <c r="M415" s="47">
        <v>11131.55</v>
      </c>
      <c r="N415" s="47">
        <v>8657.8700000000008</v>
      </c>
      <c r="O415" s="47">
        <v>6184.2</v>
      </c>
      <c r="P415" s="47">
        <v>3710.52</v>
      </c>
      <c r="Q415" s="47">
        <v>488.77</v>
      </c>
      <c r="R415" s="47">
        <v>2100</v>
      </c>
      <c r="S415" s="47">
        <v>200</v>
      </c>
      <c r="T415" s="47">
        <v>86</v>
      </c>
      <c r="U415" s="51">
        <f t="shared" si="31"/>
        <v>0</v>
      </c>
      <c r="V415" s="49">
        <f>'Отбор 2026-2028'!V411+'Доп_отбор 2026-2028'!V411</f>
        <v>0</v>
      </c>
      <c r="W415" s="49">
        <f>'Отбор 2026-2028'!W411+'Доп_отбор 2026-2028'!W411</f>
        <v>0</v>
      </c>
      <c r="X415" s="49">
        <f>'Отбор 2026-2028'!X411+'Доп_отбор 2026-2028'!X411</f>
        <v>0</v>
      </c>
      <c r="Y415" s="49">
        <f t="shared" si="29"/>
        <v>0</v>
      </c>
      <c r="Z415" s="57">
        <f t="shared" si="28"/>
        <v>0</v>
      </c>
    </row>
    <row r="416" spans="1:26" x14ac:dyDescent="0.25">
      <c r="A416" s="55">
        <v>33</v>
      </c>
      <c r="B416" s="56" t="s">
        <v>192</v>
      </c>
      <c r="C416" s="56" t="s">
        <v>93</v>
      </c>
      <c r="D416" s="55">
        <v>2028</v>
      </c>
      <c r="E416" s="47">
        <f>'Отбор 2026-2028'!E412+'Доп_отбор 2026-2028'!E412</f>
        <v>0</v>
      </c>
      <c r="F416" s="47">
        <f>'Отбор 2026-2028'!F412+'Доп_отбор 2026-2028'!F412</f>
        <v>0</v>
      </c>
      <c r="G416" s="47">
        <f>'Отбор 2026-2028'!G412+'Доп_отбор 2026-2028'!G412</f>
        <v>0</v>
      </c>
      <c r="H416" s="47">
        <f>'Отбор 2026-2028'!H412+'Доп_отбор 2026-2028'!H412</f>
        <v>0</v>
      </c>
      <c r="I416" s="47">
        <f>'Отбор 2026-2028'!I412+'Доп_отбор 2026-2028'!I412</f>
        <v>0</v>
      </c>
      <c r="J416" s="48">
        <f>'Отбор 2026-2028'!J412+'Доп_отбор 2026-2028'!J412</f>
        <v>0</v>
      </c>
      <c r="K416" s="49">
        <f t="shared" si="30"/>
        <v>0</v>
      </c>
      <c r="L416" s="47">
        <v>12368.39</v>
      </c>
      <c r="M416" s="47">
        <v>11131.55</v>
      </c>
      <c r="N416" s="47">
        <v>8657.8700000000008</v>
      </c>
      <c r="O416" s="47">
        <v>6184.2</v>
      </c>
      <c r="P416" s="47">
        <v>3710.52</v>
      </c>
      <c r="Q416" s="47">
        <v>488.77</v>
      </c>
      <c r="R416" s="47">
        <v>2100</v>
      </c>
      <c r="S416" s="47">
        <v>200</v>
      </c>
      <c r="T416" s="47">
        <v>92</v>
      </c>
      <c r="U416" s="51">
        <f t="shared" si="31"/>
        <v>0</v>
      </c>
      <c r="V416" s="49">
        <f>'Отбор 2026-2028'!V412+'Доп_отбор 2026-2028'!V412</f>
        <v>0</v>
      </c>
      <c r="W416" s="49">
        <f>'Отбор 2026-2028'!W412+'Доп_отбор 2026-2028'!W412</f>
        <v>0</v>
      </c>
      <c r="X416" s="49">
        <f>'Отбор 2026-2028'!X412+'Доп_отбор 2026-2028'!X412</f>
        <v>0</v>
      </c>
      <c r="Y416" s="49">
        <f t="shared" si="29"/>
        <v>0</v>
      </c>
      <c r="Z416" s="57">
        <f t="shared" si="28"/>
        <v>0</v>
      </c>
    </row>
    <row r="417" spans="1:26" x14ac:dyDescent="0.25">
      <c r="A417" s="55">
        <v>34</v>
      </c>
      <c r="B417" s="56" t="s">
        <v>192</v>
      </c>
      <c r="C417" s="56" t="s">
        <v>128</v>
      </c>
      <c r="D417" s="55">
        <v>2028</v>
      </c>
      <c r="E417" s="47">
        <f>'Отбор 2026-2028'!E413+'Доп_отбор 2026-2028'!E413</f>
        <v>0</v>
      </c>
      <c r="F417" s="47">
        <f>'Отбор 2026-2028'!F413+'Доп_отбор 2026-2028'!F413</f>
        <v>0</v>
      </c>
      <c r="G417" s="47">
        <f>'Отбор 2026-2028'!G413+'Доп_отбор 2026-2028'!G413</f>
        <v>0</v>
      </c>
      <c r="H417" s="47">
        <f>'Отбор 2026-2028'!H413+'Доп_отбор 2026-2028'!H413</f>
        <v>0</v>
      </c>
      <c r="I417" s="47">
        <f>'Отбор 2026-2028'!I413+'Доп_отбор 2026-2028'!I413</f>
        <v>0</v>
      </c>
      <c r="J417" s="48">
        <f>'Отбор 2026-2028'!J413+'Доп_отбор 2026-2028'!J413</f>
        <v>0</v>
      </c>
      <c r="K417" s="49">
        <f t="shared" si="30"/>
        <v>0</v>
      </c>
      <c r="L417" s="47">
        <v>12368.39</v>
      </c>
      <c r="M417" s="47">
        <v>11131.55</v>
      </c>
      <c r="N417" s="47">
        <v>8657.8700000000008</v>
      </c>
      <c r="O417" s="47">
        <v>6184.2</v>
      </c>
      <c r="P417" s="47">
        <v>3710.52</v>
      </c>
      <c r="Q417" s="47">
        <v>488.77</v>
      </c>
      <c r="R417" s="47">
        <v>2100</v>
      </c>
      <c r="S417" s="47">
        <v>200</v>
      </c>
      <c r="T417" s="47">
        <v>92</v>
      </c>
      <c r="U417" s="51">
        <f t="shared" si="31"/>
        <v>0</v>
      </c>
      <c r="V417" s="49">
        <f>'Отбор 2026-2028'!V413+'Доп_отбор 2026-2028'!V413</f>
        <v>0</v>
      </c>
      <c r="W417" s="49">
        <f>'Отбор 2026-2028'!W413+'Доп_отбор 2026-2028'!W413</f>
        <v>0</v>
      </c>
      <c r="X417" s="49">
        <f>'Отбор 2026-2028'!X413+'Доп_отбор 2026-2028'!X413</f>
        <v>0</v>
      </c>
      <c r="Y417" s="49">
        <f t="shared" si="29"/>
        <v>0</v>
      </c>
      <c r="Z417" s="57">
        <f t="shared" si="28"/>
        <v>0</v>
      </c>
    </row>
    <row r="418" spans="1:26" x14ac:dyDescent="0.25">
      <c r="A418" s="55">
        <v>35</v>
      </c>
      <c r="B418" s="56" t="s">
        <v>192</v>
      </c>
      <c r="C418" s="56" t="s">
        <v>67</v>
      </c>
      <c r="D418" s="55">
        <v>2028</v>
      </c>
      <c r="E418" s="47">
        <f>'Отбор 2026-2028'!E414+'Доп_отбор 2026-2028'!E414</f>
        <v>0</v>
      </c>
      <c r="F418" s="47">
        <f>'Отбор 2026-2028'!F414+'Доп_отбор 2026-2028'!F414</f>
        <v>0</v>
      </c>
      <c r="G418" s="47">
        <f>'Отбор 2026-2028'!G414+'Доп_отбор 2026-2028'!G414</f>
        <v>0</v>
      </c>
      <c r="H418" s="47">
        <f>'Отбор 2026-2028'!H414+'Доп_отбор 2026-2028'!H414</f>
        <v>0</v>
      </c>
      <c r="I418" s="47">
        <f>'Отбор 2026-2028'!I414+'Доп_отбор 2026-2028'!I414</f>
        <v>0</v>
      </c>
      <c r="J418" s="48">
        <f>'Отбор 2026-2028'!J414+'Доп_отбор 2026-2028'!J414</f>
        <v>0</v>
      </c>
      <c r="K418" s="49">
        <f t="shared" si="30"/>
        <v>0</v>
      </c>
      <c r="L418" s="47">
        <v>12368.39</v>
      </c>
      <c r="M418" s="47">
        <v>11131.55</v>
      </c>
      <c r="N418" s="47">
        <v>8657.8700000000008</v>
      </c>
      <c r="O418" s="47">
        <v>6184.2</v>
      </c>
      <c r="P418" s="47">
        <v>3710.52</v>
      </c>
      <c r="Q418" s="47">
        <v>488.77</v>
      </c>
      <c r="R418" s="47">
        <v>2100</v>
      </c>
      <c r="S418" s="47">
        <v>200</v>
      </c>
      <c r="T418" s="47">
        <v>88</v>
      </c>
      <c r="U418" s="51">
        <f t="shared" si="31"/>
        <v>0</v>
      </c>
      <c r="V418" s="49">
        <f>'Отбор 2026-2028'!V414+'Доп_отбор 2026-2028'!V414</f>
        <v>0</v>
      </c>
      <c r="W418" s="49">
        <f>'Отбор 2026-2028'!W414+'Доп_отбор 2026-2028'!W414</f>
        <v>0</v>
      </c>
      <c r="X418" s="49">
        <f>'Отбор 2026-2028'!X414+'Доп_отбор 2026-2028'!X414</f>
        <v>0</v>
      </c>
      <c r="Y418" s="49">
        <f t="shared" si="29"/>
        <v>0</v>
      </c>
      <c r="Z418" s="57">
        <f t="shared" si="28"/>
        <v>0</v>
      </c>
    </row>
    <row r="419" spans="1:26" x14ac:dyDescent="0.25">
      <c r="A419" s="55">
        <v>36</v>
      </c>
      <c r="B419" s="56" t="s">
        <v>192</v>
      </c>
      <c r="C419" s="56" t="s">
        <v>129</v>
      </c>
      <c r="D419" s="55">
        <v>2028</v>
      </c>
      <c r="E419" s="47">
        <f>'Отбор 2026-2028'!E415+'Доп_отбор 2026-2028'!E415</f>
        <v>0</v>
      </c>
      <c r="F419" s="47">
        <f>'Отбор 2026-2028'!F415+'Доп_отбор 2026-2028'!F415</f>
        <v>0</v>
      </c>
      <c r="G419" s="47">
        <f>'Отбор 2026-2028'!G415+'Доп_отбор 2026-2028'!G415</f>
        <v>0</v>
      </c>
      <c r="H419" s="47">
        <f>'Отбор 2026-2028'!H415+'Доп_отбор 2026-2028'!H415</f>
        <v>0</v>
      </c>
      <c r="I419" s="47">
        <f>'Отбор 2026-2028'!I415+'Доп_отбор 2026-2028'!I415</f>
        <v>0</v>
      </c>
      <c r="J419" s="48">
        <f>'Отбор 2026-2028'!J415+'Доп_отбор 2026-2028'!J415</f>
        <v>0</v>
      </c>
      <c r="K419" s="49">
        <f t="shared" si="30"/>
        <v>0</v>
      </c>
      <c r="L419" s="47">
        <v>12368.39</v>
      </c>
      <c r="M419" s="47">
        <v>11131.55</v>
      </c>
      <c r="N419" s="47">
        <v>8657.8700000000008</v>
      </c>
      <c r="O419" s="47">
        <v>6184.2</v>
      </c>
      <c r="P419" s="47">
        <v>3710.52</v>
      </c>
      <c r="Q419" s="47">
        <v>488.77</v>
      </c>
      <c r="R419" s="47">
        <v>2100</v>
      </c>
      <c r="S419" s="47">
        <v>200</v>
      </c>
      <c r="T419" s="47">
        <v>84</v>
      </c>
      <c r="U419" s="51">
        <f t="shared" si="31"/>
        <v>0</v>
      </c>
      <c r="V419" s="49">
        <f>'Отбор 2026-2028'!V415+'Доп_отбор 2026-2028'!V415</f>
        <v>0</v>
      </c>
      <c r="W419" s="49">
        <f>'Отбор 2026-2028'!W415+'Доп_отбор 2026-2028'!W415</f>
        <v>0</v>
      </c>
      <c r="X419" s="49">
        <f>'Отбор 2026-2028'!X415+'Доп_отбор 2026-2028'!X415</f>
        <v>0</v>
      </c>
      <c r="Y419" s="49">
        <f t="shared" si="29"/>
        <v>0</v>
      </c>
      <c r="Z419" s="57">
        <f t="shared" si="28"/>
        <v>0</v>
      </c>
    </row>
    <row r="420" spans="1:26" x14ac:dyDescent="0.25">
      <c r="A420" s="55">
        <v>37</v>
      </c>
      <c r="B420" s="56" t="s">
        <v>192</v>
      </c>
      <c r="C420" s="56" t="s">
        <v>31</v>
      </c>
      <c r="D420" s="55">
        <v>2028</v>
      </c>
      <c r="E420" s="47">
        <f>'Отбор 2026-2028'!E416+'Доп_отбор 2026-2028'!E416</f>
        <v>0</v>
      </c>
      <c r="F420" s="47">
        <f>'Отбор 2026-2028'!F416+'Доп_отбор 2026-2028'!F416</f>
        <v>0</v>
      </c>
      <c r="G420" s="47">
        <f>'Отбор 2026-2028'!G416+'Доп_отбор 2026-2028'!G416</f>
        <v>0</v>
      </c>
      <c r="H420" s="47">
        <f>'Отбор 2026-2028'!H416+'Доп_отбор 2026-2028'!H416</f>
        <v>0</v>
      </c>
      <c r="I420" s="47">
        <f>'Отбор 2026-2028'!I416+'Доп_отбор 2026-2028'!I416</f>
        <v>0</v>
      </c>
      <c r="J420" s="48">
        <f>'Отбор 2026-2028'!J416+'Доп_отбор 2026-2028'!J416</f>
        <v>0</v>
      </c>
      <c r="K420" s="49">
        <f t="shared" si="30"/>
        <v>0</v>
      </c>
      <c r="L420" s="47">
        <v>12368.39</v>
      </c>
      <c r="M420" s="47">
        <v>11131.55</v>
      </c>
      <c r="N420" s="47">
        <v>8657.8700000000008</v>
      </c>
      <c r="O420" s="47">
        <v>6184.2</v>
      </c>
      <c r="P420" s="47">
        <v>3710.52</v>
      </c>
      <c r="Q420" s="47">
        <v>488.77</v>
      </c>
      <c r="R420" s="47">
        <v>2100</v>
      </c>
      <c r="S420" s="47">
        <v>200</v>
      </c>
      <c r="T420" s="47">
        <v>91</v>
      </c>
      <c r="U420" s="51">
        <f t="shared" si="31"/>
        <v>0</v>
      </c>
      <c r="V420" s="49">
        <f>'Отбор 2026-2028'!V416+'Доп_отбор 2026-2028'!V416</f>
        <v>0</v>
      </c>
      <c r="W420" s="49">
        <f>'Отбор 2026-2028'!W416+'Доп_отбор 2026-2028'!W416</f>
        <v>0</v>
      </c>
      <c r="X420" s="49">
        <f>'Отбор 2026-2028'!X416+'Доп_отбор 2026-2028'!X416</f>
        <v>0</v>
      </c>
      <c r="Y420" s="49">
        <f t="shared" si="29"/>
        <v>0</v>
      </c>
      <c r="Z420" s="57">
        <f t="shared" si="28"/>
        <v>0</v>
      </c>
    </row>
    <row r="421" spans="1:26" x14ac:dyDescent="0.25">
      <c r="A421" s="55">
        <v>38</v>
      </c>
      <c r="B421" s="56" t="s">
        <v>192</v>
      </c>
      <c r="C421" s="56" t="s">
        <v>1</v>
      </c>
      <c r="D421" s="55">
        <v>2028</v>
      </c>
      <c r="E421" s="47">
        <f>'Отбор 2026-2028'!E417+'Доп_отбор 2026-2028'!E417</f>
        <v>0</v>
      </c>
      <c r="F421" s="47">
        <f>'Отбор 2026-2028'!F417+'Доп_отбор 2026-2028'!F417</f>
        <v>0</v>
      </c>
      <c r="G421" s="47">
        <f>'Отбор 2026-2028'!G417+'Доп_отбор 2026-2028'!G417</f>
        <v>0</v>
      </c>
      <c r="H421" s="47">
        <f>'Отбор 2026-2028'!H417+'Доп_отбор 2026-2028'!H417</f>
        <v>0</v>
      </c>
      <c r="I421" s="47">
        <f>'Отбор 2026-2028'!I417+'Доп_отбор 2026-2028'!I417</f>
        <v>0</v>
      </c>
      <c r="J421" s="48">
        <f>'Отбор 2026-2028'!J417+'Доп_отбор 2026-2028'!J417</f>
        <v>0</v>
      </c>
      <c r="K421" s="49">
        <f t="shared" si="30"/>
        <v>0</v>
      </c>
      <c r="L421" s="47">
        <v>12368.39</v>
      </c>
      <c r="M421" s="47">
        <v>11131.55</v>
      </c>
      <c r="N421" s="47">
        <v>8657.8700000000008</v>
      </c>
      <c r="O421" s="47">
        <v>6184.2</v>
      </c>
      <c r="P421" s="47">
        <v>3710.52</v>
      </c>
      <c r="Q421" s="47">
        <v>488.77</v>
      </c>
      <c r="R421" s="47">
        <v>2100</v>
      </c>
      <c r="S421" s="47">
        <v>200</v>
      </c>
      <c r="T421" s="47">
        <v>90</v>
      </c>
      <c r="U421" s="51">
        <f t="shared" si="31"/>
        <v>0</v>
      </c>
      <c r="V421" s="49">
        <f>'Отбор 2026-2028'!V417+'Доп_отбор 2026-2028'!V417</f>
        <v>0</v>
      </c>
      <c r="W421" s="49">
        <f>'Отбор 2026-2028'!W417+'Доп_отбор 2026-2028'!W417</f>
        <v>0</v>
      </c>
      <c r="X421" s="49">
        <f>'Отбор 2026-2028'!X417+'Доп_отбор 2026-2028'!X417</f>
        <v>0</v>
      </c>
      <c r="Y421" s="49">
        <f t="shared" si="29"/>
        <v>0</v>
      </c>
      <c r="Z421" s="57">
        <f t="shared" si="28"/>
        <v>0</v>
      </c>
    </row>
    <row r="422" spans="1:26" x14ac:dyDescent="0.25">
      <c r="A422" s="55">
        <v>39</v>
      </c>
      <c r="B422" s="56" t="s">
        <v>192</v>
      </c>
      <c r="C422" s="56" t="s">
        <v>111</v>
      </c>
      <c r="D422" s="55">
        <v>2028</v>
      </c>
      <c r="E422" s="47">
        <f>'Отбор 2026-2028'!E418+'Доп_отбор 2026-2028'!E418</f>
        <v>0</v>
      </c>
      <c r="F422" s="47">
        <f>'Отбор 2026-2028'!F418+'Доп_отбор 2026-2028'!F418</f>
        <v>0</v>
      </c>
      <c r="G422" s="47">
        <f>'Отбор 2026-2028'!G418+'Доп_отбор 2026-2028'!G418</f>
        <v>0</v>
      </c>
      <c r="H422" s="47">
        <f>'Отбор 2026-2028'!H418+'Доп_отбор 2026-2028'!H418</f>
        <v>0</v>
      </c>
      <c r="I422" s="47">
        <f>'Отбор 2026-2028'!I418+'Доп_отбор 2026-2028'!I418</f>
        <v>0</v>
      </c>
      <c r="J422" s="48">
        <f>'Отбор 2026-2028'!J418+'Доп_отбор 2026-2028'!J418</f>
        <v>0</v>
      </c>
      <c r="K422" s="49">
        <f t="shared" si="30"/>
        <v>0</v>
      </c>
      <c r="L422" s="47">
        <v>12368.39</v>
      </c>
      <c r="M422" s="47">
        <v>11131.55</v>
      </c>
      <c r="N422" s="47">
        <v>8657.8700000000008</v>
      </c>
      <c r="O422" s="47">
        <v>6184.2</v>
      </c>
      <c r="P422" s="47">
        <v>3710.52</v>
      </c>
      <c r="Q422" s="47">
        <v>488.77</v>
      </c>
      <c r="R422" s="47">
        <v>2100</v>
      </c>
      <c r="S422" s="47">
        <v>200</v>
      </c>
      <c r="T422" s="47">
        <v>88</v>
      </c>
      <c r="U422" s="51">
        <f t="shared" si="31"/>
        <v>0</v>
      </c>
      <c r="V422" s="49">
        <f>'Отбор 2026-2028'!V418+'Доп_отбор 2026-2028'!V418</f>
        <v>0</v>
      </c>
      <c r="W422" s="49">
        <f>'Отбор 2026-2028'!W418+'Доп_отбор 2026-2028'!W418</f>
        <v>0</v>
      </c>
      <c r="X422" s="49">
        <f>'Отбор 2026-2028'!X418+'Доп_отбор 2026-2028'!X418</f>
        <v>0</v>
      </c>
      <c r="Y422" s="49">
        <f t="shared" si="29"/>
        <v>0</v>
      </c>
      <c r="Z422" s="57">
        <f t="shared" si="28"/>
        <v>0</v>
      </c>
    </row>
    <row r="423" spans="1:26" x14ac:dyDescent="0.25">
      <c r="A423" s="55">
        <v>40</v>
      </c>
      <c r="B423" s="56" t="s">
        <v>192</v>
      </c>
      <c r="C423" s="56" t="s">
        <v>14</v>
      </c>
      <c r="D423" s="55">
        <v>2028</v>
      </c>
      <c r="E423" s="47">
        <f>'Отбор 2026-2028'!E419+'Доп_отбор 2026-2028'!E419</f>
        <v>0</v>
      </c>
      <c r="F423" s="47">
        <f>'Отбор 2026-2028'!F419+'Доп_отбор 2026-2028'!F419</f>
        <v>0</v>
      </c>
      <c r="G423" s="47">
        <f>'Отбор 2026-2028'!G419+'Доп_отбор 2026-2028'!G419</f>
        <v>9.98</v>
      </c>
      <c r="H423" s="47">
        <f>'Отбор 2026-2028'!H419+'Доп_отбор 2026-2028'!H419</f>
        <v>31.76</v>
      </c>
      <c r="I423" s="47">
        <f>'Отбор 2026-2028'!I419+'Доп_отбор 2026-2028'!I419</f>
        <v>0</v>
      </c>
      <c r="J423" s="48">
        <f>'Отбор 2026-2028'!J419+'Доп_отбор 2026-2028'!J419</f>
        <v>2</v>
      </c>
      <c r="K423" s="49">
        <f t="shared" si="30"/>
        <v>41.74</v>
      </c>
      <c r="L423" s="47">
        <v>12368.39</v>
      </c>
      <c r="M423" s="47">
        <v>11131.55</v>
      </c>
      <c r="N423" s="47">
        <v>8657.8700000000008</v>
      </c>
      <c r="O423" s="47">
        <v>6184.2</v>
      </c>
      <c r="P423" s="47">
        <v>3710.52</v>
      </c>
      <c r="Q423" s="47">
        <v>488.77</v>
      </c>
      <c r="R423" s="47">
        <v>2100</v>
      </c>
      <c r="S423" s="47">
        <v>200</v>
      </c>
      <c r="T423" s="47">
        <v>94</v>
      </c>
      <c r="U423" s="51">
        <f t="shared" si="31"/>
        <v>93.999998717694623</v>
      </c>
      <c r="V423" s="49">
        <f>'Отбор 2026-2028'!V419+'Доп_отбор 2026-2028'!V419</f>
        <v>296341.27</v>
      </c>
      <c r="W423" s="49">
        <f>'Отбор 2026-2028'!W419+'Доп_отбор 2026-2028'!W419</f>
        <v>278560.78999999998</v>
      </c>
      <c r="X423" s="49">
        <f>'Отбор 2026-2028'!X419+'Доп_отбор 2026-2028'!X419</f>
        <v>17780.48000000004</v>
      </c>
      <c r="Y423" s="49">
        <f t="shared" si="29"/>
        <v>278560.78999999998</v>
      </c>
      <c r="Z423" s="57">
        <f t="shared" si="28"/>
        <v>93.999998717694623</v>
      </c>
    </row>
    <row r="424" spans="1:26" x14ac:dyDescent="0.25">
      <c r="A424" s="55">
        <v>41</v>
      </c>
      <c r="B424" s="56" t="s">
        <v>192</v>
      </c>
      <c r="C424" s="56" t="s">
        <v>33</v>
      </c>
      <c r="D424" s="55">
        <v>2028</v>
      </c>
      <c r="E424" s="47">
        <f>'Отбор 2026-2028'!E420+'Доп_отбор 2026-2028'!E420</f>
        <v>0</v>
      </c>
      <c r="F424" s="47">
        <f>'Отбор 2026-2028'!F420+'Доп_отбор 2026-2028'!F420</f>
        <v>0</v>
      </c>
      <c r="G424" s="47">
        <f>'Отбор 2026-2028'!G420+'Доп_отбор 2026-2028'!G420</f>
        <v>0</v>
      </c>
      <c r="H424" s="47">
        <f>'Отбор 2026-2028'!H420+'Доп_отбор 2026-2028'!H420</f>
        <v>0</v>
      </c>
      <c r="I424" s="47">
        <f>'Отбор 2026-2028'!I420+'Доп_отбор 2026-2028'!I420</f>
        <v>0</v>
      </c>
      <c r="J424" s="48">
        <f>'Отбор 2026-2028'!J420+'Доп_отбор 2026-2028'!J420</f>
        <v>0</v>
      </c>
      <c r="K424" s="49">
        <f t="shared" si="30"/>
        <v>0</v>
      </c>
      <c r="L424" s="47">
        <v>12368.39</v>
      </c>
      <c r="M424" s="47">
        <v>11131.55</v>
      </c>
      <c r="N424" s="47">
        <v>8657.8700000000008</v>
      </c>
      <c r="O424" s="47">
        <v>6184.2</v>
      </c>
      <c r="P424" s="47">
        <v>3710.52</v>
      </c>
      <c r="Q424" s="47">
        <v>488.77</v>
      </c>
      <c r="R424" s="47">
        <v>2100</v>
      </c>
      <c r="S424" s="47">
        <v>200</v>
      </c>
      <c r="T424" s="47">
        <v>93</v>
      </c>
      <c r="U424" s="51">
        <f t="shared" si="31"/>
        <v>0</v>
      </c>
      <c r="V424" s="49">
        <f>'Отбор 2026-2028'!V420+'Доп_отбор 2026-2028'!V420</f>
        <v>0</v>
      </c>
      <c r="W424" s="49">
        <f>'Отбор 2026-2028'!W420+'Доп_отбор 2026-2028'!W420</f>
        <v>0</v>
      </c>
      <c r="X424" s="49">
        <f>'Отбор 2026-2028'!X420+'Доп_отбор 2026-2028'!X420</f>
        <v>0</v>
      </c>
      <c r="Y424" s="49">
        <f t="shared" si="29"/>
        <v>0</v>
      </c>
      <c r="Z424" s="57">
        <f t="shared" si="28"/>
        <v>0</v>
      </c>
    </row>
    <row r="425" spans="1:26" x14ac:dyDescent="0.25">
      <c r="A425" s="55">
        <v>42</v>
      </c>
      <c r="B425" s="56" t="s">
        <v>192</v>
      </c>
      <c r="C425" s="56" t="s">
        <v>130</v>
      </c>
      <c r="D425" s="55">
        <v>2028</v>
      </c>
      <c r="E425" s="47">
        <f>'Отбор 2026-2028'!E421+'Доп_отбор 2026-2028'!E421</f>
        <v>0</v>
      </c>
      <c r="F425" s="47">
        <f>'Отбор 2026-2028'!F421+'Доп_отбор 2026-2028'!F421</f>
        <v>0</v>
      </c>
      <c r="G425" s="47">
        <f>'Отбор 2026-2028'!G421+'Доп_отбор 2026-2028'!G421</f>
        <v>0</v>
      </c>
      <c r="H425" s="47">
        <f>'Отбор 2026-2028'!H421+'Доп_отбор 2026-2028'!H421</f>
        <v>0</v>
      </c>
      <c r="I425" s="47">
        <f>'Отбор 2026-2028'!I421+'Доп_отбор 2026-2028'!I421</f>
        <v>0</v>
      </c>
      <c r="J425" s="48">
        <f>'Отбор 2026-2028'!J421+'Доп_отбор 2026-2028'!J421</f>
        <v>0</v>
      </c>
      <c r="K425" s="49">
        <f t="shared" si="30"/>
        <v>0</v>
      </c>
      <c r="L425" s="47">
        <v>12368.39</v>
      </c>
      <c r="M425" s="47">
        <v>11131.55</v>
      </c>
      <c r="N425" s="47">
        <v>8657.8700000000008</v>
      </c>
      <c r="O425" s="47">
        <v>6184.2</v>
      </c>
      <c r="P425" s="47">
        <v>3710.52</v>
      </c>
      <c r="Q425" s="47">
        <v>488.77</v>
      </c>
      <c r="R425" s="47">
        <v>2100</v>
      </c>
      <c r="S425" s="47">
        <v>200</v>
      </c>
      <c r="T425" s="47">
        <v>91</v>
      </c>
      <c r="U425" s="51">
        <f t="shared" si="31"/>
        <v>0</v>
      </c>
      <c r="V425" s="49">
        <f>'Отбор 2026-2028'!V421+'Доп_отбор 2026-2028'!V421</f>
        <v>0</v>
      </c>
      <c r="W425" s="49">
        <f>'Отбор 2026-2028'!W421+'Доп_отбор 2026-2028'!W421</f>
        <v>0</v>
      </c>
      <c r="X425" s="49">
        <f>'Отбор 2026-2028'!X421+'Доп_отбор 2026-2028'!X421</f>
        <v>0</v>
      </c>
      <c r="Y425" s="49">
        <f t="shared" si="29"/>
        <v>0</v>
      </c>
      <c r="Z425" s="57">
        <f t="shared" si="28"/>
        <v>0</v>
      </c>
    </row>
    <row r="426" spans="1:26" x14ac:dyDescent="0.25">
      <c r="A426" s="55">
        <v>43</v>
      </c>
      <c r="B426" s="56" t="s">
        <v>192</v>
      </c>
      <c r="C426" s="56" t="s">
        <v>133</v>
      </c>
      <c r="D426" s="55">
        <v>2028</v>
      </c>
      <c r="E426" s="47">
        <f>'Отбор 2026-2028'!E422+'Доп_отбор 2026-2028'!E422</f>
        <v>0</v>
      </c>
      <c r="F426" s="47">
        <f>'Отбор 2026-2028'!F422+'Доп_отбор 2026-2028'!F422</f>
        <v>0</v>
      </c>
      <c r="G426" s="47">
        <f>'Отбор 2026-2028'!G422+'Доп_отбор 2026-2028'!G422</f>
        <v>0</v>
      </c>
      <c r="H426" s="47">
        <f>'Отбор 2026-2028'!H422+'Доп_отбор 2026-2028'!H422</f>
        <v>0</v>
      </c>
      <c r="I426" s="47">
        <f>'Отбор 2026-2028'!I422+'Доп_отбор 2026-2028'!I422</f>
        <v>0</v>
      </c>
      <c r="J426" s="48">
        <f>'Отбор 2026-2028'!J422+'Доп_отбор 2026-2028'!J422</f>
        <v>0</v>
      </c>
      <c r="K426" s="49">
        <f t="shared" si="30"/>
        <v>0</v>
      </c>
      <c r="L426" s="47">
        <v>12368.39</v>
      </c>
      <c r="M426" s="47">
        <v>11131.55</v>
      </c>
      <c r="N426" s="47">
        <v>8657.8700000000008</v>
      </c>
      <c r="O426" s="47">
        <v>6184.2</v>
      </c>
      <c r="P426" s="47">
        <v>3710.52</v>
      </c>
      <c r="Q426" s="47">
        <v>488.77</v>
      </c>
      <c r="R426" s="47">
        <v>2100</v>
      </c>
      <c r="S426" s="47">
        <v>200</v>
      </c>
      <c r="T426" s="47">
        <v>92</v>
      </c>
      <c r="U426" s="51">
        <f t="shared" si="31"/>
        <v>0</v>
      </c>
      <c r="V426" s="49">
        <f>'Отбор 2026-2028'!V422+'Доп_отбор 2026-2028'!V422</f>
        <v>0</v>
      </c>
      <c r="W426" s="49">
        <f>'Отбор 2026-2028'!W422+'Доп_отбор 2026-2028'!W422</f>
        <v>0</v>
      </c>
      <c r="X426" s="49">
        <f>'Отбор 2026-2028'!X422+'Доп_отбор 2026-2028'!X422</f>
        <v>0</v>
      </c>
      <c r="Y426" s="49">
        <f t="shared" si="29"/>
        <v>0</v>
      </c>
      <c r="Z426" s="57">
        <f t="shared" si="28"/>
        <v>0</v>
      </c>
    </row>
    <row r="427" spans="1:26" x14ac:dyDescent="0.25">
      <c r="A427" s="55">
        <v>44</v>
      </c>
      <c r="B427" s="56" t="s">
        <v>192</v>
      </c>
      <c r="C427" s="56" t="s">
        <v>107</v>
      </c>
      <c r="D427" s="55">
        <v>2028</v>
      </c>
      <c r="E427" s="47">
        <f>'Отбор 2026-2028'!E423+'Доп_отбор 2026-2028'!E423</f>
        <v>0</v>
      </c>
      <c r="F427" s="47">
        <f>'Отбор 2026-2028'!F423+'Доп_отбор 2026-2028'!F423</f>
        <v>0</v>
      </c>
      <c r="G427" s="47">
        <f>'Отбор 2026-2028'!G423+'Доп_отбор 2026-2028'!G423</f>
        <v>0</v>
      </c>
      <c r="H427" s="47">
        <f>'Отбор 2026-2028'!H423+'Доп_отбор 2026-2028'!H423</f>
        <v>0</v>
      </c>
      <c r="I427" s="47">
        <f>'Отбор 2026-2028'!I423+'Доп_отбор 2026-2028'!I423</f>
        <v>0</v>
      </c>
      <c r="J427" s="48">
        <f>'Отбор 2026-2028'!J423+'Доп_отбор 2026-2028'!J423</f>
        <v>0</v>
      </c>
      <c r="K427" s="49">
        <f t="shared" si="30"/>
        <v>0</v>
      </c>
      <c r="L427" s="47">
        <v>12368.39</v>
      </c>
      <c r="M427" s="47">
        <v>11131.55</v>
      </c>
      <c r="N427" s="47">
        <v>8657.8700000000008</v>
      </c>
      <c r="O427" s="47">
        <v>6184.2</v>
      </c>
      <c r="P427" s="47">
        <v>3710.52</v>
      </c>
      <c r="Q427" s="47">
        <v>488.77</v>
      </c>
      <c r="R427" s="47">
        <v>2100</v>
      </c>
      <c r="S427" s="47">
        <v>200</v>
      </c>
      <c r="T427" s="47">
        <v>71</v>
      </c>
      <c r="U427" s="51">
        <f t="shared" si="31"/>
        <v>0</v>
      </c>
      <c r="V427" s="49">
        <f>'Отбор 2026-2028'!V423+'Доп_отбор 2026-2028'!V423</f>
        <v>0</v>
      </c>
      <c r="W427" s="49">
        <f>'Отбор 2026-2028'!W423+'Доп_отбор 2026-2028'!W423</f>
        <v>0</v>
      </c>
      <c r="X427" s="49">
        <f>'Отбор 2026-2028'!X423+'Доп_отбор 2026-2028'!X423</f>
        <v>0</v>
      </c>
      <c r="Y427" s="49">
        <f t="shared" si="29"/>
        <v>0</v>
      </c>
      <c r="Z427" s="57">
        <f t="shared" si="28"/>
        <v>0</v>
      </c>
    </row>
    <row r="428" spans="1:26" x14ac:dyDescent="0.25">
      <c r="A428" s="55">
        <v>45</v>
      </c>
      <c r="B428" s="56" t="s">
        <v>192</v>
      </c>
      <c r="C428" s="56" t="s">
        <v>131</v>
      </c>
      <c r="D428" s="55">
        <v>2028</v>
      </c>
      <c r="E428" s="47">
        <f>'Отбор 2026-2028'!E424+'Доп_отбор 2026-2028'!E424</f>
        <v>0</v>
      </c>
      <c r="F428" s="47">
        <f>'Отбор 2026-2028'!F424+'Доп_отбор 2026-2028'!F424</f>
        <v>0</v>
      </c>
      <c r="G428" s="47">
        <f>'Отбор 2026-2028'!G424+'Доп_отбор 2026-2028'!G424</f>
        <v>0</v>
      </c>
      <c r="H428" s="47">
        <f>'Отбор 2026-2028'!H424+'Доп_отбор 2026-2028'!H424</f>
        <v>0</v>
      </c>
      <c r="I428" s="47">
        <f>'Отбор 2026-2028'!I424+'Доп_отбор 2026-2028'!I424</f>
        <v>0</v>
      </c>
      <c r="J428" s="48">
        <f>'Отбор 2026-2028'!J424+'Доп_отбор 2026-2028'!J424</f>
        <v>0</v>
      </c>
      <c r="K428" s="49">
        <f t="shared" si="30"/>
        <v>0</v>
      </c>
      <c r="L428" s="47">
        <v>12368.39</v>
      </c>
      <c r="M428" s="47">
        <v>11131.55</v>
      </c>
      <c r="N428" s="47">
        <v>8657.8700000000008</v>
      </c>
      <c r="O428" s="47">
        <v>6184.2</v>
      </c>
      <c r="P428" s="47">
        <v>3710.52</v>
      </c>
      <c r="Q428" s="47">
        <v>488.77</v>
      </c>
      <c r="R428" s="47">
        <v>2100</v>
      </c>
      <c r="S428" s="47">
        <v>200</v>
      </c>
      <c r="T428" s="47">
        <v>93</v>
      </c>
      <c r="U428" s="51">
        <f t="shared" si="31"/>
        <v>0</v>
      </c>
      <c r="V428" s="49">
        <f>'Отбор 2026-2028'!V424+'Доп_отбор 2026-2028'!V424</f>
        <v>0</v>
      </c>
      <c r="W428" s="49">
        <f>'Отбор 2026-2028'!W424+'Доп_отбор 2026-2028'!W424</f>
        <v>0</v>
      </c>
      <c r="X428" s="49">
        <f>'Отбор 2026-2028'!X424+'Доп_отбор 2026-2028'!X424</f>
        <v>0</v>
      </c>
      <c r="Y428" s="49">
        <f t="shared" si="29"/>
        <v>0</v>
      </c>
      <c r="Z428" s="57">
        <f t="shared" si="28"/>
        <v>0</v>
      </c>
    </row>
    <row r="429" spans="1:26" x14ac:dyDescent="0.25">
      <c r="A429" s="55">
        <v>46</v>
      </c>
      <c r="B429" s="56" t="s">
        <v>192</v>
      </c>
      <c r="C429" s="56" t="s">
        <v>68</v>
      </c>
      <c r="D429" s="55">
        <v>2028</v>
      </c>
      <c r="E429" s="47">
        <f>'Отбор 2026-2028'!E425+'Доп_отбор 2026-2028'!E425</f>
        <v>0</v>
      </c>
      <c r="F429" s="47">
        <f>'Отбор 2026-2028'!F425+'Доп_отбор 2026-2028'!F425</f>
        <v>0</v>
      </c>
      <c r="G429" s="47">
        <f>'Отбор 2026-2028'!G425+'Доп_отбор 2026-2028'!G425</f>
        <v>0</v>
      </c>
      <c r="H429" s="47">
        <f>'Отбор 2026-2028'!H425+'Доп_отбор 2026-2028'!H425</f>
        <v>0</v>
      </c>
      <c r="I429" s="47">
        <f>'Отбор 2026-2028'!I425+'Доп_отбор 2026-2028'!I425</f>
        <v>0</v>
      </c>
      <c r="J429" s="48">
        <f>'Отбор 2026-2028'!J425+'Доп_отбор 2026-2028'!J425</f>
        <v>0</v>
      </c>
      <c r="K429" s="49">
        <f t="shared" si="30"/>
        <v>0</v>
      </c>
      <c r="L429" s="47">
        <v>12368.39</v>
      </c>
      <c r="M429" s="47">
        <v>11131.55</v>
      </c>
      <c r="N429" s="47">
        <v>8657.8700000000008</v>
      </c>
      <c r="O429" s="47">
        <v>6184.2</v>
      </c>
      <c r="P429" s="47">
        <v>3710.52</v>
      </c>
      <c r="Q429" s="47">
        <v>488.77</v>
      </c>
      <c r="R429" s="47">
        <v>2100</v>
      </c>
      <c r="S429" s="47">
        <v>200</v>
      </c>
      <c r="T429" s="47">
        <v>79</v>
      </c>
      <c r="U429" s="51">
        <f t="shared" si="31"/>
        <v>0</v>
      </c>
      <c r="V429" s="49">
        <f>'Отбор 2026-2028'!V425+'Доп_отбор 2026-2028'!V425</f>
        <v>0</v>
      </c>
      <c r="W429" s="49">
        <f>'Отбор 2026-2028'!W425+'Доп_отбор 2026-2028'!W425</f>
        <v>0</v>
      </c>
      <c r="X429" s="49">
        <f>'Отбор 2026-2028'!X425+'Доп_отбор 2026-2028'!X425</f>
        <v>0</v>
      </c>
      <c r="Y429" s="49">
        <f t="shared" si="29"/>
        <v>0</v>
      </c>
      <c r="Z429" s="57">
        <f t="shared" si="28"/>
        <v>0</v>
      </c>
    </row>
    <row r="430" spans="1:26" x14ac:dyDescent="0.25">
      <c r="A430" s="55">
        <v>47</v>
      </c>
      <c r="B430" s="56" t="s">
        <v>192</v>
      </c>
      <c r="C430" s="56" t="s">
        <v>25</v>
      </c>
      <c r="D430" s="55">
        <v>2028</v>
      </c>
      <c r="E430" s="47">
        <f>'Отбор 2026-2028'!E426+'Доп_отбор 2026-2028'!E426</f>
        <v>0</v>
      </c>
      <c r="F430" s="47">
        <f>'Отбор 2026-2028'!F426+'Доп_отбор 2026-2028'!F426</f>
        <v>0</v>
      </c>
      <c r="G430" s="47">
        <f>'Отбор 2026-2028'!G426+'Доп_отбор 2026-2028'!G426</f>
        <v>0</v>
      </c>
      <c r="H430" s="47">
        <f>'Отбор 2026-2028'!H426+'Доп_отбор 2026-2028'!H426</f>
        <v>0</v>
      </c>
      <c r="I430" s="47">
        <f>'Отбор 2026-2028'!I426+'Доп_отбор 2026-2028'!I426</f>
        <v>0</v>
      </c>
      <c r="J430" s="48">
        <f>'Отбор 2026-2028'!J426+'Доп_отбор 2026-2028'!J426</f>
        <v>0</v>
      </c>
      <c r="K430" s="49">
        <f t="shared" si="30"/>
        <v>0</v>
      </c>
      <c r="L430" s="47">
        <v>12368.39</v>
      </c>
      <c r="M430" s="47">
        <v>11131.55</v>
      </c>
      <c r="N430" s="47">
        <v>8657.8700000000008</v>
      </c>
      <c r="O430" s="47">
        <v>6184.2</v>
      </c>
      <c r="P430" s="47">
        <v>3710.52</v>
      </c>
      <c r="Q430" s="47">
        <v>488.77</v>
      </c>
      <c r="R430" s="47">
        <v>2100</v>
      </c>
      <c r="S430" s="47">
        <v>200</v>
      </c>
      <c r="T430" s="47">
        <v>93</v>
      </c>
      <c r="U430" s="51">
        <f t="shared" si="31"/>
        <v>0</v>
      </c>
      <c r="V430" s="49">
        <f>'Отбор 2026-2028'!V426+'Доп_отбор 2026-2028'!V426</f>
        <v>0</v>
      </c>
      <c r="W430" s="49">
        <f>'Отбор 2026-2028'!W426+'Доп_отбор 2026-2028'!W426</f>
        <v>0</v>
      </c>
      <c r="X430" s="49">
        <f>'Отбор 2026-2028'!X426+'Доп_отбор 2026-2028'!X426</f>
        <v>0</v>
      </c>
      <c r="Y430" s="49">
        <f t="shared" si="29"/>
        <v>0</v>
      </c>
      <c r="Z430" s="57">
        <f t="shared" si="28"/>
        <v>0</v>
      </c>
    </row>
    <row r="431" spans="1:26" x14ac:dyDescent="0.25">
      <c r="A431" s="55">
        <v>48</v>
      </c>
      <c r="B431" s="56" t="s">
        <v>192</v>
      </c>
      <c r="C431" s="56" t="s">
        <v>134</v>
      </c>
      <c r="D431" s="55">
        <v>2028</v>
      </c>
      <c r="E431" s="47">
        <f>'Отбор 2026-2028'!E427+'Доп_отбор 2026-2028'!E427</f>
        <v>0</v>
      </c>
      <c r="F431" s="47">
        <f>'Отбор 2026-2028'!F427+'Доп_отбор 2026-2028'!F427</f>
        <v>0</v>
      </c>
      <c r="G431" s="47">
        <f>'Отбор 2026-2028'!G427+'Доп_отбор 2026-2028'!G427</f>
        <v>0</v>
      </c>
      <c r="H431" s="47">
        <f>'Отбор 2026-2028'!H427+'Доп_отбор 2026-2028'!H427</f>
        <v>0</v>
      </c>
      <c r="I431" s="47">
        <f>'Отбор 2026-2028'!I427+'Доп_отбор 2026-2028'!I427</f>
        <v>0</v>
      </c>
      <c r="J431" s="48">
        <f>'Отбор 2026-2028'!J427+'Доп_отбор 2026-2028'!J427</f>
        <v>0</v>
      </c>
      <c r="K431" s="49">
        <f t="shared" si="30"/>
        <v>0</v>
      </c>
      <c r="L431" s="47">
        <v>12368.39</v>
      </c>
      <c r="M431" s="47">
        <v>11131.55</v>
      </c>
      <c r="N431" s="47">
        <v>8657.8700000000008</v>
      </c>
      <c r="O431" s="47">
        <v>6184.2</v>
      </c>
      <c r="P431" s="47">
        <v>3710.52</v>
      </c>
      <c r="Q431" s="47">
        <v>488.77</v>
      </c>
      <c r="R431" s="47">
        <v>2100</v>
      </c>
      <c r="S431" s="47">
        <v>200</v>
      </c>
      <c r="T431" s="47">
        <v>89</v>
      </c>
      <c r="U431" s="51">
        <f t="shared" si="31"/>
        <v>0</v>
      </c>
      <c r="V431" s="49">
        <f>'Отбор 2026-2028'!V427+'Доп_отбор 2026-2028'!V427</f>
        <v>0</v>
      </c>
      <c r="W431" s="49">
        <f>'Отбор 2026-2028'!W427+'Доп_отбор 2026-2028'!W427</f>
        <v>0</v>
      </c>
      <c r="X431" s="49">
        <f>'Отбор 2026-2028'!X427+'Доп_отбор 2026-2028'!X427</f>
        <v>0</v>
      </c>
      <c r="Y431" s="49">
        <f t="shared" si="29"/>
        <v>0</v>
      </c>
      <c r="Z431" s="57">
        <f t="shared" si="28"/>
        <v>0</v>
      </c>
    </row>
    <row r="432" spans="1:26" x14ac:dyDescent="0.25">
      <c r="A432" s="55">
        <v>49</v>
      </c>
      <c r="B432" s="56" t="s">
        <v>194</v>
      </c>
      <c r="C432" s="56" t="s">
        <v>135</v>
      </c>
      <c r="D432" s="55">
        <v>2028</v>
      </c>
      <c r="E432" s="47">
        <f>'Отбор 2026-2028'!E428+'Доп_отбор 2026-2028'!E428</f>
        <v>0</v>
      </c>
      <c r="F432" s="47">
        <f>'Отбор 2026-2028'!F428+'Доп_отбор 2026-2028'!F428</f>
        <v>0</v>
      </c>
      <c r="G432" s="47">
        <f>'Отбор 2026-2028'!G428+'Доп_отбор 2026-2028'!G428</f>
        <v>0</v>
      </c>
      <c r="H432" s="47">
        <f>'Отбор 2026-2028'!H428+'Доп_отбор 2026-2028'!H428</f>
        <v>0</v>
      </c>
      <c r="I432" s="47">
        <f>'Отбор 2026-2028'!I428+'Доп_отбор 2026-2028'!I428</f>
        <v>0</v>
      </c>
      <c r="J432" s="48">
        <f>'Отбор 2026-2028'!J428+'Доп_отбор 2026-2028'!J428</f>
        <v>0</v>
      </c>
      <c r="K432" s="49">
        <f t="shared" si="30"/>
        <v>0</v>
      </c>
      <c r="L432" s="47">
        <v>12368.39</v>
      </c>
      <c r="M432" s="47">
        <v>11131.55</v>
      </c>
      <c r="N432" s="47">
        <v>8657.8700000000008</v>
      </c>
      <c r="O432" s="47">
        <v>6184.2</v>
      </c>
      <c r="P432" s="47">
        <v>3710.52</v>
      </c>
      <c r="Q432" s="47">
        <v>488.77</v>
      </c>
      <c r="R432" s="47">
        <v>2100</v>
      </c>
      <c r="S432" s="47">
        <v>200</v>
      </c>
      <c r="T432" s="47">
        <v>89</v>
      </c>
      <c r="U432" s="51">
        <f t="shared" si="31"/>
        <v>0</v>
      </c>
      <c r="V432" s="49">
        <f>'Отбор 2026-2028'!V428+'Доп_отбор 2026-2028'!V428</f>
        <v>0</v>
      </c>
      <c r="W432" s="49">
        <f>'Отбор 2026-2028'!W428+'Доп_отбор 2026-2028'!W428</f>
        <v>0</v>
      </c>
      <c r="X432" s="49">
        <f>'Отбор 2026-2028'!X428+'Доп_отбор 2026-2028'!X428</f>
        <v>0</v>
      </c>
      <c r="Y432" s="49">
        <f t="shared" si="29"/>
        <v>0</v>
      </c>
      <c r="Z432" s="57">
        <f t="shared" si="28"/>
        <v>0</v>
      </c>
    </row>
    <row r="433" spans="1:26" x14ac:dyDescent="0.25">
      <c r="A433" s="55">
        <v>50</v>
      </c>
      <c r="B433" s="56" t="s">
        <v>194</v>
      </c>
      <c r="C433" s="56" t="s">
        <v>136</v>
      </c>
      <c r="D433" s="55">
        <v>2028</v>
      </c>
      <c r="E433" s="47">
        <f>'Отбор 2026-2028'!E429+'Доп_отбор 2026-2028'!E429</f>
        <v>0</v>
      </c>
      <c r="F433" s="47">
        <f>'Отбор 2026-2028'!F429+'Доп_отбор 2026-2028'!F429</f>
        <v>0</v>
      </c>
      <c r="G433" s="47">
        <f>'Отбор 2026-2028'!G429+'Доп_отбор 2026-2028'!G429</f>
        <v>0</v>
      </c>
      <c r="H433" s="47">
        <f>'Отбор 2026-2028'!H429+'Доп_отбор 2026-2028'!H429</f>
        <v>0</v>
      </c>
      <c r="I433" s="47">
        <f>'Отбор 2026-2028'!I429+'Доп_отбор 2026-2028'!I429</f>
        <v>0</v>
      </c>
      <c r="J433" s="48">
        <f>'Отбор 2026-2028'!J429+'Доп_отбор 2026-2028'!J429</f>
        <v>0</v>
      </c>
      <c r="K433" s="49">
        <f t="shared" si="30"/>
        <v>0</v>
      </c>
      <c r="L433" s="47">
        <v>12368.39</v>
      </c>
      <c r="M433" s="47">
        <v>11131.55</v>
      </c>
      <c r="N433" s="47">
        <v>8657.8700000000008</v>
      </c>
      <c r="O433" s="47">
        <v>6184.2</v>
      </c>
      <c r="P433" s="47">
        <v>3710.52</v>
      </c>
      <c r="Q433" s="47">
        <v>488.77</v>
      </c>
      <c r="R433" s="47">
        <v>2100</v>
      </c>
      <c r="S433" s="47">
        <v>200</v>
      </c>
      <c r="T433" s="47">
        <v>71</v>
      </c>
      <c r="U433" s="51">
        <f t="shared" si="31"/>
        <v>0</v>
      </c>
      <c r="V433" s="49">
        <f>'Отбор 2026-2028'!V429+'Доп_отбор 2026-2028'!V429</f>
        <v>0</v>
      </c>
      <c r="W433" s="49">
        <f>'Отбор 2026-2028'!W429+'Доп_отбор 2026-2028'!W429</f>
        <v>0</v>
      </c>
      <c r="X433" s="49">
        <f>'Отбор 2026-2028'!X429+'Доп_отбор 2026-2028'!X429</f>
        <v>0</v>
      </c>
      <c r="Y433" s="49">
        <f t="shared" si="29"/>
        <v>0</v>
      </c>
      <c r="Z433" s="57">
        <f t="shared" si="28"/>
        <v>0</v>
      </c>
    </row>
    <row r="434" spans="1:26" x14ac:dyDescent="0.25">
      <c r="A434" s="55">
        <v>51</v>
      </c>
      <c r="B434" s="56" t="s">
        <v>194</v>
      </c>
      <c r="C434" s="56" t="s">
        <v>24</v>
      </c>
      <c r="D434" s="55">
        <v>2028</v>
      </c>
      <c r="E434" s="47">
        <f>'Отбор 2026-2028'!E430+'Доп_отбор 2026-2028'!E430</f>
        <v>0</v>
      </c>
      <c r="F434" s="47">
        <f>'Отбор 2026-2028'!F430+'Доп_отбор 2026-2028'!F430</f>
        <v>0</v>
      </c>
      <c r="G434" s="47">
        <f>'Отбор 2026-2028'!G430+'Доп_отбор 2026-2028'!G430</f>
        <v>0</v>
      </c>
      <c r="H434" s="47">
        <f>'Отбор 2026-2028'!H430+'Доп_отбор 2026-2028'!H430</f>
        <v>0</v>
      </c>
      <c r="I434" s="47">
        <f>'Отбор 2026-2028'!I430+'Доп_отбор 2026-2028'!I430</f>
        <v>0</v>
      </c>
      <c r="J434" s="48">
        <f>'Отбор 2026-2028'!J430+'Доп_отбор 2026-2028'!J430</f>
        <v>0</v>
      </c>
      <c r="K434" s="49">
        <f t="shared" si="30"/>
        <v>0</v>
      </c>
      <c r="L434" s="47">
        <v>12368.39</v>
      </c>
      <c r="M434" s="47">
        <v>11131.55</v>
      </c>
      <c r="N434" s="47">
        <v>8657.8700000000008</v>
      </c>
      <c r="O434" s="47">
        <v>6184.2</v>
      </c>
      <c r="P434" s="47">
        <v>3710.52</v>
      </c>
      <c r="Q434" s="47">
        <v>488.77</v>
      </c>
      <c r="R434" s="47">
        <v>2100</v>
      </c>
      <c r="S434" s="47">
        <v>200</v>
      </c>
      <c r="T434" s="47">
        <v>93</v>
      </c>
      <c r="U434" s="51">
        <f t="shared" si="31"/>
        <v>0</v>
      </c>
      <c r="V434" s="49">
        <f>'Отбор 2026-2028'!V430+'Доп_отбор 2026-2028'!V430</f>
        <v>0</v>
      </c>
      <c r="W434" s="49">
        <f>'Отбор 2026-2028'!W430+'Доп_отбор 2026-2028'!W430</f>
        <v>0</v>
      </c>
      <c r="X434" s="49">
        <f>'Отбор 2026-2028'!X430+'Доп_отбор 2026-2028'!X430</f>
        <v>0</v>
      </c>
      <c r="Y434" s="49">
        <f t="shared" si="29"/>
        <v>0</v>
      </c>
      <c r="Z434" s="57">
        <f t="shared" si="28"/>
        <v>0</v>
      </c>
    </row>
    <row r="435" spans="1:26" x14ac:dyDescent="0.25">
      <c r="A435" s="55">
        <v>52</v>
      </c>
      <c r="B435" s="56" t="s">
        <v>194</v>
      </c>
      <c r="C435" s="56" t="s">
        <v>72</v>
      </c>
      <c r="D435" s="55">
        <v>2028</v>
      </c>
      <c r="E435" s="47">
        <f>'Отбор 2026-2028'!E431+'Доп_отбор 2026-2028'!E431</f>
        <v>0</v>
      </c>
      <c r="F435" s="47">
        <f>'Отбор 2026-2028'!F431+'Доп_отбор 2026-2028'!F431</f>
        <v>0</v>
      </c>
      <c r="G435" s="47">
        <f>'Отбор 2026-2028'!G431+'Доп_отбор 2026-2028'!G431</f>
        <v>0</v>
      </c>
      <c r="H435" s="47">
        <f>'Отбор 2026-2028'!H431+'Доп_отбор 2026-2028'!H431</f>
        <v>0</v>
      </c>
      <c r="I435" s="47">
        <f>'Отбор 2026-2028'!I431+'Доп_отбор 2026-2028'!I431</f>
        <v>0</v>
      </c>
      <c r="J435" s="48">
        <f>'Отбор 2026-2028'!J431+'Доп_отбор 2026-2028'!J431</f>
        <v>0</v>
      </c>
      <c r="K435" s="49">
        <f t="shared" si="30"/>
        <v>0</v>
      </c>
      <c r="L435" s="47">
        <v>12368.39</v>
      </c>
      <c r="M435" s="47">
        <v>11131.55</v>
      </c>
      <c r="N435" s="47">
        <v>8657.8700000000008</v>
      </c>
      <c r="O435" s="47">
        <v>6184.2</v>
      </c>
      <c r="P435" s="47">
        <v>3710.52</v>
      </c>
      <c r="Q435" s="47">
        <v>488.77</v>
      </c>
      <c r="R435" s="47">
        <v>2100</v>
      </c>
      <c r="S435" s="47">
        <v>200</v>
      </c>
      <c r="T435" s="47">
        <v>90</v>
      </c>
      <c r="U435" s="51">
        <f t="shared" si="31"/>
        <v>0</v>
      </c>
      <c r="V435" s="49">
        <f>'Отбор 2026-2028'!V431+'Доп_отбор 2026-2028'!V431</f>
        <v>0</v>
      </c>
      <c r="W435" s="49">
        <f>'Отбор 2026-2028'!W431+'Доп_отбор 2026-2028'!W431</f>
        <v>0</v>
      </c>
      <c r="X435" s="49">
        <f>'Отбор 2026-2028'!X431+'Доп_отбор 2026-2028'!X431</f>
        <v>0</v>
      </c>
      <c r="Y435" s="49">
        <f t="shared" si="29"/>
        <v>0</v>
      </c>
      <c r="Z435" s="57">
        <f t="shared" si="28"/>
        <v>0</v>
      </c>
    </row>
    <row r="436" spans="1:26" x14ac:dyDescent="0.25">
      <c r="A436" s="55">
        <v>53</v>
      </c>
      <c r="B436" s="56" t="s">
        <v>194</v>
      </c>
      <c r="C436" s="56" t="s">
        <v>42</v>
      </c>
      <c r="D436" s="55">
        <v>2028</v>
      </c>
      <c r="E436" s="47">
        <f>'Отбор 2026-2028'!E432+'Доп_отбор 2026-2028'!E432</f>
        <v>0</v>
      </c>
      <c r="F436" s="47">
        <f>'Отбор 2026-2028'!F432+'Доп_отбор 2026-2028'!F432</f>
        <v>0</v>
      </c>
      <c r="G436" s="47">
        <f>'Отбор 2026-2028'!G432+'Доп_отбор 2026-2028'!G432</f>
        <v>0</v>
      </c>
      <c r="H436" s="47">
        <f>'Отбор 2026-2028'!H432+'Доп_отбор 2026-2028'!H432</f>
        <v>0</v>
      </c>
      <c r="I436" s="47">
        <f>'Отбор 2026-2028'!I432+'Доп_отбор 2026-2028'!I432</f>
        <v>0</v>
      </c>
      <c r="J436" s="48">
        <f>'Отбор 2026-2028'!J432+'Доп_отбор 2026-2028'!J432</f>
        <v>0</v>
      </c>
      <c r="K436" s="49">
        <f t="shared" si="30"/>
        <v>0</v>
      </c>
      <c r="L436" s="47">
        <v>12368.39</v>
      </c>
      <c r="M436" s="47">
        <v>11131.55</v>
      </c>
      <c r="N436" s="47">
        <v>8657.8700000000008</v>
      </c>
      <c r="O436" s="47">
        <v>6184.2</v>
      </c>
      <c r="P436" s="47">
        <v>3710.52</v>
      </c>
      <c r="Q436" s="47">
        <v>488.77</v>
      </c>
      <c r="R436" s="47">
        <v>2100</v>
      </c>
      <c r="S436" s="47">
        <v>200</v>
      </c>
      <c r="T436" s="47">
        <v>93</v>
      </c>
      <c r="U436" s="51">
        <f t="shared" si="31"/>
        <v>0</v>
      </c>
      <c r="V436" s="49">
        <f>'Отбор 2026-2028'!V432+'Доп_отбор 2026-2028'!V432</f>
        <v>0</v>
      </c>
      <c r="W436" s="49">
        <f>'Отбор 2026-2028'!W432+'Доп_отбор 2026-2028'!W432</f>
        <v>0</v>
      </c>
      <c r="X436" s="49">
        <f>'Отбор 2026-2028'!X432+'Доп_отбор 2026-2028'!X432</f>
        <v>0</v>
      </c>
      <c r="Y436" s="49">
        <f t="shared" si="29"/>
        <v>0</v>
      </c>
      <c r="Z436" s="57">
        <f t="shared" si="28"/>
        <v>0</v>
      </c>
    </row>
    <row r="437" spans="1:26" x14ac:dyDescent="0.25">
      <c r="A437" s="55">
        <v>54</v>
      </c>
      <c r="B437" s="56" t="s">
        <v>194</v>
      </c>
      <c r="C437" s="56" t="s">
        <v>36</v>
      </c>
      <c r="D437" s="55">
        <v>2028</v>
      </c>
      <c r="E437" s="47">
        <f>'Отбор 2026-2028'!E433+'Доп_отбор 2026-2028'!E433</f>
        <v>4</v>
      </c>
      <c r="F437" s="47">
        <f>'Отбор 2026-2028'!F433+'Доп_отбор 2026-2028'!F433</f>
        <v>3.9</v>
      </c>
      <c r="G437" s="47">
        <f>'Отбор 2026-2028'!G433+'Доп_отбор 2026-2028'!G433</f>
        <v>36.1</v>
      </c>
      <c r="H437" s="47">
        <f>'Отбор 2026-2028'!H433+'Доп_отбор 2026-2028'!H433</f>
        <v>2</v>
      </c>
      <c r="I437" s="47">
        <f>'Отбор 2026-2028'!I433+'Доп_отбор 2026-2028'!I433</f>
        <v>0</v>
      </c>
      <c r="J437" s="48">
        <f>'Отбор 2026-2028'!J433+'Доп_отбор 2026-2028'!J433</f>
        <v>10</v>
      </c>
      <c r="K437" s="49">
        <f t="shared" si="30"/>
        <v>46</v>
      </c>
      <c r="L437" s="47">
        <v>12368.39</v>
      </c>
      <c r="M437" s="47">
        <v>11131.55</v>
      </c>
      <c r="N437" s="47">
        <v>8657.8700000000008</v>
      </c>
      <c r="O437" s="47">
        <v>6184.2</v>
      </c>
      <c r="P437" s="47">
        <v>3710.52</v>
      </c>
      <c r="Q437" s="47">
        <v>488.77</v>
      </c>
      <c r="R437" s="47">
        <v>2100</v>
      </c>
      <c r="S437" s="47">
        <v>200</v>
      </c>
      <c r="T437" s="47">
        <v>86</v>
      </c>
      <c r="U437" s="51">
        <f t="shared" si="31"/>
        <v>85.999998542698307</v>
      </c>
      <c r="V437" s="49">
        <f>'Отбор 2026-2028'!V433+'Доп_отбор 2026-2028'!V433</f>
        <v>452891.81</v>
      </c>
      <c r="W437" s="49">
        <f>'Отбор 2026-2028'!W433+'Доп_отбор 2026-2028'!W433</f>
        <v>389486.95</v>
      </c>
      <c r="X437" s="49">
        <f>'Отбор 2026-2028'!X433+'Доп_отбор 2026-2028'!X433</f>
        <v>63404.859999999986</v>
      </c>
      <c r="Y437" s="49">
        <f t="shared" si="29"/>
        <v>389486.96</v>
      </c>
      <c r="Z437" s="57">
        <f t="shared" si="28"/>
        <v>86.000000750731175</v>
      </c>
    </row>
    <row r="438" spans="1:26" x14ac:dyDescent="0.25">
      <c r="A438" s="55">
        <v>55</v>
      </c>
      <c r="B438" s="56" t="s">
        <v>194</v>
      </c>
      <c r="C438" s="56" t="s">
        <v>39</v>
      </c>
      <c r="D438" s="55">
        <v>2028</v>
      </c>
      <c r="E438" s="47">
        <f>'Отбор 2026-2028'!E434+'Доп_отбор 2026-2028'!E434</f>
        <v>0</v>
      </c>
      <c r="F438" s="47">
        <f>'Отбор 2026-2028'!F434+'Доп_отбор 2026-2028'!F434</f>
        <v>0</v>
      </c>
      <c r="G438" s="47">
        <f>'Отбор 2026-2028'!G434+'Доп_отбор 2026-2028'!G434</f>
        <v>0</v>
      </c>
      <c r="H438" s="47">
        <f>'Отбор 2026-2028'!H434+'Доп_отбор 2026-2028'!H434</f>
        <v>0</v>
      </c>
      <c r="I438" s="47">
        <f>'Отбор 2026-2028'!I434+'Доп_отбор 2026-2028'!I434</f>
        <v>0</v>
      </c>
      <c r="J438" s="48">
        <f>'Отбор 2026-2028'!J434+'Доп_отбор 2026-2028'!J434</f>
        <v>0</v>
      </c>
      <c r="K438" s="49">
        <f t="shared" si="30"/>
        <v>0</v>
      </c>
      <c r="L438" s="47">
        <v>12368.39</v>
      </c>
      <c r="M438" s="47">
        <v>11131.55</v>
      </c>
      <c r="N438" s="47">
        <v>8657.8700000000008</v>
      </c>
      <c r="O438" s="47">
        <v>6184.2</v>
      </c>
      <c r="P438" s="47">
        <v>3710.52</v>
      </c>
      <c r="Q438" s="47">
        <v>488.77</v>
      </c>
      <c r="R438" s="47">
        <v>2100</v>
      </c>
      <c r="S438" s="47">
        <v>200</v>
      </c>
      <c r="T438" s="47">
        <v>89</v>
      </c>
      <c r="U438" s="51">
        <f t="shared" si="31"/>
        <v>0</v>
      </c>
      <c r="V438" s="49">
        <f>'Отбор 2026-2028'!V434+'Доп_отбор 2026-2028'!V434</f>
        <v>0</v>
      </c>
      <c r="W438" s="49">
        <f>'Отбор 2026-2028'!W434+'Доп_отбор 2026-2028'!W434</f>
        <v>0</v>
      </c>
      <c r="X438" s="49">
        <f>'Отбор 2026-2028'!X434+'Доп_отбор 2026-2028'!X434</f>
        <v>0</v>
      </c>
      <c r="Y438" s="49">
        <f t="shared" si="29"/>
        <v>0</v>
      </c>
      <c r="Z438" s="57">
        <f t="shared" si="28"/>
        <v>0</v>
      </c>
    </row>
    <row r="439" spans="1:26" x14ac:dyDescent="0.25">
      <c r="A439" s="55">
        <v>56</v>
      </c>
      <c r="B439" s="56" t="s">
        <v>194</v>
      </c>
      <c r="C439" s="56" t="s">
        <v>52</v>
      </c>
      <c r="D439" s="55">
        <v>2028</v>
      </c>
      <c r="E439" s="47">
        <f>'Отбор 2026-2028'!E435+'Доп_отбор 2026-2028'!E435</f>
        <v>66.5</v>
      </c>
      <c r="F439" s="47">
        <f>'Отбор 2026-2028'!F435+'Доп_отбор 2026-2028'!F435</f>
        <v>0</v>
      </c>
      <c r="G439" s="47">
        <f>'Отбор 2026-2028'!G435+'Доп_отбор 2026-2028'!G435</f>
        <v>0</v>
      </c>
      <c r="H439" s="47">
        <f>'Отбор 2026-2028'!H435+'Доп_отбор 2026-2028'!H435</f>
        <v>0</v>
      </c>
      <c r="I439" s="47">
        <f>'Отбор 2026-2028'!I435+'Доп_отбор 2026-2028'!I435</f>
        <v>0</v>
      </c>
      <c r="J439" s="48">
        <f>'Отбор 2026-2028'!J435+'Доп_отбор 2026-2028'!J435</f>
        <v>10</v>
      </c>
      <c r="K439" s="49">
        <f t="shared" si="30"/>
        <v>66.5</v>
      </c>
      <c r="L439" s="47">
        <v>12368.39</v>
      </c>
      <c r="M439" s="47">
        <v>11131.55</v>
      </c>
      <c r="N439" s="47">
        <v>8657.8700000000008</v>
      </c>
      <c r="O439" s="47">
        <v>6184.2</v>
      </c>
      <c r="P439" s="47">
        <v>3710.52</v>
      </c>
      <c r="Q439" s="47">
        <v>488.77</v>
      </c>
      <c r="R439" s="47">
        <v>2100</v>
      </c>
      <c r="S439" s="47">
        <v>200</v>
      </c>
      <c r="T439" s="47">
        <v>86</v>
      </c>
      <c r="U439" s="51">
        <f t="shared" si="31"/>
        <v>85.999999953579362</v>
      </c>
      <c r="V439" s="49">
        <f>'Отбор 2026-2028'!V435+'Доп_отбор 2026-2028'!V435</f>
        <v>861685.64</v>
      </c>
      <c r="W439" s="49">
        <f>'Отбор 2026-2028'!W435+'Доп_отбор 2026-2028'!W435</f>
        <v>741049.65</v>
      </c>
      <c r="X439" s="49">
        <f>'Отбор 2026-2028'!X435+'Доп_отбор 2026-2028'!X435</f>
        <v>120635.98999999999</v>
      </c>
      <c r="Y439" s="49">
        <f t="shared" si="29"/>
        <v>741049.65</v>
      </c>
      <c r="Z439" s="57">
        <f t="shared" si="28"/>
        <v>85.999999953579362</v>
      </c>
    </row>
    <row r="440" spans="1:26" x14ac:dyDescent="0.25">
      <c r="A440" s="55">
        <v>57</v>
      </c>
      <c r="B440" s="56" t="s">
        <v>194</v>
      </c>
      <c r="C440" s="56" t="s">
        <v>70</v>
      </c>
      <c r="D440" s="55">
        <v>2028</v>
      </c>
      <c r="E440" s="47">
        <f>'Отбор 2026-2028'!E436+'Доп_отбор 2026-2028'!E436</f>
        <v>0</v>
      </c>
      <c r="F440" s="47">
        <f>'Отбор 2026-2028'!F436+'Доп_отбор 2026-2028'!F436</f>
        <v>0</v>
      </c>
      <c r="G440" s="47">
        <f>'Отбор 2026-2028'!G436+'Доп_отбор 2026-2028'!G436</f>
        <v>2.7</v>
      </c>
      <c r="H440" s="47">
        <f>'Отбор 2026-2028'!H436+'Доп_отбор 2026-2028'!H436</f>
        <v>5.62</v>
      </c>
      <c r="I440" s="47">
        <f>'Отбор 2026-2028'!I436+'Доп_отбор 2026-2028'!I436</f>
        <v>0</v>
      </c>
      <c r="J440" s="48">
        <f>'Отбор 2026-2028'!J436+'Доп_отбор 2026-2028'!J436</f>
        <v>5</v>
      </c>
      <c r="K440" s="49">
        <f t="shared" si="30"/>
        <v>8.32</v>
      </c>
      <c r="L440" s="47">
        <v>12368.39</v>
      </c>
      <c r="M440" s="47">
        <v>11131.55</v>
      </c>
      <c r="N440" s="47">
        <v>8657.8700000000008</v>
      </c>
      <c r="O440" s="47">
        <v>6184.2</v>
      </c>
      <c r="P440" s="47">
        <v>3710.52</v>
      </c>
      <c r="Q440" s="47">
        <v>488.77</v>
      </c>
      <c r="R440" s="47">
        <v>2100</v>
      </c>
      <c r="S440" s="47">
        <v>200</v>
      </c>
      <c r="T440" s="47">
        <v>91</v>
      </c>
      <c r="U440" s="51">
        <f t="shared" si="31"/>
        <v>90.999995875682046</v>
      </c>
      <c r="V440" s="49">
        <f>'Отбор 2026-2028'!V436+'Доп_отбор 2026-2028'!V436</f>
        <v>72739.3</v>
      </c>
      <c r="W440" s="49">
        <f>'Отбор 2026-2028'!W436+'Доп_отбор 2026-2028'!W436</f>
        <v>66192.759999999995</v>
      </c>
      <c r="X440" s="49">
        <f>'Отбор 2026-2028'!X436+'Доп_отбор 2026-2028'!X436</f>
        <v>6546.5400000000081</v>
      </c>
      <c r="Y440" s="49">
        <f t="shared" si="29"/>
        <v>66192.759999999995</v>
      </c>
      <c r="Z440" s="57">
        <f t="shared" si="28"/>
        <v>90.999995875682046</v>
      </c>
    </row>
    <row r="441" spans="1:26" x14ac:dyDescent="0.25">
      <c r="A441" s="55">
        <v>58</v>
      </c>
      <c r="B441" s="56" t="s">
        <v>194</v>
      </c>
      <c r="C441" s="56" t="s">
        <v>117</v>
      </c>
      <c r="D441" s="55">
        <v>2028</v>
      </c>
      <c r="E441" s="47">
        <f>'Отбор 2026-2028'!E437+'Доп_отбор 2026-2028'!E437</f>
        <v>0</v>
      </c>
      <c r="F441" s="47">
        <f>'Отбор 2026-2028'!F437+'Доп_отбор 2026-2028'!F437</f>
        <v>0</v>
      </c>
      <c r="G441" s="47">
        <f>'Отбор 2026-2028'!G437+'Доп_отбор 2026-2028'!G437</f>
        <v>0</v>
      </c>
      <c r="H441" s="47">
        <f>'Отбор 2026-2028'!H437+'Доп_отбор 2026-2028'!H437</f>
        <v>0</v>
      </c>
      <c r="I441" s="47">
        <f>'Отбор 2026-2028'!I437+'Доп_отбор 2026-2028'!I437</f>
        <v>0</v>
      </c>
      <c r="J441" s="48">
        <f>'Отбор 2026-2028'!J437+'Доп_отбор 2026-2028'!J437</f>
        <v>0</v>
      </c>
      <c r="K441" s="49">
        <f t="shared" si="30"/>
        <v>0</v>
      </c>
      <c r="L441" s="47">
        <v>12368.39</v>
      </c>
      <c r="M441" s="47">
        <v>11131.55</v>
      </c>
      <c r="N441" s="47">
        <v>8657.8700000000008</v>
      </c>
      <c r="O441" s="47">
        <v>6184.2</v>
      </c>
      <c r="P441" s="47">
        <v>3710.52</v>
      </c>
      <c r="Q441" s="47">
        <v>488.77</v>
      </c>
      <c r="R441" s="47">
        <v>2100</v>
      </c>
      <c r="S441" s="47">
        <v>200</v>
      </c>
      <c r="T441" s="47">
        <v>89</v>
      </c>
      <c r="U441" s="51">
        <f t="shared" si="31"/>
        <v>0</v>
      </c>
      <c r="V441" s="49">
        <f>'Отбор 2026-2028'!V437+'Доп_отбор 2026-2028'!V437</f>
        <v>0</v>
      </c>
      <c r="W441" s="49">
        <f>'Отбор 2026-2028'!W437+'Доп_отбор 2026-2028'!W437</f>
        <v>0</v>
      </c>
      <c r="X441" s="49">
        <f>'Отбор 2026-2028'!X437+'Доп_отбор 2026-2028'!X437</f>
        <v>0</v>
      </c>
      <c r="Y441" s="49">
        <f t="shared" si="29"/>
        <v>0</v>
      </c>
      <c r="Z441" s="57">
        <f t="shared" si="28"/>
        <v>0</v>
      </c>
    </row>
    <row r="442" spans="1:26" x14ac:dyDescent="0.25">
      <c r="A442" s="55">
        <v>59</v>
      </c>
      <c r="B442" s="56" t="s">
        <v>194</v>
      </c>
      <c r="C442" s="56" t="s">
        <v>137</v>
      </c>
      <c r="D442" s="55">
        <v>2028</v>
      </c>
      <c r="E442" s="47">
        <f>'Отбор 2026-2028'!E438+'Доп_отбор 2026-2028'!E438</f>
        <v>0</v>
      </c>
      <c r="F442" s="47">
        <f>'Отбор 2026-2028'!F438+'Доп_отбор 2026-2028'!F438</f>
        <v>0</v>
      </c>
      <c r="G442" s="47">
        <f>'Отбор 2026-2028'!G438+'Доп_отбор 2026-2028'!G438</f>
        <v>0</v>
      </c>
      <c r="H442" s="47">
        <f>'Отбор 2026-2028'!H438+'Доп_отбор 2026-2028'!H438</f>
        <v>0</v>
      </c>
      <c r="I442" s="47">
        <f>'Отбор 2026-2028'!I438+'Доп_отбор 2026-2028'!I438</f>
        <v>0</v>
      </c>
      <c r="J442" s="48">
        <f>'Отбор 2026-2028'!J438+'Доп_отбор 2026-2028'!J438</f>
        <v>0</v>
      </c>
      <c r="K442" s="49">
        <f t="shared" si="30"/>
        <v>0</v>
      </c>
      <c r="L442" s="47">
        <v>12368.39</v>
      </c>
      <c r="M442" s="47">
        <v>11131.55</v>
      </c>
      <c r="N442" s="47">
        <v>8657.8700000000008</v>
      </c>
      <c r="O442" s="47">
        <v>6184.2</v>
      </c>
      <c r="P442" s="47">
        <v>3710.52</v>
      </c>
      <c r="Q442" s="47">
        <v>488.77</v>
      </c>
      <c r="R442" s="47">
        <v>2100</v>
      </c>
      <c r="S442" s="47">
        <v>200</v>
      </c>
      <c r="T442" s="47">
        <v>93</v>
      </c>
      <c r="U442" s="51">
        <f t="shared" si="31"/>
        <v>0</v>
      </c>
      <c r="V442" s="49">
        <f>'Отбор 2026-2028'!V438+'Доп_отбор 2026-2028'!V438</f>
        <v>0</v>
      </c>
      <c r="W442" s="49">
        <f>'Отбор 2026-2028'!W438+'Доп_отбор 2026-2028'!W438</f>
        <v>0</v>
      </c>
      <c r="X442" s="49">
        <f>'Отбор 2026-2028'!X438+'Доп_отбор 2026-2028'!X438</f>
        <v>0</v>
      </c>
      <c r="Y442" s="49">
        <f t="shared" si="29"/>
        <v>0</v>
      </c>
      <c r="Z442" s="57">
        <f t="shared" si="28"/>
        <v>0</v>
      </c>
    </row>
    <row r="443" spans="1:26" x14ac:dyDescent="0.25">
      <c r="A443" s="55">
        <v>60</v>
      </c>
      <c r="B443" s="56" t="s">
        <v>194</v>
      </c>
      <c r="C443" s="56" t="s">
        <v>57</v>
      </c>
      <c r="D443" s="55">
        <v>2028</v>
      </c>
      <c r="E443" s="47">
        <f>'Отбор 2026-2028'!E439+'Доп_отбор 2026-2028'!E439</f>
        <v>0</v>
      </c>
      <c r="F443" s="47">
        <f>'Отбор 2026-2028'!F439+'Доп_отбор 2026-2028'!F439</f>
        <v>0</v>
      </c>
      <c r="G443" s="47">
        <f>'Отбор 2026-2028'!G439+'Доп_отбор 2026-2028'!G439</f>
        <v>0</v>
      </c>
      <c r="H443" s="47">
        <f>'Отбор 2026-2028'!H439+'Доп_отбор 2026-2028'!H439</f>
        <v>0</v>
      </c>
      <c r="I443" s="47">
        <f>'Отбор 2026-2028'!I439+'Доп_отбор 2026-2028'!I439</f>
        <v>0</v>
      </c>
      <c r="J443" s="48">
        <f>'Отбор 2026-2028'!J439+'Доп_отбор 2026-2028'!J439</f>
        <v>0</v>
      </c>
      <c r="K443" s="49">
        <f t="shared" si="30"/>
        <v>0</v>
      </c>
      <c r="L443" s="47">
        <v>12368.39</v>
      </c>
      <c r="M443" s="47">
        <v>11131.55</v>
      </c>
      <c r="N443" s="47">
        <v>8657.8700000000008</v>
      </c>
      <c r="O443" s="47">
        <v>6184.2</v>
      </c>
      <c r="P443" s="47">
        <v>3710.52</v>
      </c>
      <c r="Q443" s="47">
        <v>488.77</v>
      </c>
      <c r="R443" s="47">
        <v>2100</v>
      </c>
      <c r="S443" s="47">
        <v>200</v>
      </c>
      <c r="T443" s="47">
        <v>91</v>
      </c>
      <c r="U443" s="51">
        <f t="shared" si="31"/>
        <v>0</v>
      </c>
      <c r="V443" s="49">
        <f>'Отбор 2026-2028'!V439+'Доп_отбор 2026-2028'!V439</f>
        <v>0</v>
      </c>
      <c r="W443" s="49">
        <f>'Отбор 2026-2028'!W439+'Доп_отбор 2026-2028'!W439</f>
        <v>0</v>
      </c>
      <c r="X443" s="49">
        <f>'Отбор 2026-2028'!X439+'Доп_отбор 2026-2028'!X439</f>
        <v>0</v>
      </c>
      <c r="Y443" s="49">
        <f t="shared" si="29"/>
        <v>0</v>
      </c>
      <c r="Z443" s="57">
        <f t="shared" si="28"/>
        <v>0</v>
      </c>
    </row>
    <row r="444" spans="1:26" x14ac:dyDescent="0.25">
      <c r="A444" s="59" t="s">
        <v>231</v>
      </c>
      <c r="B444" s="56" t="s">
        <v>195</v>
      </c>
      <c r="C444" s="56" t="s">
        <v>22</v>
      </c>
      <c r="D444" s="55">
        <v>2028</v>
      </c>
      <c r="E444" s="47">
        <f>'Отбор 2026-2028'!E440+'Доп_отбор 2026-2028'!E440</f>
        <v>44.4</v>
      </c>
      <c r="F444" s="47">
        <f>'Отбор 2026-2028'!F440+'Доп_отбор 2026-2028'!F440</f>
        <v>18.809999999999999</v>
      </c>
      <c r="G444" s="47">
        <f>'Отбор 2026-2028'!G440+'Доп_отбор 2026-2028'!G440</f>
        <v>20.399999999999999</v>
      </c>
      <c r="H444" s="47">
        <f>'Отбор 2026-2028'!H440+'Доп_отбор 2026-2028'!H440</f>
        <v>9.44</v>
      </c>
      <c r="I444" s="47">
        <f>'Отбор 2026-2028'!I440+'Доп_отбор 2026-2028'!I440</f>
        <v>7.45</v>
      </c>
      <c r="J444" s="48">
        <f>'Отбор 2026-2028'!J440+'Доп_отбор 2026-2028'!J440</f>
        <v>13</v>
      </c>
      <c r="K444" s="49">
        <f t="shared" si="30"/>
        <v>100.49999999999999</v>
      </c>
      <c r="L444" s="47">
        <v>12368.39</v>
      </c>
      <c r="M444" s="47">
        <v>11131.55</v>
      </c>
      <c r="N444" s="47">
        <v>8657.8700000000008</v>
      </c>
      <c r="O444" s="47">
        <v>6184.2</v>
      </c>
      <c r="P444" s="47">
        <v>3710.52</v>
      </c>
      <c r="Q444" s="47">
        <v>488.77</v>
      </c>
      <c r="R444" s="47">
        <v>2100</v>
      </c>
      <c r="S444" s="47">
        <v>200</v>
      </c>
      <c r="T444" s="47">
        <v>75</v>
      </c>
      <c r="U444" s="51">
        <f t="shared" si="31"/>
        <v>74.999999767428392</v>
      </c>
      <c r="V444" s="49">
        <f>'Отбор 2026-2028'!V440+'Доп_отбор 2026-2028'!V440</f>
        <v>1074937.75</v>
      </c>
      <c r="W444" s="49">
        <f>'Отбор 2026-2028'!W440+'Доп_отбор 2026-2028'!W440</f>
        <v>806203.31</v>
      </c>
      <c r="X444" s="49">
        <f>'Отбор 2026-2028'!X440+'Доп_отбор 2026-2028'!X440</f>
        <v>268734.43999999994</v>
      </c>
      <c r="Y444" s="49">
        <f t="shared" si="29"/>
        <v>806203.31</v>
      </c>
      <c r="Z444" s="57">
        <f t="shared" si="28"/>
        <v>74.999999767428392</v>
      </c>
    </row>
    <row r="445" spans="1:26" x14ac:dyDescent="0.25">
      <c r="A445" s="59" t="s">
        <v>232</v>
      </c>
      <c r="B445" s="56" t="s">
        <v>195</v>
      </c>
      <c r="C445" s="56" t="s">
        <v>114</v>
      </c>
      <c r="D445" s="55">
        <v>2028</v>
      </c>
      <c r="E445" s="47">
        <f>'Отбор 2026-2028'!E441+'Доп_отбор 2026-2028'!E441</f>
        <v>0</v>
      </c>
      <c r="F445" s="47">
        <f>'Отбор 2026-2028'!F441+'Доп_отбор 2026-2028'!F441</f>
        <v>0</v>
      </c>
      <c r="G445" s="47">
        <f>'Отбор 2026-2028'!G441+'Доп_отбор 2026-2028'!G441</f>
        <v>0</v>
      </c>
      <c r="H445" s="47">
        <f>'Отбор 2026-2028'!H441+'Доп_отбор 2026-2028'!H441</f>
        <v>0</v>
      </c>
      <c r="I445" s="47">
        <f>'Отбор 2026-2028'!I441+'Доп_отбор 2026-2028'!I441</f>
        <v>0</v>
      </c>
      <c r="J445" s="48">
        <f>'Отбор 2026-2028'!J441+'Доп_отбор 2026-2028'!J441</f>
        <v>0</v>
      </c>
      <c r="K445" s="49">
        <f t="shared" si="30"/>
        <v>0</v>
      </c>
      <c r="L445" s="47">
        <v>12368.39</v>
      </c>
      <c r="M445" s="47">
        <v>11131.55</v>
      </c>
      <c r="N445" s="47">
        <v>8657.8700000000008</v>
      </c>
      <c r="O445" s="47">
        <v>6184.2</v>
      </c>
      <c r="P445" s="47">
        <v>3710.52</v>
      </c>
      <c r="Q445" s="47">
        <v>488.77</v>
      </c>
      <c r="R445" s="47">
        <v>2100</v>
      </c>
      <c r="S445" s="47">
        <v>200</v>
      </c>
      <c r="T445" s="47">
        <v>75</v>
      </c>
      <c r="U445" s="51">
        <f t="shared" si="31"/>
        <v>0</v>
      </c>
      <c r="V445" s="49">
        <f>'Отбор 2026-2028'!V441+'Доп_отбор 2026-2028'!V441</f>
        <v>0</v>
      </c>
      <c r="W445" s="49">
        <f>'Отбор 2026-2028'!W441+'Доп_отбор 2026-2028'!W441</f>
        <v>0</v>
      </c>
      <c r="X445" s="49">
        <f>'Отбор 2026-2028'!X441+'Доп_отбор 2026-2028'!X441</f>
        <v>0</v>
      </c>
      <c r="Y445" s="49">
        <f t="shared" si="29"/>
        <v>0</v>
      </c>
      <c r="Z445" s="57">
        <f t="shared" si="28"/>
        <v>0</v>
      </c>
    </row>
    <row r="446" spans="1:26" x14ac:dyDescent="0.25">
      <c r="A446" s="59" t="s">
        <v>233</v>
      </c>
      <c r="B446" s="56" t="s">
        <v>195</v>
      </c>
      <c r="C446" s="56" t="s">
        <v>71</v>
      </c>
      <c r="D446" s="55">
        <v>2028</v>
      </c>
      <c r="E446" s="47">
        <f>'Отбор 2026-2028'!E442+'Доп_отбор 2026-2028'!E442</f>
        <v>18</v>
      </c>
      <c r="F446" s="47">
        <f>'Отбор 2026-2028'!F442+'Доп_отбор 2026-2028'!F442</f>
        <v>10</v>
      </c>
      <c r="G446" s="47">
        <f>'Отбор 2026-2028'!G442+'Доп_отбор 2026-2028'!G442</f>
        <v>37</v>
      </c>
      <c r="H446" s="47">
        <f>'Отбор 2026-2028'!H442+'Доп_отбор 2026-2028'!H442</f>
        <v>75.099999999999994</v>
      </c>
      <c r="I446" s="47">
        <f>'Отбор 2026-2028'!I442+'Доп_отбор 2026-2028'!I442</f>
        <v>9</v>
      </c>
      <c r="J446" s="48">
        <f>'Отбор 2026-2028'!J442+'Доп_отбор 2026-2028'!J442</f>
        <v>5</v>
      </c>
      <c r="K446" s="49">
        <f t="shared" si="30"/>
        <v>149.1</v>
      </c>
      <c r="L446" s="47">
        <v>12368.39</v>
      </c>
      <c r="M446" s="47">
        <v>11131.55</v>
      </c>
      <c r="N446" s="47">
        <v>8657.8700000000008</v>
      </c>
      <c r="O446" s="47">
        <v>6184.2</v>
      </c>
      <c r="P446" s="47">
        <v>3710.52</v>
      </c>
      <c r="Q446" s="47">
        <v>488.77</v>
      </c>
      <c r="R446" s="47">
        <v>2100</v>
      </c>
      <c r="S446" s="47">
        <v>200</v>
      </c>
      <c r="T446" s="47">
        <v>75</v>
      </c>
      <c r="U446" s="51">
        <f t="shared" si="31"/>
        <v>74.999999581547826</v>
      </c>
      <c r="V446" s="49">
        <f>'Отбор 2026-2028'!V442+'Доп_отбор 2026-2028'!V442</f>
        <v>1194879.6599999999</v>
      </c>
      <c r="W446" s="49">
        <f>'Отбор 2026-2028'!W442+'Доп_отбор 2026-2028'!W442</f>
        <v>896159.74</v>
      </c>
      <c r="X446" s="49">
        <f>'Отбор 2026-2028'!X442+'Доп_отбор 2026-2028'!X442</f>
        <v>298719.91999999993</v>
      </c>
      <c r="Y446" s="49">
        <f t="shared" si="29"/>
        <v>896159.75</v>
      </c>
      <c r="Z446" s="57">
        <f t="shared" si="28"/>
        <v>75.000000418452188</v>
      </c>
    </row>
    <row r="447" spans="1:26" x14ac:dyDescent="0.25">
      <c r="A447" s="59" t="s">
        <v>234</v>
      </c>
      <c r="B447" s="56" t="s">
        <v>195</v>
      </c>
      <c r="C447" s="56" t="s">
        <v>56</v>
      </c>
      <c r="D447" s="55">
        <v>2028</v>
      </c>
      <c r="E447" s="47">
        <f>'Отбор 2026-2028'!E443+'Доп_отбор 2026-2028'!E443</f>
        <v>0</v>
      </c>
      <c r="F447" s="47">
        <f>'Отбор 2026-2028'!F443+'Доп_отбор 2026-2028'!F443</f>
        <v>0</v>
      </c>
      <c r="G447" s="47">
        <f>'Отбор 2026-2028'!G443+'Доп_отбор 2026-2028'!G443</f>
        <v>0.03</v>
      </c>
      <c r="H447" s="47">
        <f>'Отбор 2026-2028'!H443+'Доп_отбор 2026-2028'!H443</f>
        <v>0</v>
      </c>
      <c r="I447" s="47">
        <f>'Отбор 2026-2028'!I443+'Доп_отбор 2026-2028'!I443</f>
        <v>1.34</v>
      </c>
      <c r="J447" s="48">
        <f>'Отбор 2026-2028'!J443+'Доп_отбор 2026-2028'!J443</f>
        <v>4</v>
      </c>
      <c r="K447" s="49">
        <f t="shared" si="30"/>
        <v>1.37</v>
      </c>
      <c r="L447" s="47">
        <v>12368.39</v>
      </c>
      <c r="M447" s="47">
        <v>11131.55</v>
      </c>
      <c r="N447" s="47">
        <v>8657.8700000000008</v>
      </c>
      <c r="O447" s="47">
        <v>6184.2</v>
      </c>
      <c r="P447" s="47">
        <v>3710.52</v>
      </c>
      <c r="Q447" s="47">
        <v>488.77</v>
      </c>
      <c r="R447" s="47">
        <v>2100</v>
      </c>
      <c r="S447" s="47">
        <v>200</v>
      </c>
      <c r="T447" s="47">
        <v>75</v>
      </c>
      <c r="U447" s="51">
        <f t="shared" si="31"/>
        <v>74.999984237978779</v>
      </c>
      <c r="V447" s="49">
        <f>'Отбор 2026-2028'!V443+'Доп_отбор 2026-2028'!V443</f>
        <v>15860.91</v>
      </c>
      <c r="W447" s="49">
        <f>'Отбор 2026-2028'!W443+'Доп_отбор 2026-2028'!W443</f>
        <v>11895.68</v>
      </c>
      <c r="X447" s="49">
        <f>'Отбор 2026-2028'!X443+'Доп_отбор 2026-2028'!X443</f>
        <v>3965.2299999999996</v>
      </c>
      <c r="Y447" s="49">
        <f t="shared" si="29"/>
        <v>11895.68</v>
      </c>
      <c r="Z447" s="57">
        <f t="shared" si="28"/>
        <v>74.999984237978779</v>
      </c>
    </row>
    <row r="448" spans="1:26" x14ac:dyDescent="0.25">
      <c r="A448" s="59" t="s">
        <v>235</v>
      </c>
      <c r="B448" s="56" t="s">
        <v>195</v>
      </c>
      <c r="C448" s="56" t="s">
        <v>138</v>
      </c>
      <c r="D448" s="55">
        <v>2028</v>
      </c>
      <c r="E448" s="47">
        <f>'Отбор 2026-2028'!E444+'Доп_отбор 2026-2028'!E444</f>
        <v>0</v>
      </c>
      <c r="F448" s="47">
        <f>'Отбор 2026-2028'!F444+'Доп_отбор 2026-2028'!F444</f>
        <v>0</v>
      </c>
      <c r="G448" s="47">
        <f>'Отбор 2026-2028'!G444+'Доп_отбор 2026-2028'!G444</f>
        <v>0</v>
      </c>
      <c r="H448" s="47">
        <f>'Отбор 2026-2028'!H444+'Доп_отбор 2026-2028'!H444</f>
        <v>0</v>
      </c>
      <c r="I448" s="47">
        <f>'Отбор 2026-2028'!I444+'Доп_отбор 2026-2028'!I444</f>
        <v>0</v>
      </c>
      <c r="J448" s="48">
        <f>'Отбор 2026-2028'!J444+'Доп_отбор 2026-2028'!J444</f>
        <v>0</v>
      </c>
      <c r="K448" s="49">
        <f t="shared" si="30"/>
        <v>0</v>
      </c>
      <c r="L448" s="47">
        <v>12368.39</v>
      </c>
      <c r="M448" s="47">
        <v>11131.55</v>
      </c>
      <c r="N448" s="47">
        <v>8657.8700000000008</v>
      </c>
      <c r="O448" s="47">
        <v>6184.2</v>
      </c>
      <c r="P448" s="47">
        <v>3710.52</v>
      </c>
      <c r="Q448" s="47">
        <v>488.77</v>
      </c>
      <c r="R448" s="47">
        <v>2100</v>
      </c>
      <c r="S448" s="47">
        <v>200</v>
      </c>
      <c r="T448" s="47">
        <v>75</v>
      </c>
      <c r="U448" s="51">
        <f t="shared" si="31"/>
        <v>0</v>
      </c>
      <c r="V448" s="49">
        <f>'Отбор 2026-2028'!V444+'Доп_отбор 2026-2028'!V444</f>
        <v>0</v>
      </c>
      <c r="W448" s="49">
        <f>'Отбор 2026-2028'!W444+'Доп_отбор 2026-2028'!W444</f>
        <v>0</v>
      </c>
      <c r="X448" s="49">
        <f>'Отбор 2026-2028'!X444+'Доп_отбор 2026-2028'!X444</f>
        <v>0</v>
      </c>
      <c r="Y448" s="49">
        <f t="shared" si="29"/>
        <v>0</v>
      </c>
      <c r="Z448" s="57">
        <f t="shared" si="28"/>
        <v>0</v>
      </c>
    </row>
    <row r="449" spans="1:26" x14ac:dyDescent="0.25">
      <c r="A449" s="59" t="s">
        <v>236</v>
      </c>
      <c r="B449" s="56" t="s">
        <v>195</v>
      </c>
      <c r="C449" s="56" t="s">
        <v>139</v>
      </c>
      <c r="D449" s="55">
        <v>2028</v>
      </c>
      <c r="E449" s="47">
        <f>'Отбор 2026-2028'!E445+'Доп_отбор 2026-2028'!E445</f>
        <v>0</v>
      </c>
      <c r="F449" s="47">
        <f>'Отбор 2026-2028'!F445+'Доп_отбор 2026-2028'!F445</f>
        <v>0</v>
      </c>
      <c r="G449" s="47">
        <f>'Отбор 2026-2028'!G445+'Доп_отбор 2026-2028'!G445</f>
        <v>0</v>
      </c>
      <c r="H449" s="47">
        <f>'Отбор 2026-2028'!H445+'Доп_отбор 2026-2028'!H445</f>
        <v>0</v>
      </c>
      <c r="I449" s="47">
        <f>'Отбор 2026-2028'!I445+'Доп_отбор 2026-2028'!I445</f>
        <v>0</v>
      </c>
      <c r="J449" s="48">
        <f>'Отбор 2026-2028'!J445+'Доп_отбор 2026-2028'!J445</f>
        <v>0</v>
      </c>
      <c r="K449" s="49">
        <f t="shared" si="30"/>
        <v>0</v>
      </c>
      <c r="L449" s="47">
        <v>12368.39</v>
      </c>
      <c r="M449" s="47">
        <v>11131.55</v>
      </c>
      <c r="N449" s="47">
        <v>8657.8700000000008</v>
      </c>
      <c r="O449" s="47">
        <v>6184.2</v>
      </c>
      <c r="P449" s="47">
        <v>3710.52</v>
      </c>
      <c r="Q449" s="47">
        <v>488.77</v>
      </c>
      <c r="R449" s="47">
        <v>2100</v>
      </c>
      <c r="S449" s="47">
        <v>200</v>
      </c>
      <c r="T449" s="47">
        <v>75</v>
      </c>
      <c r="U449" s="51">
        <f t="shared" si="31"/>
        <v>0</v>
      </c>
      <c r="V449" s="49">
        <f>'Отбор 2026-2028'!V445+'Доп_отбор 2026-2028'!V445</f>
        <v>0</v>
      </c>
      <c r="W449" s="49">
        <f>'Отбор 2026-2028'!W445+'Доп_отбор 2026-2028'!W445</f>
        <v>0</v>
      </c>
      <c r="X449" s="49">
        <f>'Отбор 2026-2028'!X445+'Доп_отбор 2026-2028'!X445</f>
        <v>0</v>
      </c>
      <c r="Y449" s="49">
        <f t="shared" si="29"/>
        <v>0</v>
      </c>
      <c r="Z449" s="57">
        <f t="shared" si="28"/>
        <v>0</v>
      </c>
    </row>
    <row r="450" spans="1:26" x14ac:dyDescent="0.25">
      <c r="A450" s="59" t="s">
        <v>237</v>
      </c>
      <c r="B450" s="56" t="s">
        <v>195</v>
      </c>
      <c r="C450" s="56" t="s">
        <v>38</v>
      </c>
      <c r="D450" s="55">
        <v>2028</v>
      </c>
      <c r="E450" s="47">
        <f>'Отбор 2026-2028'!E446+'Доп_отбор 2026-2028'!E446</f>
        <v>29.5</v>
      </c>
      <c r="F450" s="47">
        <f>'Отбор 2026-2028'!F446+'Доп_отбор 2026-2028'!F446</f>
        <v>142.5</v>
      </c>
      <c r="G450" s="47">
        <f>'Отбор 2026-2028'!G446+'Доп_отбор 2026-2028'!G446</f>
        <v>0</v>
      </c>
      <c r="H450" s="47">
        <f>'Отбор 2026-2028'!H446+'Доп_отбор 2026-2028'!H446</f>
        <v>0</v>
      </c>
      <c r="I450" s="47">
        <f>'Отбор 2026-2028'!I446+'Доп_отбор 2026-2028'!I446</f>
        <v>0</v>
      </c>
      <c r="J450" s="48">
        <f>'Отбор 2026-2028'!J446+'Доп_отбор 2026-2028'!J446</f>
        <v>16</v>
      </c>
      <c r="K450" s="49">
        <f t="shared" si="30"/>
        <v>172</v>
      </c>
      <c r="L450" s="47">
        <v>12368.39</v>
      </c>
      <c r="M450" s="47">
        <v>11131.55</v>
      </c>
      <c r="N450" s="47">
        <v>8657.8700000000008</v>
      </c>
      <c r="O450" s="47">
        <v>6184.2</v>
      </c>
      <c r="P450" s="47">
        <v>3710.52</v>
      </c>
      <c r="Q450" s="47">
        <v>488.77</v>
      </c>
      <c r="R450" s="47">
        <v>2100</v>
      </c>
      <c r="S450" s="47">
        <v>200</v>
      </c>
      <c r="T450" s="47">
        <v>75</v>
      </c>
      <c r="U450" s="51">
        <f t="shared" si="31"/>
        <v>74.999999753321973</v>
      </c>
      <c r="V450" s="49">
        <f>'Отбор 2026-2028'!V446+'Доп_отбор 2026-2028'!V446</f>
        <v>2026933.7</v>
      </c>
      <c r="W450" s="49">
        <f>'Отбор 2026-2028'!W446+'Доп_отбор 2026-2028'!W446</f>
        <v>1520200.27</v>
      </c>
      <c r="X450" s="49">
        <f>'Отбор 2026-2028'!X446+'Доп_отбор 2026-2028'!X446</f>
        <v>506733.42999999993</v>
      </c>
      <c r="Y450" s="49">
        <f t="shared" si="29"/>
        <v>1520200.28</v>
      </c>
      <c r="Z450" s="57">
        <f t="shared" si="28"/>
        <v>75.000000246678027</v>
      </c>
    </row>
    <row r="451" spans="1:26" x14ac:dyDescent="0.25">
      <c r="A451" s="59" t="s">
        <v>238</v>
      </c>
      <c r="B451" s="56" t="s">
        <v>195</v>
      </c>
      <c r="C451" s="56" t="s">
        <v>46</v>
      </c>
      <c r="D451" s="55">
        <v>2028</v>
      </c>
      <c r="E451" s="47">
        <f>'Отбор 2026-2028'!E447+'Доп_отбор 2026-2028'!E447</f>
        <v>2</v>
      </c>
      <c r="F451" s="47">
        <f>'Отбор 2026-2028'!F447+'Доп_отбор 2026-2028'!F447</f>
        <v>2</v>
      </c>
      <c r="G451" s="47">
        <f>'Отбор 2026-2028'!G447+'Доп_отбор 2026-2028'!G447</f>
        <v>2.5</v>
      </c>
      <c r="H451" s="47">
        <f>'Отбор 2026-2028'!H447+'Доп_отбор 2026-2028'!H447</f>
        <v>11.54</v>
      </c>
      <c r="I451" s="47">
        <f>'Отбор 2026-2028'!I447+'Доп_отбор 2026-2028'!I447</f>
        <v>4.8099999999999996</v>
      </c>
      <c r="J451" s="48">
        <f>'Отбор 2026-2028'!J447+'Доп_отбор 2026-2028'!J447</f>
        <v>5</v>
      </c>
      <c r="K451" s="49">
        <f t="shared" si="30"/>
        <v>22.849999999999998</v>
      </c>
      <c r="L451" s="47">
        <v>12368.39</v>
      </c>
      <c r="M451" s="47">
        <v>11131.55</v>
      </c>
      <c r="N451" s="47">
        <v>8657.8700000000008</v>
      </c>
      <c r="O451" s="47">
        <v>6184.2</v>
      </c>
      <c r="P451" s="47">
        <v>3710.52</v>
      </c>
      <c r="Q451" s="47">
        <v>488.77</v>
      </c>
      <c r="R451" s="47">
        <v>2100</v>
      </c>
      <c r="S451" s="47">
        <v>200</v>
      </c>
      <c r="T451" s="47">
        <v>75</v>
      </c>
      <c r="U451" s="51">
        <f t="shared" si="31"/>
        <v>74.999998574456171</v>
      </c>
      <c r="V451" s="49">
        <f>'Отбор 2026-2028'!V447+'Доп_отбор 2026-2028'!V447</f>
        <v>175371.67</v>
      </c>
      <c r="W451" s="49">
        <f>'Отбор 2026-2028'!W447+'Доп_отбор 2026-2028'!W447</f>
        <v>131528.75</v>
      </c>
      <c r="X451" s="49">
        <f>'Отбор 2026-2028'!X447+'Доп_отбор 2026-2028'!X447</f>
        <v>43842.920000000013</v>
      </c>
      <c r="Y451" s="49">
        <f t="shared" si="29"/>
        <v>131528.75</v>
      </c>
      <c r="Z451" s="57">
        <f t="shared" si="28"/>
        <v>74.999998574456171</v>
      </c>
    </row>
    <row r="452" spans="1:26" x14ac:dyDescent="0.25">
      <c r="A452" s="59" t="s">
        <v>239</v>
      </c>
      <c r="B452" s="56" t="s">
        <v>195</v>
      </c>
      <c r="C452" s="56" t="s">
        <v>106</v>
      </c>
      <c r="D452" s="55">
        <v>2028</v>
      </c>
      <c r="E452" s="47">
        <f>'Отбор 2026-2028'!E448+'Доп_отбор 2026-2028'!E448</f>
        <v>50</v>
      </c>
      <c r="F452" s="47">
        <f>'Отбор 2026-2028'!F448+'Доп_отбор 2026-2028'!F448</f>
        <v>15</v>
      </c>
      <c r="G452" s="47">
        <f>'Отбор 2026-2028'!G448+'Доп_отбор 2026-2028'!G448</f>
        <v>25</v>
      </c>
      <c r="H452" s="47">
        <f>'Отбор 2026-2028'!H448+'Доп_отбор 2026-2028'!H448</f>
        <v>0</v>
      </c>
      <c r="I452" s="47">
        <f>'Отбор 2026-2028'!I448+'Доп_отбор 2026-2028'!I448</f>
        <v>30</v>
      </c>
      <c r="J452" s="48">
        <f>'Отбор 2026-2028'!J448+'Доп_отбор 2026-2028'!J448</f>
        <v>1</v>
      </c>
      <c r="K452" s="49">
        <f t="shared" si="30"/>
        <v>120</v>
      </c>
      <c r="L452" s="47">
        <v>12368.39</v>
      </c>
      <c r="M452" s="47">
        <v>11131.55</v>
      </c>
      <c r="N452" s="47">
        <v>8657.8700000000008</v>
      </c>
      <c r="O452" s="47">
        <v>6184.2</v>
      </c>
      <c r="P452" s="47">
        <v>3710.52</v>
      </c>
      <c r="Q452" s="47">
        <v>488.77</v>
      </c>
      <c r="R452" s="47">
        <v>2100</v>
      </c>
      <c r="S452" s="47">
        <v>200</v>
      </c>
      <c r="T452" s="47">
        <v>75</v>
      </c>
      <c r="U452" s="51">
        <f t="shared" si="31"/>
        <v>74.999999780652473</v>
      </c>
      <c r="V452" s="49">
        <f>'Отбор 2026-2028'!V448+'Доп_отбор 2026-2028'!V448</f>
        <v>1139743.8700000001</v>
      </c>
      <c r="W452" s="49">
        <f>'Отбор 2026-2028'!W448+'Доп_отбор 2026-2028'!W448</f>
        <v>854807.9</v>
      </c>
      <c r="X452" s="49">
        <f>'Отбор 2026-2028'!X448+'Доп_отбор 2026-2028'!X448</f>
        <v>284935.97000000009</v>
      </c>
      <c r="Y452" s="49">
        <f t="shared" si="29"/>
        <v>854807.9</v>
      </c>
      <c r="Z452" s="57">
        <f t="shared" si="28"/>
        <v>74.999999780652473</v>
      </c>
    </row>
    <row r="453" spans="1:26" x14ac:dyDescent="0.25">
      <c r="A453" s="59" t="s">
        <v>240</v>
      </c>
      <c r="B453" s="56" t="s">
        <v>195</v>
      </c>
      <c r="C453" s="56" t="s">
        <v>43</v>
      </c>
      <c r="D453" s="55">
        <v>2028</v>
      </c>
      <c r="E453" s="47">
        <f>'Отбор 2026-2028'!E449+'Доп_отбор 2026-2028'!E449</f>
        <v>35</v>
      </c>
      <c r="F453" s="47">
        <f>'Отбор 2026-2028'!F449+'Доп_отбор 2026-2028'!F449</f>
        <v>15</v>
      </c>
      <c r="G453" s="47">
        <f>'Отбор 2026-2028'!G449+'Доп_отбор 2026-2028'!G449</f>
        <v>25</v>
      </c>
      <c r="H453" s="47">
        <f>'Отбор 2026-2028'!H449+'Доп_отбор 2026-2028'!H449</f>
        <v>15</v>
      </c>
      <c r="I453" s="47">
        <f>'Отбор 2026-2028'!I449+'Доп_отбор 2026-2028'!I449</f>
        <v>15</v>
      </c>
      <c r="J453" s="48">
        <f>'Отбор 2026-2028'!J449+'Доп_отбор 2026-2028'!J449</f>
        <v>7</v>
      </c>
      <c r="K453" s="49">
        <f t="shared" si="30"/>
        <v>105</v>
      </c>
      <c r="L453" s="47">
        <v>12368.39</v>
      </c>
      <c r="M453" s="47">
        <v>11131.55</v>
      </c>
      <c r="N453" s="47">
        <v>8657.8700000000008</v>
      </c>
      <c r="O453" s="47">
        <v>6184.2</v>
      </c>
      <c r="P453" s="47">
        <v>3710.52</v>
      </c>
      <c r="Q453" s="47">
        <v>488.77</v>
      </c>
      <c r="R453" s="47">
        <v>2100</v>
      </c>
      <c r="S453" s="47">
        <v>200</v>
      </c>
      <c r="T453" s="47">
        <v>75</v>
      </c>
      <c r="U453" s="51">
        <f t="shared" si="31"/>
        <v>75</v>
      </c>
      <c r="V453" s="49">
        <f>'Отбор 2026-2028'!V449+'Доп_отбор 2026-2028'!V449</f>
        <v>1003855.84</v>
      </c>
      <c r="W453" s="49">
        <f>'Отбор 2026-2028'!W449+'Доп_отбор 2026-2028'!W449</f>
        <v>752891.88</v>
      </c>
      <c r="X453" s="49">
        <f>'Отбор 2026-2028'!X449+'Доп_отбор 2026-2028'!X449</f>
        <v>250963.95999999996</v>
      </c>
      <c r="Y453" s="49">
        <f t="shared" si="29"/>
        <v>752891.88</v>
      </c>
      <c r="Z453" s="57">
        <f t="shared" si="28"/>
        <v>75</v>
      </c>
    </row>
    <row r="454" spans="1:26" x14ac:dyDescent="0.25">
      <c r="A454" s="59" t="s">
        <v>241</v>
      </c>
      <c r="B454" s="56" t="s">
        <v>195</v>
      </c>
      <c r="C454" s="56" t="s">
        <v>4</v>
      </c>
      <c r="D454" s="55">
        <v>2028</v>
      </c>
      <c r="E454" s="47">
        <f>'Отбор 2026-2028'!E450+'Доп_отбор 2026-2028'!E450</f>
        <v>0</v>
      </c>
      <c r="F454" s="47">
        <f>'Отбор 2026-2028'!F450+'Доп_отбор 2026-2028'!F450</f>
        <v>0</v>
      </c>
      <c r="G454" s="47">
        <f>'Отбор 2026-2028'!G450+'Доп_отбор 2026-2028'!G450</f>
        <v>6</v>
      </c>
      <c r="H454" s="47">
        <f>'Отбор 2026-2028'!H450+'Доп_отбор 2026-2028'!H450</f>
        <v>0</v>
      </c>
      <c r="I454" s="47">
        <f>'Отбор 2026-2028'!I450+'Доп_отбор 2026-2028'!I450</f>
        <v>14</v>
      </c>
      <c r="J454" s="48">
        <f>'Отбор 2026-2028'!J450+'Доп_отбор 2026-2028'!J450</f>
        <v>6</v>
      </c>
      <c r="K454" s="49">
        <f t="shared" si="30"/>
        <v>20</v>
      </c>
      <c r="L454" s="47">
        <v>12368.39</v>
      </c>
      <c r="M454" s="47">
        <v>11131.55</v>
      </c>
      <c r="N454" s="47">
        <v>8657.8700000000008</v>
      </c>
      <c r="O454" s="47">
        <v>6184.2</v>
      </c>
      <c r="P454" s="47">
        <v>3710.52</v>
      </c>
      <c r="Q454" s="47">
        <v>488.77</v>
      </c>
      <c r="R454" s="47">
        <v>2100</v>
      </c>
      <c r="S454" s="47">
        <v>200</v>
      </c>
      <c r="T454" s="47">
        <v>75</v>
      </c>
      <c r="U454" s="51">
        <f t="shared" si="31"/>
        <v>75</v>
      </c>
      <c r="V454" s="49">
        <f>'Отбор 2026-2028'!V450+'Доп_отбор 2026-2028'!V450</f>
        <v>123427.12</v>
      </c>
      <c r="W454" s="49">
        <f>'Отбор 2026-2028'!W450+'Доп_отбор 2026-2028'!W450</f>
        <v>92570.34</v>
      </c>
      <c r="X454" s="49">
        <f>'Отбор 2026-2028'!X450+'Доп_отбор 2026-2028'!X450</f>
        <v>30856.78</v>
      </c>
      <c r="Y454" s="49">
        <f t="shared" si="29"/>
        <v>92570.34</v>
      </c>
      <c r="Z454" s="57">
        <f t="shared" ref="Z454:Z517" si="32">IF((V454=0),0,Y454/V454*100)</f>
        <v>75</v>
      </c>
    </row>
    <row r="455" spans="1:26" x14ac:dyDescent="0.25">
      <c r="A455" s="59" t="s">
        <v>242</v>
      </c>
      <c r="B455" s="56" t="s">
        <v>195</v>
      </c>
      <c r="C455" s="56" t="s">
        <v>29</v>
      </c>
      <c r="D455" s="55">
        <v>2028</v>
      </c>
      <c r="E455" s="47">
        <f>'Отбор 2026-2028'!E451+'Доп_отбор 2026-2028'!E451</f>
        <v>4</v>
      </c>
      <c r="F455" s="47">
        <f>'Отбор 2026-2028'!F451+'Доп_отбор 2026-2028'!F451</f>
        <v>0</v>
      </c>
      <c r="G455" s="47">
        <f>'Отбор 2026-2028'!G451+'Доп_отбор 2026-2028'!G451</f>
        <v>23</v>
      </c>
      <c r="H455" s="47">
        <f>'Отбор 2026-2028'!H451+'Доп_отбор 2026-2028'!H451</f>
        <v>0</v>
      </c>
      <c r="I455" s="47">
        <f>'Отбор 2026-2028'!I451+'Доп_отбор 2026-2028'!I451</f>
        <v>15</v>
      </c>
      <c r="J455" s="48">
        <f>'Отбор 2026-2028'!J451+'Доп_отбор 2026-2028'!J451</f>
        <v>12</v>
      </c>
      <c r="K455" s="49">
        <f t="shared" si="30"/>
        <v>42</v>
      </c>
      <c r="L455" s="47">
        <v>12368.39</v>
      </c>
      <c r="M455" s="47">
        <v>11131.55</v>
      </c>
      <c r="N455" s="47">
        <v>8657.8700000000008</v>
      </c>
      <c r="O455" s="47">
        <v>6184.2</v>
      </c>
      <c r="P455" s="47">
        <v>3710.52</v>
      </c>
      <c r="Q455" s="47">
        <v>488.77</v>
      </c>
      <c r="R455" s="47">
        <v>2100</v>
      </c>
      <c r="S455" s="47">
        <v>200</v>
      </c>
      <c r="T455" s="47">
        <v>75</v>
      </c>
      <c r="U455" s="51">
        <f t="shared" si="31"/>
        <v>74.999997818039702</v>
      </c>
      <c r="V455" s="49">
        <f>'Отбор 2026-2028'!V451+'Доп_отбор 2026-2028'!V451</f>
        <v>343727.61</v>
      </c>
      <c r="W455" s="49">
        <f>'Отбор 2026-2028'!W451+'Доп_отбор 2026-2028'!W451</f>
        <v>257795.69999999998</v>
      </c>
      <c r="X455" s="49">
        <f>'Отбор 2026-2028'!X451+'Доп_отбор 2026-2028'!X451</f>
        <v>85931.91</v>
      </c>
      <c r="Y455" s="49">
        <f t="shared" ref="Y455:Y518" si="33">ROUND((V455*T455/100),2)</f>
        <v>257795.71</v>
      </c>
      <c r="Z455" s="57">
        <f t="shared" si="32"/>
        <v>75.000000727320099</v>
      </c>
    </row>
    <row r="456" spans="1:26" x14ac:dyDescent="0.25">
      <c r="A456" s="59" t="s">
        <v>243</v>
      </c>
      <c r="B456" s="56" t="s">
        <v>195</v>
      </c>
      <c r="C456" s="56" t="s">
        <v>27</v>
      </c>
      <c r="D456" s="55">
        <v>2028</v>
      </c>
      <c r="E456" s="47">
        <f>'Отбор 2026-2028'!E452+'Доп_отбор 2026-2028'!E452</f>
        <v>0</v>
      </c>
      <c r="F456" s="47">
        <f>'Отбор 2026-2028'!F452+'Доп_отбор 2026-2028'!F452</f>
        <v>0</v>
      </c>
      <c r="G456" s="47">
        <f>'Отбор 2026-2028'!G452+'Доп_отбор 2026-2028'!G452</f>
        <v>0</v>
      </c>
      <c r="H456" s="47">
        <f>'Отбор 2026-2028'!H452+'Доп_отбор 2026-2028'!H452</f>
        <v>0</v>
      </c>
      <c r="I456" s="47">
        <f>'Отбор 2026-2028'!I452+'Доп_отбор 2026-2028'!I452</f>
        <v>0.6</v>
      </c>
      <c r="J456" s="48">
        <f>'Отбор 2026-2028'!J452+'Доп_отбор 2026-2028'!J452</f>
        <v>5</v>
      </c>
      <c r="K456" s="49">
        <f t="shared" si="30"/>
        <v>0.6</v>
      </c>
      <c r="L456" s="47">
        <v>12368.39</v>
      </c>
      <c r="M456" s="47">
        <v>11131.55</v>
      </c>
      <c r="N456" s="47">
        <v>8657.8700000000008</v>
      </c>
      <c r="O456" s="47">
        <v>6184.2</v>
      </c>
      <c r="P456" s="47">
        <v>3710.52</v>
      </c>
      <c r="Q456" s="47">
        <v>488.77</v>
      </c>
      <c r="R456" s="47">
        <v>2100</v>
      </c>
      <c r="S456" s="47">
        <v>200</v>
      </c>
      <c r="T456" s="47">
        <v>75</v>
      </c>
      <c r="U456" s="51">
        <f t="shared" si="31"/>
        <v>75.000000000000014</v>
      </c>
      <c r="V456" s="49">
        <f>'Отбор 2026-2028'!V452+'Доп_отбор 2026-2028'!V452</f>
        <v>15290.16</v>
      </c>
      <c r="W456" s="49">
        <f>'Отбор 2026-2028'!W452+'Доп_отбор 2026-2028'!W452</f>
        <v>11467.62</v>
      </c>
      <c r="X456" s="49">
        <f>'Отбор 2026-2028'!X452+'Доп_отбор 2026-2028'!X452</f>
        <v>3822.5399999999991</v>
      </c>
      <c r="Y456" s="49">
        <f t="shared" si="33"/>
        <v>11467.62</v>
      </c>
      <c r="Z456" s="57">
        <f t="shared" si="32"/>
        <v>75.000000000000014</v>
      </c>
    </row>
    <row r="457" spans="1:26" x14ac:dyDescent="0.25">
      <c r="A457" s="59" t="s">
        <v>244</v>
      </c>
      <c r="B457" s="56" t="s">
        <v>195</v>
      </c>
      <c r="C457" s="56" t="s">
        <v>45</v>
      </c>
      <c r="D457" s="55">
        <v>2028</v>
      </c>
      <c r="E457" s="47">
        <f>'Отбор 2026-2028'!E453+'Доп_отбор 2026-2028'!E453</f>
        <v>0</v>
      </c>
      <c r="F457" s="47">
        <f>'Отбор 2026-2028'!F453+'Доп_отбор 2026-2028'!F453</f>
        <v>50</v>
      </c>
      <c r="G457" s="47">
        <f>'Отбор 2026-2028'!G453+'Доп_отбор 2026-2028'!G453</f>
        <v>0</v>
      </c>
      <c r="H457" s="47">
        <f>'Отбор 2026-2028'!H453+'Доп_отбор 2026-2028'!H453</f>
        <v>0</v>
      </c>
      <c r="I457" s="47">
        <f>'Отбор 2026-2028'!I453+'Доп_отбор 2026-2028'!I453</f>
        <v>0</v>
      </c>
      <c r="J457" s="48">
        <f>'Отбор 2026-2028'!J453+'Доп_отбор 2026-2028'!J453</f>
        <v>8</v>
      </c>
      <c r="K457" s="49">
        <f t="shared" ref="K457:K521" si="34">E457+F457+G457+H457+I457</f>
        <v>50</v>
      </c>
      <c r="L457" s="47">
        <v>12368.39</v>
      </c>
      <c r="M457" s="47">
        <v>11131.55</v>
      </c>
      <c r="N457" s="47">
        <v>8657.8700000000008</v>
      </c>
      <c r="O457" s="47">
        <v>6184.2</v>
      </c>
      <c r="P457" s="47">
        <v>3710.52</v>
      </c>
      <c r="Q457" s="47">
        <v>488.77</v>
      </c>
      <c r="R457" s="47">
        <v>2100</v>
      </c>
      <c r="S457" s="47">
        <v>200</v>
      </c>
      <c r="T457" s="47">
        <v>75</v>
      </c>
      <c r="U457" s="51">
        <f t="shared" si="31"/>
        <v>74.999999148628447</v>
      </c>
      <c r="V457" s="49">
        <f>'Отбор 2026-2028'!V453+'Доп_отбор 2026-2028'!V453</f>
        <v>587287.66</v>
      </c>
      <c r="W457" s="49">
        <f>'Отбор 2026-2028'!W453+'Доп_отбор 2026-2028'!W453</f>
        <v>440465.74</v>
      </c>
      <c r="X457" s="49">
        <f>'Отбор 2026-2028'!X453+'Доп_отбор 2026-2028'!X453</f>
        <v>146821.92000000004</v>
      </c>
      <c r="Y457" s="49">
        <f t="shared" si="33"/>
        <v>440465.75</v>
      </c>
      <c r="Z457" s="57">
        <f t="shared" si="32"/>
        <v>75.000000851371539</v>
      </c>
    </row>
    <row r="458" spans="1:26" x14ac:dyDescent="0.25">
      <c r="A458" s="59" t="s">
        <v>245</v>
      </c>
      <c r="B458" s="56" t="s">
        <v>195</v>
      </c>
      <c r="C458" s="56" t="s">
        <v>28</v>
      </c>
      <c r="D458" s="55">
        <v>2028</v>
      </c>
      <c r="E458" s="47">
        <f>'Отбор 2026-2028'!E454+'Доп_отбор 2026-2028'!E454</f>
        <v>0</v>
      </c>
      <c r="F458" s="47">
        <f>'Отбор 2026-2028'!F454+'Доп_отбор 2026-2028'!F454</f>
        <v>0</v>
      </c>
      <c r="G458" s="47">
        <f>'Отбор 2026-2028'!G454+'Доп_отбор 2026-2028'!G454</f>
        <v>34.340000000000003</v>
      </c>
      <c r="H458" s="47">
        <f>'Отбор 2026-2028'!H454+'Доп_отбор 2026-2028'!H454</f>
        <v>0</v>
      </c>
      <c r="I458" s="47">
        <f>'Отбор 2026-2028'!I454+'Доп_отбор 2026-2028'!I454</f>
        <v>1</v>
      </c>
      <c r="J458" s="48">
        <f>'Отбор 2026-2028'!J454+'Доп_отбор 2026-2028'!J454</f>
        <v>7</v>
      </c>
      <c r="K458" s="49">
        <f t="shared" si="34"/>
        <v>35.340000000000003</v>
      </c>
      <c r="L458" s="47">
        <v>12368.39</v>
      </c>
      <c r="M458" s="47">
        <v>11131.55</v>
      </c>
      <c r="N458" s="47">
        <v>8657.8700000000008</v>
      </c>
      <c r="O458" s="47">
        <v>6184.2</v>
      </c>
      <c r="P458" s="47">
        <v>3710.52</v>
      </c>
      <c r="Q458" s="47">
        <v>488.77</v>
      </c>
      <c r="R458" s="47">
        <v>2100</v>
      </c>
      <c r="S458" s="47">
        <v>200</v>
      </c>
      <c r="T458" s="47">
        <v>75</v>
      </c>
      <c r="U458" s="51">
        <f t="shared" si="31"/>
        <v>74.999997700875781</v>
      </c>
      <c r="V458" s="49">
        <f>'Отбор 2026-2028'!V454+'Доп_отбор 2026-2028'!V454</f>
        <v>326211.17</v>
      </c>
      <c r="W458" s="49">
        <f>'Отбор 2026-2028'!W454+'Доп_отбор 2026-2028'!W454</f>
        <v>244658.37</v>
      </c>
      <c r="X458" s="49">
        <f>'Отбор 2026-2028'!X454+'Доп_отбор 2026-2028'!X454</f>
        <v>81552.799999999988</v>
      </c>
      <c r="Y458" s="49">
        <f t="shared" si="33"/>
        <v>244658.38</v>
      </c>
      <c r="Z458" s="57">
        <f t="shared" si="32"/>
        <v>75.00000076637474</v>
      </c>
    </row>
    <row r="459" spans="1:26" x14ac:dyDescent="0.25">
      <c r="A459" s="59" t="s">
        <v>246</v>
      </c>
      <c r="B459" s="56" t="s">
        <v>195</v>
      </c>
      <c r="C459" s="56" t="s">
        <v>21</v>
      </c>
      <c r="D459" s="55">
        <v>2028</v>
      </c>
      <c r="E459" s="47">
        <f>'Отбор 2026-2028'!E455+'Доп_отбор 2026-2028'!E455</f>
        <v>4</v>
      </c>
      <c r="F459" s="47">
        <f>'Отбор 2026-2028'!F455+'Доп_отбор 2026-2028'!F455</f>
        <v>8.4</v>
      </c>
      <c r="G459" s="47">
        <f>'Отбор 2026-2028'!G455+'Доп_отбор 2026-2028'!G455</f>
        <v>14.1</v>
      </c>
      <c r="H459" s="47">
        <f>'Отбор 2026-2028'!H455+'Доп_отбор 2026-2028'!H455</f>
        <v>2.7</v>
      </c>
      <c r="I459" s="47">
        <f>'Отбор 2026-2028'!I455+'Доп_отбор 2026-2028'!I455</f>
        <v>2.5</v>
      </c>
      <c r="J459" s="48">
        <f>'Отбор 2026-2028'!J455+'Доп_отбор 2026-2028'!J455</f>
        <v>7</v>
      </c>
      <c r="K459" s="49">
        <f t="shared" si="34"/>
        <v>31.7</v>
      </c>
      <c r="L459" s="47">
        <v>12368.39</v>
      </c>
      <c r="M459" s="47">
        <v>11131.55</v>
      </c>
      <c r="N459" s="47">
        <v>8657.8700000000008</v>
      </c>
      <c r="O459" s="47">
        <v>6184.2</v>
      </c>
      <c r="P459" s="47">
        <v>3710.52</v>
      </c>
      <c r="Q459" s="47">
        <v>488.77</v>
      </c>
      <c r="R459" s="47">
        <v>2100</v>
      </c>
      <c r="S459" s="47">
        <v>200</v>
      </c>
      <c r="T459" s="47">
        <v>75</v>
      </c>
      <c r="U459" s="51">
        <f t="shared" si="31"/>
        <v>74.999998415161599</v>
      </c>
      <c r="V459" s="49">
        <f>'Отбор 2026-2028'!V455+'Доп_отбор 2026-2028'!V455</f>
        <v>315489.58</v>
      </c>
      <c r="W459" s="49">
        <f>'Отбор 2026-2028'!W455+'Доп_отбор 2026-2028'!W455</f>
        <v>236617.18</v>
      </c>
      <c r="X459" s="49">
        <f>'Отбор 2026-2028'!X455+'Доп_отбор 2026-2028'!X455</f>
        <v>78872.400000000023</v>
      </c>
      <c r="Y459" s="49">
        <f t="shared" si="33"/>
        <v>236617.19</v>
      </c>
      <c r="Z459" s="57">
        <f t="shared" si="32"/>
        <v>75.000001584838401</v>
      </c>
    </row>
    <row r="460" spans="1:26" x14ac:dyDescent="0.25">
      <c r="A460" s="59" t="s">
        <v>247</v>
      </c>
      <c r="B460" s="56" t="s">
        <v>195</v>
      </c>
      <c r="C460" s="56" t="s">
        <v>140</v>
      </c>
      <c r="D460" s="55">
        <v>2028</v>
      </c>
      <c r="E460" s="47">
        <f>'Отбор 2026-2028'!E456+'Доп_отбор 2026-2028'!E456</f>
        <v>0</v>
      </c>
      <c r="F460" s="47">
        <f>'Отбор 2026-2028'!F456+'Доп_отбор 2026-2028'!F456</f>
        <v>0</v>
      </c>
      <c r="G460" s="47">
        <f>'Отбор 2026-2028'!G456+'Доп_отбор 2026-2028'!G456</f>
        <v>0</v>
      </c>
      <c r="H460" s="47">
        <f>'Отбор 2026-2028'!H456+'Доп_отбор 2026-2028'!H456</f>
        <v>0</v>
      </c>
      <c r="I460" s="47">
        <f>'Отбор 2026-2028'!I456+'Доп_отбор 2026-2028'!I456</f>
        <v>0</v>
      </c>
      <c r="J460" s="48">
        <f>'Отбор 2026-2028'!J456+'Доп_отбор 2026-2028'!J456</f>
        <v>0</v>
      </c>
      <c r="K460" s="49">
        <f t="shared" si="34"/>
        <v>0</v>
      </c>
      <c r="L460" s="47">
        <v>12368.39</v>
      </c>
      <c r="M460" s="47">
        <v>11131.55</v>
      </c>
      <c r="N460" s="47">
        <v>8657.8700000000008</v>
      </c>
      <c r="O460" s="47">
        <v>6184.2</v>
      </c>
      <c r="P460" s="47">
        <v>3710.52</v>
      </c>
      <c r="Q460" s="47">
        <v>488.77</v>
      </c>
      <c r="R460" s="47">
        <v>2100</v>
      </c>
      <c r="S460" s="47">
        <v>200</v>
      </c>
      <c r="T460" s="47">
        <v>75</v>
      </c>
      <c r="U460" s="51">
        <f t="shared" si="31"/>
        <v>0</v>
      </c>
      <c r="V460" s="49">
        <f>'Отбор 2026-2028'!V456+'Доп_отбор 2026-2028'!V456</f>
        <v>0</v>
      </c>
      <c r="W460" s="49">
        <f>'Отбор 2026-2028'!W456+'Доп_отбор 2026-2028'!W456</f>
        <v>0</v>
      </c>
      <c r="X460" s="49">
        <f>'Отбор 2026-2028'!X456+'Доп_отбор 2026-2028'!X456</f>
        <v>0</v>
      </c>
      <c r="Y460" s="49">
        <f t="shared" si="33"/>
        <v>0</v>
      </c>
      <c r="Z460" s="57">
        <f t="shared" si="32"/>
        <v>0</v>
      </c>
    </row>
    <row r="461" spans="1:26" ht="27" customHeight="1" x14ac:dyDescent="0.25">
      <c r="A461" s="46">
        <v>61</v>
      </c>
      <c r="B461" s="60" t="s">
        <v>248</v>
      </c>
      <c r="C461" s="60" t="s">
        <v>248</v>
      </c>
      <c r="D461" s="55">
        <v>2028</v>
      </c>
      <c r="E461" s="49">
        <f>SUM(E444:E460)</f>
        <v>186.9</v>
      </c>
      <c r="F461" s="49">
        <f t="shared" ref="F461:J461" si="35">SUM(F444:F460)</f>
        <v>261.70999999999998</v>
      </c>
      <c r="G461" s="49">
        <f t="shared" si="35"/>
        <v>187.37</v>
      </c>
      <c r="H461" s="49">
        <f t="shared" si="35"/>
        <v>113.77999999999999</v>
      </c>
      <c r="I461" s="49">
        <f t="shared" si="35"/>
        <v>100.69999999999999</v>
      </c>
      <c r="J461" s="50">
        <f t="shared" si="35"/>
        <v>96</v>
      </c>
      <c r="K461" s="49">
        <f>SUM(K444:K460)</f>
        <v>850.46</v>
      </c>
      <c r="L461" s="49">
        <v>12368.39</v>
      </c>
      <c r="M461" s="49">
        <v>11131.55</v>
      </c>
      <c r="N461" s="49">
        <v>8657.8700000000008</v>
      </c>
      <c r="O461" s="49">
        <v>6184.2</v>
      </c>
      <c r="P461" s="49">
        <v>3710.52</v>
      </c>
      <c r="Q461" s="49">
        <v>488.77</v>
      </c>
      <c r="R461" s="49">
        <v>2100</v>
      </c>
      <c r="S461" s="49">
        <v>200</v>
      </c>
      <c r="T461" s="47">
        <v>75</v>
      </c>
      <c r="U461" s="61">
        <f t="shared" ref="U461:U524" si="36">IF((V461=0),0,W461/V461*100)</f>
        <v>74.999999460626753</v>
      </c>
      <c r="V461" s="49">
        <f>'Отбор 2026-2028'!V457+'Доп_отбор 2026-2028'!V457</f>
        <v>8343016.7000000011</v>
      </c>
      <c r="W461" s="49">
        <f>'Отбор 2026-2028'!W457+'Доп_отбор 2026-2028'!W457</f>
        <v>6257262.4800000004</v>
      </c>
      <c r="X461" s="49">
        <f>'Отбор 2026-2028'!X457+'Доп_отбор 2026-2028'!X457</f>
        <v>2085754.2199999997</v>
      </c>
      <c r="Y461" s="49">
        <f t="shared" ref="Y461" si="37">SUM(Y444:Y460)</f>
        <v>6257262.54</v>
      </c>
      <c r="Z461" s="57">
        <f t="shared" si="32"/>
        <v>75.000000179791073</v>
      </c>
    </row>
    <row r="462" spans="1:26" x14ac:dyDescent="0.25">
      <c r="A462" s="55">
        <v>62</v>
      </c>
      <c r="B462" s="56" t="s">
        <v>196</v>
      </c>
      <c r="C462" s="56" t="s">
        <v>59</v>
      </c>
      <c r="D462" s="55">
        <v>2028</v>
      </c>
      <c r="E462" s="47">
        <f>'Отбор 2026-2028'!E458+'Доп_отбор 2026-2028'!E458</f>
        <v>5</v>
      </c>
      <c r="F462" s="47">
        <f>'Отбор 2026-2028'!F458+'Доп_отбор 2026-2028'!F458</f>
        <v>5</v>
      </c>
      <c r="G462" s="47">
        <f>'Отбор 2026-2028'!G458+'Доп_отбор 2026-2028'!G458</f>
        <v>7.9</v>
      </c>
      <c r="H462" s="47">
        <f>'Отбор 2026-2028'!H458+'Доп_отбор 2026-2028'!H458</f>
        <v>19.100000000000001</v>
      </c>
      <c r="I462" s="47">
        <f>'Отбор 2026-2028'!I458+'Доп_отбор 2026-2028'!I458</f>
        <v>4.0999999999999996</v>
      </c>
      <c r="J462" s="48">
        <f>'Отбор 2026-2028'!J458+'Доп_отбор 2026-2028'!J458</f>
        <v>13</v>
      </c>
      <c r="K462" s="49">
        <f t="shared" si="34"/>
        <v>41.1</v>
      </c>
      <c r="L462" s="47">
        <v>12368.39</v>
      </c>
      <c r="M462" s="47">
        <v>11131.55</v>
      </c>
      <c r="N462" s="47">
        <v>8657.8700000000008</v>
      </c>
      <c r="O462" s="47">
        <v>6184.2</v>
      </c>
      <c r="P462" s="47">
        <v>3710.52</v>
      </c>
      <c r="Q462" s="47">
        <v>488.77</v>
      </c>
      <c r="R462" s="47">
        <v>2100</v>
      </c>
      <c r="S462" s="47">
        <v>200</v>
      </c>
      <c r="T462" s="47">
        <v>82</v>
      </c>
      <c r="U462" s="51">
        <f t="shared" si="36"/>
        <v>81.999998116876824</v>
      </c>
      <c r="V462" s="49">
        <f>'Отбор 2026-2028'!V458+'Доп_отбор 2026-2028'!V458</f>
        <v>361102.24</v>
      </c>
      <c r="W462" s="49">
        <f>'Отбор 2026-2028'!W458+'Доп_отбор 2026-2028'!W458</f>
        <v>296103.83</v>
      </c>
      <c r="X462" s="49">
        <f>'Отбор 2026-2028'!X458+'Доп_отбор 2026-2028'!X458</f>
        <v>64998.409999999974</v>
      </c>
      <c r="Y462" s="49">
        <f t="shared" si="33"/>
        <v>296103.84000000003</v>
      </c>
      <c r="Z462" s="57">
        <f t="shared" si="32"/>
        <v>82.000000886175627</v>
      </c>
    </row>
    <row r="463" spans="1:26" x14ac:dyDescent="0.25">
      <c r="A463" s="55">
        <v>63</v>
      </c>
      <c r="B463" s="56" t="s">
        <v>196</v>
      </c>
      <c r="C463" s="56" t="s">
        <v>142</v>
      </c>
      <c r="D463" s="55">
        <v>2028</v>
      </c>
      <c r="E463" s="47">
        <f>'Отбор 2026-2028'!E459+'Доп_отбор 2026-2028'!E459</f>
        <v>0</v>
      </c>
      <c r="F463" s="47">
        <f>'Отбор 2026-2028'!F459+'Доп_отбор 2026-2028'!F459</f>
        <v>0</v>
      </c>
      <c r="G463" s="47">
        <f>'Отбор 2026-2028'!G459+'Доп_отбор 2026-2028'!G459</f>
        <v>0</v>
      </c>
      <c r="H463" s="47">
        <f>'Отбор 2026-2028'!H459+'Доп_отбор 2026-2028'!H459</f>
        <v>0</v>
      </c>
      <c r="I463" s="47">
        <f>'Отбор 2026-2028'!I459+'Доп_отбор 2026-2028'!I459</f>
        <v>0</v>
      </c>
      <c r="J463" s="48">
        <f>'Отбор 2026-2028'!J459+'Доп_отбор 2026-2028'!J459</f>
        <v>0</v>
      </c>
      <c r="K463" s="49">
        <f t="shared" si="34"/>
        <v>0</v>
      </c>
      <c r="L463" s="47">
        <v>12368.39</v>
      </c>
      <c r="M463" s="47">
        <v>11131.55</v>
      </c>
      <c r="N463" s="47">
        <v>8657.8700000000008</v>
      </c>
      <c r="O463" s="47">
        <v>6184.2</v>
      </c>
      <c r="P463" s="47">
        <v>3710.52</v>
      </c>
      <c r="Q463" s="47">
        <v>488.77</v>
      </c>
      <c r="R463" s="47">
        <v>2100</v>
      </c>
      <c r="S463" s="47">
        <v>200</v>
      </c>
      <c r="T463" s="47">
        <v>71</v>
      </c>
      <c r="U463" s="51">
        <f t="shared" si="36"/>
        <v>0</v>
      </c>
      <c r="V463" s="49">
        <f>'Отбор 2026-2028'!V459+'Доп_отбор 2026-2028'!V459</f>
        <v>0</v>
      </c>
      <c r="W463" s="49">
        <f>'Отбор 2026-2028'!W459+'Доп_отбор 2026-2028'!W459</f>
        <v>0</v>
      </c>
      <c r="X463" s="49">
        <f>'Отбор 2026-2028'!X459+'Доп_отбор 2026-2028'!X459</f>
        <v>0</v>
      </c>
      <c r="Y463" s="49">
        <f t="shared" si="33"/>
        <v>0</v>
      </c>
      <c r="Z463" s="57">
        <f t="shared" si="32"/>
        <v>0</v>
      </c>
    </row>
    <row r="464" spans="1:26" x14ac:dyDescent="0.25">
      <c r="A464" s="55">
        <v>64</v>
      </c>
      <c r="B464" s="56" t="s">
        <v>196</v>
      </c>
      <c r="C464" s="56" t="s">
        <v>47</v>
      </c>
      <c r="D464" s="55">
        <v>2028</v>
      </c>
      <c r="E464" s="47">
        <f>'Отбор 2026-2028'!E460+'Доп_отбор 2026-2028'!E460</f>
        <v>0</v>
      </c>
      <c r="F464" s="47">
        <f>'Отбор 2026-2028'!F460+'Доп_отбор 2026-2028'!F460</f>
        <v>0</v>
      </c>
      <c r="G464" s="47">
        <f>'Отбор 2026-2028'!G460+'Доп_отбор 2026-2028'!G460</f>
        <v>0</v>
      </c>
      <c r="H464" s="47">
        <f>'Отбор 2026-2028'!H460+'Доп_отбор 2026-2028'!H460</f>
        <v>0</v>
      </c>
      <c r="I464" s="47">
        <f>'Отбор 2026-2028'!I460+'Доп_отбор 2026-2028'!I460</f>
        <v>0</v>
      </c>
      <c r="J464" s="48">
        <f>'Отбор 2026-2028'!J460+'Доп_отбор 2026-2028'!J460</f>
        <v>0</v>
      </c>
      <c r="K464" s="49">
        <f t="shared" si="34"/>
        <v>0</v>
      </c>
      <c r="L464" s="47">
        <v>12368.39</v>
      </c>
      <c r="M464" s="47">
        <v>11131.55</v>
      </c>
      <c r="N464" s="47">
        <v>8657.8700000000008</v>
      </c>
      <c r="O464" s="47">
        <v>6184.2</v>
      </c>
      <c r="P464" s="47">
        <v>3710.52</v>
      </c>
      <c r="Q464" s="47">
        <v>488.77</v>
      </c>
      <c r="R464" s="47">
        <v>2100</v>
      </c>
      <c r="S464" s="47">
        <v>200</v>
      </c>
      <c r="T464" s="47">
        <v>91</v>
      </c>
      <c r="U464" s="51">
        <f t="shared" si="36"/>
        <v>0</v>
      </c>
      <c r="V464" s="49">
        <f>'Отбор 2026-2028'!V460+'Доп_отбор 2026-2028'!V460</f>
        <v>0</v>
      </c>
      <c r="W464" s="49">
        <f>'Отбор 2026-2028'!W460+'Доп_отбор 2026-2028'!W460</f>
        <v>0</v>
      </c>
      <c r="X464" s="49">
        <f>'Отбор 2026-2028'!X460+'Доп_отбор 2026-2028'!X460</f>
        <v>0</v>
      </c>
      <c r="Y464" s="49">
        <f t="shared" si="33"/>
        <v>0</v>
      </c>
      <c r="Z464" s="57">
        <f t="shared" si="32"/>
        <v>0</v>
      </c>
    </row>
    <row r="465" spans="1:26" x14ac:dyDescent="0.25">
      <c r="A465" s="55">
        <v>65</v>
      </c>
      <c r="B465" s="56" t="s">
        <v>196</v>
      </c>
      <c r="C465" s="56" t="s">
        <v>141</v>
      </c>
      <c r="D465" s="55">
        <v>2028</v>
      </c>
      <c r="E465" s="47">
        <f>'Отбор 2026-2028'!E461+'Доп_отбор 2026-2028'!E461</f>
        <v>0</v>
      </c>
      <c r="F465" s="47">
        <f>'Отбор 2026-2028'!F461+'Доп_отбор 2026-2028'!F461</f>
        <v>0</v>
      </c>
      <c r="G465" s="47">
        <f>'Отбор 2026-2028'!G461+'Доп_отбор 2026-2028'!G461</f>
        <v>0</v>
      </c>
      <c r="H465" s="47">
        <f>'Отбор 2026-2028'!H461+'Доп_отбор 2026-2028'!H461</f>
        <v>0</v>
      </c>
      <c r="I465" s="47">
        <f>'Отбор 2026-2028'!I461+'Доп_отбор 2026-2028'!I461</f>
        <v>0</v>
      </c>
      <c r="J465" s="48">
        <f>'Отбор 2026-2028'!J461+'Доп_отбор 2026-2028'!J461</f>
        <v>0</v>
      </c>
      <c r="K465" s="49">
        <f t="shared" si="34"/>
        <v>0</v>
      </c>
      <c r="L465" s="47">
        <v>12368.39</v>
      </c>
      <c r="M465" s="47">
        <v>11131.55</v>
      </c>
      <c r="N465" s="47">
        <v>8657.8700000000008</v>
      </c>
      <c r="O465" s="47">
        <v>6184.2</v>
      </c>
      <c r="P465" s="47">
        <v>3710.52</v>
      </c>
      <c r="Q465" s="47">
        <v>488.77</v>
      </c>
      <c r="R465" s="47">
        <v>2100</v>
      </c>
      <c r="S465" s="47">
        <v>200</v>
      </c>
      <c r="T465" s="47">
        <v>92</v>
      </c>
      <c r="U465" s="51">
        <f t="shared" si="36"/>
        <v>0</v>
      </c>
      <c r="V465" s="49">
        <f>'Отбор 2026-2028'!V461+'Доп_отбор 2026-2028'!V461</f>
        <v>0</v>
      </c>
      <c r="W465" s="49">
        <f>'Отбор 2026-2028'!W461+'Доп_отбор 2026-2028'!W461</f>
        <v>0</v>
      </c>
      <c r="X465" s="49">
        <f>'Отбор 2026-2028'!X461+'Доп_отбор 2026-2028'!X461</f>
        <v>0</v>
      </c>
      <c r="Y465" s="49">
        <f t="shared" si="33"/>
        <v>0</v>
      </c>
      <c r="Z465" s="57">
        <f t="shared" si="32"/>
        <v>0</v>
      </c>
    </row>
    <row r="466" spans="1:26" x14ac:dyDescent="0.25">
      <c r="A466" s="55">
        <v>66</v>
      </c>
      <c r="B466" s="56" t="s">
        <v>196</v>
      </c>
      <c r="C466" s="56" t="s">
        <v>143</v>
      </c>
      <c r="D466" s="55">
        <v>2028</v>
      </c>
      <c r="E466" s="47">
        <f>'Отбор 2026-2028'!E462+'Доп_отбор 2026-2028'!E462</f>
        <v>0</v>
      </c>
      <c r="F466" s="47">
        <f>'Отбор 2026-2028'!F462+'Доп_отбор 2026-2028'!F462</f>
        <v>0</v>
      </c>
      <c r="G466" s="47">
        <f>'Отбор 2026-2028'!G462+'Доп_отбор 2026-2028'!G462</f>
        <v>0</v>
      </c>
      <c r="H466" s="47">
        <f>'Отбор 2026-2028'!H462+'Доп_отбор 2026-2028'!H462</f>
        <v>0</v>
      </c>
      <c r="I466" s="47">
        <f>'Отбор 2026-2028'!I462+'Доп_отбор 2026-2028'!I462</f>
        <v>0</v>
      </c>
      <c r="J466" s="48">
        <f>'Отбор 2026-2028'!J462+'Доп_отбор 2026-2028'!J462</f>
        <v>0</v>
      </c>
      <c r="K466" s="49">
        <f t="shared" si="34"/>
        <v>0</v>
      </c>
      <c r="L466" s="47">
        <v>12368.39</v>
      </c>
      <c r="M466" s="47">
        <v>11131.55</v>
      </c>
      <c r="N466" s="47">
        <v>8657.8700000000008</v>
      </c>
      <c r="O466" s="47">
        <v>6184.2</v>
      </c>
      <c r="P466" s="47">
        <v>3710.52</v>
      </c>
      <c r="Q466" s="47">
        <v>488.77</v>
      </c>
      <c r="R466" s="47">
        <v>2100</v>
      </c>
      <c r="S466" s="47">
        <v>200</v>
      </c>
      <c r="T466" s="47">
        <v>89</v>
      </c>
      <c r="U466" s="51">
        <f t="shared" si="36"/>
        <v>0</v>
      </c>
      <c r="V466" s="49">
        <f>'Отбор 2026-2028'!V462+'Доп_отбор 2026-2028'!V462</f>
        <v>0</v>
      </c>
      <c r="W466" s="49">
        <f>'Отбор 2026-2028'!W462+'Доп_отбор 2026-2028'!W462</f>
        <v>0</v>
      </c>
      <c r="X466" s="49">
        <f>'Отбор 2026-2028'!X462+'Доп_отбор 2026-2028'!X462</f>
        <v>0</v>
      </c>
      <c r="Y466" s="49">
        <f t="shared" si="33"/>
        <v>0</v>
      </c>
      <c r="Z466" s="57">
        <f t="shared" si="32"/>
        <v>0</v>
      </c>
    </row>
    <row r="467" spans="1:26" x14ac:dyDescent="0.25">
      <c r="A467" s="55">
        <v>67</v>
      </c>
      <c r="B467" s="56" t="s">
        <v>196</v>
      </c>
      <c r="C467" s="56" t="s">
        <v>105</v>
      </c>
      <c r="D467" s="55">
        <v>2028</v>
      </c>
      <c r="E467" s="47">
        <f>'Отбор 2026-2028'!E463+'Доп_отбор 2026-2028'!E463</f>
        <v>0</v>
      </c>
      <c r="F467" s="47">
        <f>'Отбор 2026-2028'!F463+'Доп_отбор 2026-2028'!F463</f>
        <v>0</v>
      </c>
      <c r="G467" s="47">
        <f>'Отбор 2026-2028'!G463+'Доп_отбор 2026-2028'!G463</f>
        <v>0</v>
      </c>
      <c r="H467" s="47">
        <f>'Отбор 2026-2028'!H463+'Доп_отбор 2026-2028'!H463</f>
        <v>0</v>
      </c>
      <c r="I467" s="47">
        <f>'Отбор 2026-2028'!I463+'Доп_отбор 2026-2028'!I463</f>
        <v>0</v>
      </c>
      <c r="J467" s="48">
        <f>'Отбор 2026-2028'!J463+'Доп_отбор 2026-2028'!J463</f>
        <v>0</v>
      </c>
      <c r="K467" s="49">
        <f t="shared" si="34"/>
        <v>0</v>
      </c>
      <c r="L467" s="47">
        <v>12368.39</v>
      </c>
      <c r="M467" s="47">
        <v>11131.55</v>
      </c>
      <c r="N467" s="47">
        <v>8657.8700000000008</v>
      </c>
      <c r="O467" s="47">
        <v>6184.2</v>
      </c>
      <c r="P467" s="47">
        <v>3710.52</v>
      </c>
      <c r="Q467" s="47">
        <v>488.77</v>
      </c>
      <c r="R467" s="47">
        <v>2100</v>
      </c>
      <c r="S467" s="47">
        <v>200</v>
      </c>
      <c r="T467" s="47">
        <v>89</v>
      </c>
      <c r="U467" s="51">
        <f t="shared" si="36"/>
        <v>0</v>
      </c>
      <c r="V467" s="49">
        <f>'Отбор 2026-2028'!V463+'Доп_отбор 2026-2028'!V463</f>
        <v>0</v>
      </c>
      <c r="W467" s="49">
        <f>'Отбор 2026-2028'!W463+'Доп_отбор 2026-2028'!W463</f>
        <v>0</v>
      </c>
      <c r="X467" s="49">
        <f>'Отбор 2026-2028'!X463+'Доп_отбор 2026-2028'!X463</f>
        <v>0</v>
      </c>
      <c r="Y467" s="49">
        <f t="shared" si="33"/>
        <v>0</v>
      </c>
      <c r="Z467" s="57">
        <f t="shared" si="32"/>
        <v>0</v>
      </c>
    </row>
    <row r="468" spans="1:26" x14ac:dyDescent="0.25">
      <c r="A468" s="55">
        <v>68</v>
      </c>
      <c r="B468" s="56" t="s">
        <v>196</v>
      </c>
      <c r="C468" s="56" t="s">
        <v>58</v>
      </c>
      <c r="D468" s="55">
        <v>2028</v>
      </c>
      <c r="E468" s="47">
        <f>'Отбор 2026-2028'!E464+'Доп_отбор 2026-2028'!E464</f>
        <v>0</v>
      </c>
      <c r="F468" s="47">
        <f>'Отбор 2026-2028'!F464+'Доп_отбор 2026-2028'!F464</f>
        <v>0</v>
      </c>
      <c r="G468" s="47">
        <f>'Отбор 2026-2028'!G464+'Доп_отбор 2026-2028'!G464</f>
        <v>0</v>
      </c>
      <c r="H468" s="47">
        <f>'Отбор 2026-2028'!H464+'Доп_отбор 2026-2028'!H464</f>
        <v>0</v>
      </c>
      <c r="I468" s="47">
        <f>'Отбор 2026-2028'!I464+'Доп_отбор 2026-2028'!I464</f>
        <v>0</v>
      </c>
      <c r="J468" s="48">
        <f>'Отбор 2026-2028'!J464+'Доп_отбор 2026-2028'!J464</f>
        <v>0</v>
      </c>
      <c r="K468" s="49">
        <f t="shared" si="34"/>
        <v>0</v>
      </c>
      <c r="L468" s="47">
        <v>12368.39</v>
      </c>
      <c r="M468" s="47">
        <v>11131.55</v>
      </c>
      <c r="N468" s="47">
        <v>8657.8700000000008</v>
      </c>
      <c r="O468" s="47">
        <v>6184.2</v>
      </c>
      <c r="P468" s="47">
        <v>3710.52</v>
      </c>
      <c r="Q468" s="47">
        <v>488.77</v>
      </c>
      <c r="R468" s="47">
        <v>2100</v>
      </c>
      <c r="S468" s="47">
        <v>200</v>
      </c>
      <c r="T468" s="47">
        <v>92</v>
      </c>
      <c r="U468" s="51">
        <f t="shared" si="36"/>
        <v>0</v>
      </c>
      <c r="V468" s="49">
        <f>'Отбор 2026-2028'!V464+'Доп_отбор 2026-2028'!V464</f>
        <v>0</v>
      </c>
      <c r="W468" s="49">
        <f>'Отбор 2026-2028'!W464+'Доп_отбор 2026-2028'!W464</f>
        <v>0</v>
      </c>
      <c r="X468" s="49">
        <f>'Отбор 2026-2028'!X464+'Доп_отбор 2026-2028'!X464</f>
        <v>0</v>
      </c>
      <c r="Y468" s="49">
        <f t="shared" si="33"/>
        <v>0</v>
      </c>
      <c r="Z468" s="57">
        <f t="shared" si="32"/>
        <v>0</v>
      </c>
    </row>
    <row r="469" spans="1:26" x14ac:dyDescent="0.25">
      <c r="A469" s="55">
        <v>69</v>
      </c>
      <c r="B469" s="56" t="s">
        <v>196</v>
      </c>
      <c r="C469" s="56" t="s">
        <v>94</v>
      </c>
      <c r="D469" s="55">
        <v>2028</v>
      </c>
      <c r="E469" s="47">
        <f>'Отбор 2026-2028'!E465+'Доп_отбор 2026-2028'!E465</f>
        <v>0</v>
      </c>
      <c r="F469" s="47">
        <f>'Отбор 2026-2028'!F465+'Доп_отбор 2026-2028'!F465</f>
        <v>0</v>
      </c>
      <c r="G469" s="47">
        <f>'Отбор 2026-2028'!G465+'Доп_отбор 2026-2028'!G465</f>
        <v>28.7</v>
      </c>
      <c r="H469" s="47">
        <f>'Отбор 2026-2028'!H465+'Доп_отбор 2026-2028'!H465</f>
        <v>0</v>
      </c>
      <c r="I469" s="47">
        <f>'Отбор 2026-2028'!I465+'Доп_отбор 2026-2028'!I465</f>
        <v>0</v>
      </c>
      <c r="J469" s="48">
        <f>'Отбор 2026-2028'!J465+'Доп_отбор 2026-2028'!J465</f>
        <v>8</v>
      </c>
      <c r="K469" s="49">
        <f t="shared" si="34"/>
        <v>28.7</v>
      </c>
      <c r="L469" s="47">
        <v>12368.39</v>
      </c>
      <c r="M469" s="47">
        <v>11131.55</v>
      </c>
      <c r="N469" s="47">
        <v>8657.8700000000008</v>
      </c>
      <c r="O469" s="47">
        <v>6184.2</v>
      </c>
      <c r="P469" s="47">
        <v>3710.52</v>
      </c>
      <c r="Q469" s="47">
        <v>488.77</v>
      </c>
      <c r="R469" s="47">
        <v>2100</v>
      </c>
      <c r="S469" s="47">
        <v>200</v>
      </c>
      <c r="T469" s="47">
        <v>93</v>
      </c>
      <c r="U469" s="51">
        <f t="shared" si="36"/>
        <v>92.999997126552046</v>
      </c>
      <c r="V469" s="49">
        <f>'Отбор 2026-2028'!V465+'Доп_отбор 2026-2028'!V465</f>
        <v>274931.03000000003</v>
      </c>
      <c r="W469" s="49">
        <f>'Отбор 2026-2028'!W465+'Доп_отбор 2026-2028'!W465</f>
        <v>255685.84999999998</v>
      </c>
      <c r="X469" s="49">
        <f>'Отбор 2026-2028'!X465+'Доп_отбор 2026-2028'!X465</f>
        <v>19245.180000000051</v>
      </c>
      <c r="Y469" s="49">
        <f t="shared" si="33"/>
        <v>255685.86</v>
      </c>
      <c r="Z469" s="57">
        <f t="shared" si="32"/>
        <v>93.000000763827913</v>
      </c>
    </row>
    <row r="470" spans="1:26" x14ac:dyDescent="0.25">
      <c r="A470" s="55">
        <v>70</v>
      </c>
      <c r="B470" s="56" t="s">
        <v>196</v>
      </c>
      <c r="C470" s="56" t="s">
        <v>2</v>
      </c>
      <c r="D470" s="55">
        <v>2028</v>
      </c>
      <c r="E470" s="47">
        <f>'Отбор 2026-2028'!E466+'Доп_отбор 2026-2028'!E466</f>
        <v>0</v>
      </c>
      <c r="F470" s="47">
        <f>'Отбор 2026-2028'!F466+'Доп_отбор 2026-2028'!F466</f>
        <v>0</v>
      </c>
      <c r="G470" s="47">
        <f>'Отбор 2026-2028'!G466+'Доп_отбор 2026-2028'!G466</f>
        <v>0</v>
      </c>
      <c r="H470" s="47">
        <f>'Отбор 2026-2028'!H466+'Доп_отбор 2026-2028'!H466</f>
        <v>0</v>
      </c>
      <c r="I470" s="47">
        <f>'Отбор 2026-2028'!I466+'Доп_отбор 2026-2028'!I466</f>
        <v>0</v>
      </c>
      <c r="J470" s="48">
        <f>'Отбор 2026-2028'!J466+'Доп_отбор 2026-2028'!J466</f>
        <v>0</v>
      </c>
      <c r="K470" s="49">
        <f t="shared" si="34"/>
        <v>0</v>
      </c>
      <c r="L470" s="47">
        <v>12368.39</v>
      </c>
      <c r="M470" s="47">
        <v>11131.55</v>
      </c>
      <c r="N470" s="47">
        <v>8657.8700000000008</v>
      </c>
      <c r="O470" s="47">
        <v>6184.2</v>
      </c>
      <c r="P470" s="47">
        <v>3710.52</v>
      </c>
      <c r="Q470" s="47">
        <v>488.77</v>
      </c>
      <c r="R470" s="47">
        <v>2100</v>
      </c>
      <c r="S470" s="47">
        <v>200</v>
      </c>
      <c r="T470" s="47">
        <v>94</v>
      </c>
      <c r="U470" s="51">
        <f t="shared" si="36"/>
        <v>0</v>
      </c>
      <c r="V470" s="49">
        <f>'Отбор 2026-2028'!V466+'Доп_отбор 2026-2028'!V466</f>
        <v>0</v>
      </c>
      <c r="W470" s="49">
        <f>'Отбор 2026-2028'!W466+'Доп_отбор 2026-2028'!W466</f>
        <v>0</v>
      </c>
      <c r="X470" s="49">
        <f>'Отбор 2026-2028'!X466+'Доп_отбор 2026-2028'!X466</f>
        <v>0</v>
      </c>
      <c r="Y470" s="49">
        <f t="shared" si="33"/>
        <v>0</v>
      </c>
      <c r="Z470" s="57">
        <f t="shared" si="32"/>
        <v>0</v>
      </c>
    </row>
    <row r="471" spans="1:26" x14ac:dyDescent="0.25">
      <c r="A471" s="55">
        <v>71</v>
      </c>
      <c r="B471" s="56" t="s">
        <v>196</v>
      </c>
      <c r="C471" s="56" t="s">
        <v>144</v>
      </c>
      <c r="D471" s="55">
        <v>2028</v>
      </c>
      <c r="E471" s="47">
        <f>'Отбор 2026-2028'!E467+'Доп_отбор 2026-2028'!E467</f>
        <v>0</v>
      </c>
      <c r="F471" s="47">
        <f>'Отбор 2026-2028'!F467+'Доп_отбор 2026-2028'!F467</f>
        <v>0</v>
      </c>
      <c r="G471" s="47">
        <f>'Отбор 2026-2028'!G467+'Доп_отбор 2026-2028'!G467</f>
        <v>0</v>
      </c>
      <c r="H471" s="47">
        <f>'Отбор 2026-2028'!H467+'Доп_отбор 2026-2028'!H467</f>
        <v>0</v>
      </c>
      <c r="I471" s="47">
        <f>'Отбор 2026-2028'!I467+'Доп_отбор 2026-2028'!I467</f>
        <v>0</v>
      </c>
      <c r="J471" s="48">
        <f>'Отбор 2026-2028'!J467+'Доп_отбор 2026-2028'!J467</f>
        <v>0</v>
      </c>
      <c r="K471" s="49">
        <f t="shared" si="34"/>
        <v>0</v>
      </c>
      <c r="L471" s="47">
        <v>12368.39</v>
      </c>
      <c r="M471" s="47">
        <v>11131.55</v>
      </c>
      <c r="N471" s="47">
        <v>8657.8700000000008</v>
      </c>
      <c r="O471" s="47">
        <v>6184.2</v>
      </c>
      <c r="P471" s="47">
        <v>3710.52</v>
      </c>
      <c r="Q471" s="47">
        <v>488.77</v>
      </c>
      <c r="R471" s="47">
        <v>2100</v>
      </c>
      <c r="S471" s="47">
        <v>200</v>
      </c>
      <c r="T471" s="47">
        <v>71</v>
      </c>
      <c r="U471" s="51">
        <f t="shared" si="36"/>
        <v>0</v>
      </c>
      <c r="V471" s="49">
        <f>'Отбор 2026-2028'!V467+'Доп_отбор 2026-2028'!V467</f>
        <v>0</v>
      </c>
      <c r="W471" s="49">
        <f>'Отбор 2026-2028'!W467+'Доп_отбор 2026-2028'!W467</f>
        <v>0</v>
      </c>
      <c r="X471" s="49">
        <f>'Отбор 2026-2028'!X467+'Доп_отбор 2026-2028'!X467</f>
        <v>0</v>
      </c>
      <c r="Y471" s="49">
        <f t="shared" si="33"/>
        <v>0</v>
      </c>
      <c r="Z471" s="57">
        <f t="shared" si="32"/>
        <v>0</v>
      </c>
    </row>
    <row r="472" spans="1:26" x14ac:dyDescent="0.25">
      <c r="A472" s="55">
        <v>72</v>
      </c>
      <c r="B472" s="56" t="s">
        <v>196</v>
      </c>
      <c r="C472" s="56" t="s">
        <v>5</v>
      </c>
      <c r="D472" s="55">
        <v>2028</v>
      </c>
      <c r="E472" s="47">
        <f>'Отбор 2026-2028'!E468+'Доп_отбор 2026-2028'!E468</f>
        <v>0</v>
      </c>
      <c r="F472" s="47">
        <f>'Отбор 2026-2028'!F468+'Доп_отбор 2026-2028'!F468</f>
        <v>0</v>
      </c>
      <c r="G472" s="47">
        <f>'Отбор 2026-2028'!G468+'Доп_отбор 2026-2028'!G468</f>
        <v>46.23</v>
      </c>
      <c r="H472" s="47">
        <f>'Отбор 2026-2028'!H468+'Доп_отбор 2026-2028'!H468</f>
        <v>0</v>
      </c>
      <c r="I472" s="47">
        <f>'Отбор 2026-2028'!I468+'Доп_отбор 2026-2028'!I468</f>
        <v>0</v>
      </c>
      <c r="J472" s="48">
        <f>'Отбор 2026-2028'!J468+'Доп_отбор 2026-2028'!J468</f>
        <v>6</v>
      </c>
      <c r="K472" s="49">
        <f t="shared" si="34"/>
        <v>46.23</v>
      </c>
      <c r="L472" s="47">
        <v>12368.39</v>
      </c>
      <c r="M472" s="47">
        <v>11131.55</v>
      </c>
      <c r="N472" s="47">
        <v>8657.8700000000008</v>
      </c>
      <c r="O472" s="47">
        <v>6184.2</v>
      </c>
      <c r="P472" s="47">
        <v>3710.52</v>
      </c>
      <c r="Q472" s="47">
        <v>488.77</v>
      </c>
      <c r="R472" s="47">
        <v>2100</v>
      </c>
      <c r="S472" s="47">
        <v>200</v>
      </c>
      <c r="T472" s="47">
        <v>92</v>
      </c>
      <c r="U472" s="51">
        <f t="shared" si="36"/>
        <v>91.999999058894275</v>
      </c>
      <c r="V472" s="49">
        <f>'Отбор 2026-2028'!V468+'Доп_отбор 2026-2028'!V468</f>
        <v>425031.95</v>
      </c>
      <c r="W472" s="49">
        <f>'Отбор 2026-2028'!W468+'Доп_отбор 2026-2028'!W468</f>
        <v>391029.39</v>
      </c>
      <c r="X472" s="49">
        <f>'Отбор 2026-2028'!X468+'Доп_отбор 2026-2028'!X468</f>
        <v>34002.559999999998</v>
      </c>
      <c r="Y472" s="49">
        <f t="shared" si="33"/>
        <v>391029.39</v>
      </c>
      <c r="Z472" s="57">
        <f t="shared" si="32"/>
        <v>91.999999058894275</v>
      </c>
    </row>
    <row r="473" spans="1:26" x14ac:dyDescent="0.25">
      <c r="A473" s="55">
        <v>73</v>
      </c>
      <c r="B473" s="56" t="s">
        <v>197</v>
      </c>
      <c r="C473" s="56" t="s">
        <v>75</v>
      </c>
      <c r="D473" s="55">
        <v>2028</v>
      </c>
      <c r="E473" s="47">
        <f>'Отбор 2026-2028'!E469+'Доп_отбор 2026-2028'!E469</f>
        <v>0</v>
      </c>
      <c r="F473" s="47">
        <f>'Отбор 2026-2028'!F469+'Доп_отбор 2026-2028'!F469</f>
        <v>0</v>
      </c>
      <c r="G473" s="47">
        <f>'Отбор 2026-2028'!G469+'Доп_отбор 2026-2028'!G469</f>
        <v>0</v>
      </c>
      <c r="H473" s="47">
        <f>'Отбор 2026-2028'!H469+'Доп_отбор 2026-2028'!H469</f>
        <v>0</v>
      </c>
      <c r="I473" s="47">
        <f>'Отбор 2026-2028'!I469+'Доп_отбор 2026-2028'!I469</f>
        <v>0</v>
      </c>
      <c r="J473" s="48">
        <f>'Отбор 2026-2028'!J469+'Доп_отбор 2026-2028'!J469</f>
        <v>0</v>
      </c>
      <c r="K473" s="49">
        <f t="shared" si="34"/>
        <v>0</v>
      </c>
      <c r="L473" s="47">
        <v>12368.39</v>
      </c>
      <c r="M473" s="47">
        <v>11131.55</v>
      </c>
      <c r="N473" s="47">
        <v>8657.8700000000008</v>
      </c>
      <c r="O473" s="47">
        <v>6184.2</v>
      </c>
      <c r="P473" s="47">
        <v>3710.52</v>
      </c>
      <c r="Q473" s="47">
        <v>488.77</v>
      </c>
      <c r="R473" s="47">
        <v>2100</v>
      </c>
      <c r="S473" s="47">
        <v>200</v>
      </c>
      <c r="T473" s="47">
        <v>85</v>
      </c>
      <c r="U473" s="51">
        <f t="shared" si="36"/>
        <v>0</v>
      </c>
      <c r="V473" s="49">
        <f>'Отбор 2026-2028'!V469+'Доп_отбор 2026-2028'!V469</f>
        <v>0</v>
      </c>
      <c r="W473" s="49">
        <f>'Отбор 2026-2028'!W469+'Доп_отбор 2026-2028'!W469</f>
        <v>0</v>
      </c>
      <c r="X473" s="49">
        <f>'Отбор 2026-2028'!X469+'Доп_отбор 2026-2028'!X469</f>
        <v>0</v>
      </c>
      <c r="Y473" s="49">
        <f t="shared" si="33"/>
        <v>0</v>
      </c>
      <c r="Z473" s="57">
        <f t="shared" si="32"/>
        <v>0</v>
      </c>
    </row>
    <row r="474" spans="1:26" x14ac:dyDescent="0.25">
      <c r="A474" s="55">
        <v>74</v>
      </c>
      <c r="B474" s="56" t="s">
        <v>197</v>
      </c>
      <c r="C474" s="56" t="s">
        <v>55</v>
      </c>
      <c r="D474" s="55">
        <v>2028</v>
      </c>
      <c r="E474" s="47">
        <f>'Отбор 2026-2028'!E470+'Доп_отбор 2026-2028'!E470</f>
        <v>0</v>
      </c>
      <c r="F474" s="47">
        <f>'Отбор 2026-2028'!F470+'Доп_отбор 2026-2028'!F470</f>
        <v>0</v>
      </c>
      <c r="G474" s="47">
        <f>'Отбор 2026-2028'!G470+'Доп_отбор 2026-2028'!G470</f>
        <v>0</v>
      </c>
      <c r="H474" s="47">
        <f>'Отбор 2026-2028'!H470+'Доп_отбор 2026-2028'!H470</f>
        <v>0</v>
      </c>
      <c r="I474" s="47">
        <f>'Отбор 2026-2028'!I470+'Доп_отбор 2026-2028'!I470</f>
        <v>0</v>
      </c>
      <c r="J474" s="48">
        <f>'Отбор 2026-2028'!J470+'Доп_отбор 2026-2028'!J470</f>
        <v>0</v>
      </c>
      <c r="K474" s="49">
        <f t="shared" si="34"/>
        <v>0</v>
      </c>
      <c r="L474" s="47">
        <v>12368.39</v>
      </c>
      <c r="M474" s="47">
        <v>11131.55</v>
      </c>
      <c r="N474" s="47">
        <v>8657.8700000000008</v>
      </c>
      <c r="O474" s="47">
        <v>6184.2</v>
      </c>
      <c r="P474" s="47">
        <v>3710.52</v>
      </c>
      <c r="Q474" s="47">
        <v>488.77</v>
      </c>
      <c r="R474" s="47">
        <v>2100</v>
      </c>
      <c r="S474" s="47">
        <v>200</v>
      </c>
      <c r="T474" s="47">
        <v>89</v>
      </c>
      <c r="U474" s="51">
        <f t="shared" si="36"/>
        <v>0</v>
      </c>
      <c r="V474" s="49">
        <f>'Отбор 2026-2028'!V470+'Доп_отбор 2026-2028'!V470</f>
        <v>0</v>
      </c>
      <c r="W474" s="49">
        <f>'Отбор 2026-2028'!W470+'Доп_отбор 2026-2028'!W470</f>
        <v>0</v>
      </c>
      <c r="X474" s="49">
        <f>'Отбор 2026-2028'!X470+'Доп_отбор 2026-2028'!X470</f>
        <v>0</v>
      </c>
      <c r="Y474" s="49">
        <f t="shared" si="33"/>
        <v>0</v>
      </c>
      <c r="Z474" s="57">
        <f t="shared" si="32"/>
        <v>0</v>
      </c>
    </row>
    <row r="475" spans="1:26" x14ac:dyDescent="0.25">
      <c r="A475" s="55">
        <v>75</v>
      </c>
      <c r="B475" s="56" t="s">
        <v>197</v>
      </c>
      <c r="C475" s="56" t="s">
        <v>145</v>
      </c>
      <c r="D475" s="55">
        <v>2028</v>
      </c>
      <c r="E475" s="47">
        <f>'Отбор 2026-2028'!E471+'Доп_отбор 2026-2028'!E471</f>
        <v>0</v>
      </c>
      <c r="F475" s="47">
        <f>'Отбор 2026-2028'!F471+'Доп_отбор 2026-2028'!F471</f>
        <v>0</v>
      </c>
      <c r="G475" s="47">
        <f>'Отбор 2026-2028'!G471+'Доп_отбор 2026-2028'!G471</f>
        <v>0</v>
      </c>
      <c r="H475" s="47">
        <f>'Отбор 2026-2028'!H471+'Доп_отбор 2026-2028'!H471</f>
        <v>0</v>
      </c>
      <c r="I475" s="47">
        <f>'Отбор 2026-2028'!I471+'Доп_отбор 2026-2028'!I471</f>
        <v>0</v>
      </c>
      <c r="J475" s="48">
        <f>'Отбор 2026-2028'!J471+'Доп_отбор 2026-2028'!J471</f>
        <v>0</v>
      </c>
      <c r="K475" s="49">
        <f t="shared" si="34"/>
        <v>0</v>
      </c>
      <c r="L475" s="47">
        <v>12368.39</v>
      </c>
      <c r="M475" s="47">
        <v>11131.55</v>
      </c>
      <c r="N475" s="47">
        <v>8657.8700000000008</v>
      </c>
      <c r="O475" s="47">
        <v>6184.2</v>
      </c>
      <c r="P475" s="47">
        <v>3710.52</v>
      </c>
      <c r="Q475" s="47">
        <v>488.77</v>
      </c>
      <c r="R475" s="47">
        <v>2100</v>
      </c>
      <c r="S475" s="47">
        <v>200</v>
      </c>
      <c r="T475" s="47">
        <v>85</v>
      </c>
      <c r="U475" s="51">
        <f t="shared" si="36"/>
        <v>0</v>
      </c>
      <c r="V475" s="49">
        <f>'Отбор 2026-2028'!V471+'Доп_отбор 2026-2028'!V471</f>
        <v>0</v>
      </c>
      <c r="W475" s="49">
        <f>'Отбор 2026-2028'!W471+'Доп_отбор 2026-2028'!W471</f>
        <v>0</v>
      </c>
      <c r="X475" s="49">
        <f>'Отбор 2026-2028'!X471+'Доп_отбор 2026-2028'!X471</f>
        <v>0</v>
      </c>
      <c r="Y475" s="49">
        <f t="shared" si="33"/>
        <v>0</v>
      </c>
      <c r="Z475" s="57">
        <f t="shared" si="32"/>
        <v>0</v>
      </c>
    </row>
    <row r="476" spans="1:26" x14ac:dyDescent="0.25">
      <c r="A476" s="55">
        <v>76</v>
      </c>
      <c r="B476" s="56" t="s">
        <v>197</v>
      </c>
      <c r="C476" s="56" t="s">
        <v>37</v>
      </c>
      <c r="D476" s="55">
        <v>2028</v>
      </c>
      <c r="E476" s="47">
        <f>'Отбор 2026-2028'!E472+'Доп_отбор 2026-2028'!E472</f>
        <v>0</v>
      </c>
      <c r="F476" s="47">
        <f>'Отбор 2026-2028'!F472+'Доп_отбор 2026-2028'!F472</f>
        <v>0</v>
      </c>
      <c r="G476" s="47">
        <f>'Отбор 2026-2028'!G472+'Доп_отбор 2026-2028'!G472</f>
        <v>2.1</v>
      </c>
      <c r="H476" s="47">
        <f>'Отбор 2026-2028'!H472+'Доп_отбор 2026-2028'!H472</f>
        <v>0</v>
      </c>
      <c r="I476" s="47">
        <f>'Отбор 2026-2028'!I472+'Доп_отбор 2026-2028'!I472</f>
        <v>0</v>
      </c>
      <c r="J476" s="48">
        <f>'Отбор 2026-2028'!J472+'Доп_отбор 2026-2028'!J472</f>
        <v>2</v>
      </c>
      <c r="K476" s="49">
        <f t="shared" si="34"/>
        <v>2.1</v>
      </c>
      <c r="L476" s="47">
        <v>12368.39</v>
      </c>
      <c r="M476" s="47">
        <v>11131.55</v>
      </c>
      <c r="N476" s="47">
        <v>8657.8700000000008</v>
      </c>
      <c r="O476" s="47">
        <v>6184.2</v>
      </c>
      <c r="P476" s="47">
        <v>3710.52</v>
      </c>
      <c r="Q476" s="47">
        <v>488.77</v>
      </c>
      <c r="R476" s="47">
        <v>2100</v>
      </c>
      <c r="S476" s="47">
        <v>200</v>
      </c>
      <c r="T476" s="47">
        <v>88</v>
      </c>
      <c r="U476" s="51">
        <f t="shared" si="36"/>
        <v>87.99999327139372</v>
      </c>
      <c r="V476" s="49">
        <f>'Отбор 2026-2028'!V472+'Доп_отбор 2026-2028'!V472</f>
        <v>23779.07</v>
      </c>
      <c r="W476" s="49">
        <f>'Отбор 2026-2028'!W472+'Доп_отбор 2026-2028'!W472</f>
        <v>20925.580000000002</v>
      </c>
      <c r="X476" s="49">
        <f>'Отбор 2026-2028'!X472+'Доп_отбор 2026-2028'!X472</f>
        <v>2853.489999999998</v>
      </c>
      <c r="Y476" s="49">
        <f t="shared" si="33"/>
        <v>20925.580000000002</v>
      </c>
      <c r="Z476" s="57">
        <f t="shared" si="32"/>
        <v>87.99999327139372</v>
      </c>
    </row>
    <row r="477" spans="1:26" x14ac:dyDescent="0.25">
      <c r="A477" s="55">
        <v>77</v>
      </c>
      <c r="B477" s="56" t="s">
        <v>197</v>
      </c>
      <c r="C477" s="56" t="s">
        <v>146</v>
      </c>
      <c r="D477" s="55">
        <v>2028</v>
      </c>
      <c r="E477" s="47">
        <f>'Отбор 2026-2028'!E473+'Доп_отбор 2026-2028'!E473</f>
        <v>0</v>
      </c>
      <c r="F477" s="47">
        <f>'Отбор 2026-2028'!F473+'Доп_отбор 2026-2028'!F473</f>
        <v>0</v>
      </c>
      <c r="G477" s="47">
        <f>'Отбор 2026-2028'!G473+'Доп_отбор 2026-2028'!G473</f>
        <v>0</v>
      </c>
      <c r="H477" s="47">
        <f>'Отбор 2026-2028'!H473+'Доп_отбор 2026-2028'!H473</f>
        <v>2.15</v>
      </c>
      <c r="I477" s="47">
        <f>'Отбор 2026-2028'!I473+'Доп_отбор 2026-2028'!I473</f>
        <v>3.7</v>
      </c>
      <c r="J477" s="48">
        <f>'Отбор 2026-2028'!J473+'Доп_отбор 2026-2028'!J473</f>
        <v>3</v>
      </c>
      <c r="K477" s="49">
        <f t="shared" si="34"/>
        <v>5.85</v>
      </c>
      <c r="L477" s="47">
        <v>12368.39</v>
      </c>
      <c r="M477" s="47">
        <v>11131.55</v>
      </c>
      <c r="N477" s="47">
        <v>8657.8700000000008</v>
      </c>
      <c r="O477" s="47">
        <v>6184.2</v>
      </c>
      <c r="P477" s="47">
        <v>3710.52</v>
      </c>
      <c r="Q477" s="47">
        <v>488.77</v>
      </c>
      <c r="R477" s="47">
        <v>2100</v>
      </c>
      <c r="S477" s="47">
        <v>200</v>
      </c>
      <c r="T477" s="47">
        <v>89</v>
      </c>
      <c r="U477" s="51">
        <f t="shared" si="36"/>
        <v>88.999996106921714</v>
      </c>
      <c r="V477" s="49">
        <f>'Отбор 2026-2028'!V473+'Доп_отбор 2026-2028'!V473</f>
        <v>35961.26</v>
      </c>
      <c r="W477" s="49">
        <f>'Отбор 2026-2028'!W473+'Доп_отбор 2026-2028'!W473</f>
        <v>32005.52</v>
      </c>
      <c r="X477" s="49">
        <f>'Отбор 2026-2028'!X473+'Доп_отбор 2026-2028'!X473</f>
        <v>3955.7400000000016</v>
      </c>
      <c r="Y477" s="49">
        <f t="shared" si="33"/>
        <v>32005.52</v>
      </c>
      <c r="Z477" s="57">
        <f t="shared" si="32"/>
        <v>88.999996106921714</v>
      </c>
    </row>
    <row r="478" spans="1:26" x14ac:dyDescent="0.25">
      <c r="A478" s="55">
        <v>78</v>
      </c>
      <c r="B478" s="56" t="s">
        <v>197</v>
      </c>
      <c r="C478" s="56" t="s">
        <v>26</v>
      </c>
      <c r="D478" s="55">
        <v>2028</v>
      </c>
      <c r="E478" s="47">
        <f>'Отбор 2026-2028'!E474+'Доп_отбор 2026-2028'!E474</f>
        <v>0</v>
      </c>
      <c r="F478" s="47">
        <f>'Отбор 2026-2028'!F474+'Доп_отбор 2026-2028'!F474</f>
        <v>13.5</v>
      </c>
      <c r="G478" s="47">
        <f>'Отбор 2026-2028'!G474+'Доп_отбор 2026-2028'!G474</f>
        <v>5</v>
      </c>
      <c r="H478" s="47">
        <f>'Отбор 2026-2028'!H474+'Доп_отбор 2026-2028'!H474</f>
        <v>14.45</v>
      </c>
      <c r="I478" s="47">
        <f>'Отбор 2026-2028'!I474+'Доп_отбор 2026-2028'!I474</f>
        <v>5</v>
      </c>
      <c r="J478" s="48">
        <f>'Отбор 2026-2028'!J474+'Доп_отбор 2026-2028'!J474</f>
        <v>3</v>
      </c>
      <c r="K478" s="49">
        <f t="shared" si="34"/>
        <v>37.950000000000003</v>
      </c>
      <c r="L478" s="47">
        <v>12368.39</v>
      </c>
      <c r="M478" s="47">
        <v>11131.55</v>
      </c>
      <c r="N478" s="47">
        <v>8657.8700000000008</v>
      </c>
      <c r="O478" s="47">
        <v>6184.2</v>
      </c>
      <c r="P478" s="47">
        <v>3710.52</v>
      </c>
      <c r="Q478" s="47">
        <v>488.77</v>
      </c>
      <c r="R478" s="47">
        <v>2100</v>
      </c>
      <c r="S478" s="47">
        <v>200</v>
      </c>
      <c r="T478" s="47">
        <v>89</v>
      </c>
      <c r="U478" s="51">
        <f t="shared" si="36"/>
        <v>88.999998990013367</v>
      </c>
      <c r="V478" s="49">
        <f>'Отбор 2026-2028'!V474+'Доп_отбор 2026-2028'!V474</f>
        <v>316835.88</v>
      </c>
      <c r="W478" s="49">
        <f>'Отбор 2026-2028'!W474+'Доп_отбор 2026-2028'!W474</f>
        <v>281983.93</v>
      </c>
      <c r="X478" s="49">
        <f>'Отбор 2026-2028'!X474+'Доп_отбор 2026-2028'!X474</f>
        <v>34851.950000000012</v>
      </c>
      <c r="Y478" s="49">
        <f t="shared" si="33"/>
        <v>281983.93</v>
      </c>
      <c r="Z478" s="57">
        <f t="shared" si="32"/>
        <v>88.999998990013367</v>
      </c>
    </row>
    <row r="479" spans="1:26" x14ac:dyDescent="0.25">
      <c r="A479" s="55">
        <v>79</v>
      </c>
      <c r="B479" s="56" t="s">
        <v>198</v>
      </c>
      <c r="C479" s="56" t="s">
        <v>78</v>
      </c>
      <c r="D479" s="55">
        <v>2028</v>
      </c>
      <c r="E479" s="47">
        <f>'Отбор 2026-2028'!E475+'Доп_отбор 2026-2028'!E475</f>
        <v>0</v>
      </c>
      <c r="F479" s="47">
        <f>'Отбор 2026-2028'!F475+'Доп_отбор 2026-2028'!F475</f>
        <v>0</v>
      </c>
      <c r="G479" s="47">
        <f>'Отбор 2026-2028'!G475+'Доп_отбор 2026-2028'!G475</f>
        <v>0</v>
      </c>
      <c r="H479" s="47">
        <f>'Отбор 2026-2028'!H475+'Доп_отбор 2026-2028'!H475</f>
        <v>0</v>
      </c>
      <c r="I479" s="47">
        <f>'Отбор 2026-2028'!I475+'Доп_отбор 2026-2028'!I475</f>
        <v>0</v>
      </c>
      <c r="J479" s="48">
        <f>'Отбор 2026-2028'!J475+'Доп_отбор 2026-2028'!J475</f>
        <v>0</v>
      </c>
      <c r="K479" s="49">
        <f t="shared" si="34"/>
        <v>0</v>
      </c>
      <c r="L479" s="47">
        <v>12368.39</v>
      </c>
      <c r="M479" s="47">
        <v>11131.55</v>
      </c>
      <c r="N479" s="47">
        <v>8657.8700000000008</v>
      </c>
      <c r="O479" s="47">
        <v>6184.2</v>
      </c>
      <c r="P479" s="47">
        <v>3710.52</v>
      </c>
      <c r="Q479" s="47">
        <v>488.77</v>
      </c>
      <c r="R479" s="47">
        <v>2100</v>
      </c>
      <c r="S479" s="47">
        <v>200</v>
      </c>
      <c r="T479" s="47">
        <v>89</v>
      </c>
      <c r="U479" s="51">
        <f t="shared" si="36"/>
        <v>0</v>
      </c>
      <c r="V479" s="49">
        <f>'Отбор 2026-2028'!V475+'Доп_отбор 2026-2028'!V475</f>
        <v>0</v>
      </c>
      <c r="W479" s="49">
        <f>'Отбор 2026-2028'!W475+'Доп_отбор 2026-2028'!W475</f>
        <v>0</v>
      </c>
      <c r="X479" s="49">
        <f>'Отбор 2026-2028'!X475+'Доп_отбор 2026-2028'!X475</f>
        <v>0</v>
      </c>
      <c r="Y479" s="49">
        <f t="shared" si="33"/>
        <v>0</v>
      </c>
      <c r="Z479" s="57">
        <f t="shared" si="32"/>
        <v>0</v>
      </c>
    </row>
    <row r="480" spans="1:26" x14ac:dyDescent="0.25">
      <c r="A480" s="55">
        <v>80</v>
      </c>
      <c r="B480" s="56" t="s">
        <v>198</v>
      </c>
      <c r="C480" s="56" t="s">
        <v>91</v>
      </c>
      <c r="D480" s="55">
        <v>2028</v>
      </c>
      <c r="E480" s="47">
        <f>'Отбор 2026-2028'!E476+'Доп_отбор 2026-2028'!E476</f>
        <v>0</v>
      </c>
      <c r="F480" s="47">
        <f>'Отбор 2026-2028'!F476+'Доп_отбор 2026-2028'!F476</f>
        <v>0</v>
      </c>
      <c r="G480" s="47">
        <f>'Отбор 2026-2028'!G476+'Доп_отбор 2026-2028'!G476</f>
        <v>0</v>
      </c>
      <c r="H480" s="47">
        <f>'Отбор 2026-2028'!H476+'Доп_отбор 2026-2028'!H476</f>
        <v>0</v>
      </c>
      <c r="I480" s="47">
        <f>'Отбор 2026-2028'!I476+'Доп_отбор 2026-2028'!I476</f>
        <v>0</v>
      </c>
      <c r="J480" s="48">
        <f>'Отбор 2026-2028'!J476+'Доп_отбор 2026-2028'!J476</f>
        <v>0</v>
      </c>
      <c r="K480" s="49">
        <f t="shared" si="34"/>
        <v>0</v>
      </c>
      <c r="L480" s="47">
        <v>12368.39</v>
      </c>
      <c r="M480" s="47">
        <v>11131.55</v>
      </c>
      <c r="N480" s="47">
        <v>8657.8700000000008</v>
      </c>
      <c r="O480" s="47">
        <v>6184.2</v>
      </c>
      <c r="P480" s="47">
        <v>3710.52</v>
      </c>
      <c r="Q480" s="47">
        <v>488.77</v>
      </c>
      <c r="R480" s="47">
        <v>2100</v>
      </c>
      <c r="S480" s="47">
        <v>200</v>
      </c>
      <c r="T480" s="47">
        <v>92</v>
      </c>
      <c r="U480" s="51">
        <f t="shared" si="36"/>
        <v>0</v>
      </c>
      <c r="V480" s="49">
        <f>'Отбор 2026-2028'!V476+'Доп_отбор 2026-2028'!V476</f>
        <v>0</v>
      </c>
      <c r="W480" s="49">
        <f>'Отбор 2026-2028'!W476+'Доп_отбор 2026-2028'!W476</f>
        <v>0</v>
      </c>
      <c r="X480" s="49">
        <f>'Отбор 2026-2028'!X476+'Доп_отбор 2026-2028'!X476</f>
        <v>0</v>
      </c>
      <c r="Y480" s="49">
        <f t="shared" si="33"/>
        <v>0</v>
      </c>
      <c r="Z480" s="57">
        <f t="shared" si="32"/>
        <v>0</v>
      </c>
    </row>
    <row r="481" spans="1:26" x14ac:dyDescent="0.25">
      <c r="A481" s="55">
        <v>81</v>
      </c>
      <c r="B481" s="56" t="s">
        <v>198</v>
      </c>
      <c r="C481" s="56" t="s">
        <v>147</v>
      </c>
      <c r="D481" s="55">
        <v>2028</v>
      </c>
      <c r="E481" s="47">
        <f>'Отбор 2026-2028'!E477+'Доп_отбор 2026-2028'!E477</f>
        <v>0</v>
      </c>
      <c r="F481" s="47">
        <f>'Отбор 2026-2028'!F477+'Доп_отбор 2026-2028'!F477</f>
        <v>0</v>
      </c>
      <c r="G481" s="47">
        <f>'Отбор 2026-2028'!G477+'Доп_отбор 2026-2028'!G477</f>
        <v>0</v>
      </c>
      <c r="H481" s="47">
        <f>'Отбор 2026-2028'!H477+'Доп_отбор 2026-2028'!H477</f>
        <v>0</v>
      </c>
      <c r="I481" s="47">
        <f>'Отбор 2026-2028'!I477+'Доп_отбор 2026-2028'!I477</f>
        <v>0</v>
      </c>
      <c r="J481" s="48">
        <f>'Отбор 2026-2028'!J477+'Доп_отбор 2026-2028'!J477</f>
        <v>0</v>
      </c>
      <c r="K481" s="49">
        <f t="shared" si="34"/>
        <v>0</v>
      </c>
      <c r="L481" s="47">
        <v>12368.39</v>
      </c>
      <c r="M481" s="47">
        <v>11131.55</v>
      </c>
      <c r="N481" s="47">
        <v>8657.8700000000008</v>
      </c>
      <c r="O481" s="47">
        <v>6184.2</v>
      </c>
      <c r="P481" s="47">
        <v>3710.52</v>
      </c>
      <c r="Q481" s="47">
        <v>488.77</v>
      </c>
      <c r="R481" s="47">
        <v>2100</v>
      </c>
      <c r="S481" s="47">
        <v>200</v>
      </c>
      <c r="T481" s="47">
        <v>91</v>
      </c>
      <c r="U481" s="51">
        <f t="shared" si="36"/>
        <v>0</v>
      </c>
      <c r="V481" s="49">
        <f>'Отбор 2026-2028'!V477+'Доп_отбор 2026-2028'!V477</f>
        <v>0</v>
      </c>
      <c r="W481" s="49">
        <f>'Отбор 2026-2028'!W477+'Доп_отбор 2026-2028'!W477</f>
        <v>0</v>
      </c>
      <c r="X481" s="49">
        <f>'Отбор 2026-2028'!X477+'Доп_отбор 2026-2028'!X477</f>
        <v>0</v>
      </c>
      <c r="Y481" s="49">
        <f t="shared" si="33"/>
        <v>0</v>
      </c>
      <c r="Z481" s="57">
        <f t="shared" si="32"/>
        <v>0</v>
      </c>
    </row>
    <row r="482" spans="1:26" x14ac:dyDescent="0.25">
      <c r="A482" s="55">
        <v>82</v>
      </c>
      <c r="B482" s="56" t="s">
        <v>198</v>
      </c>
      <c r="C482" s="56" t="s">
        <v>148</v>
      </c>
      <c r="D482" s="55">
        <v>2028</v>
      </c>
      <c r="E482" s="47">
        <f>'Отбор 2026-2028'!E478+'Доп_отбор 2026-2028'!E478</f>
        <v>0</v>
      </c>
      <c r="F482" s="47">
        <f>'Отбор 2026-2028'!F478+'Доп_отбор 2026-2028'!F478</f>
        <v>0</v>
      </c>
      <c r="G482" s="47">
        <f>'Отбор 2026-2028'!G478+'Доп_отбор 2026-2028'!G478</f>
        <v>0</v>
      </c>
      <c r="H482" s="47">
        <f>'Отбор 2026-2028'!H478+'Доп_отбор 2026-2028'!H478</f>
        <v>0</v>
      </c>
      <c r="I482" s="47">
        <f>'Отбор 2026-2028'!I478+'Доп_отбор 2026-2028'!I478</f>
        <v>0</v>
      </c>
      <c r="J482" s="48">
        <f>'Отбор 2026-2028'!J478+'Доп_отбор 2026-2028'!J478</f>
        <v>0</v>
      </c>
      <c r="K482" s="49">
        <f t="shared" si="34"/>
        <v>0</v>
      </c>
      <c r="L482" s="47">
        <v>12368.39</v>
      </c>
      <c r="M482" s="47">
        <v>11131.55</v>
      </c>
      <c r="N482" s="47">
        <v>8657.8700000000008</v>
      </c>
      <c r="O482" s="47">
        <v>6184.2</v>
      </c>
      <c r="P482" s="47">
        <v>3710.52</v>
      </c>
      <c r="Q482" s="47">
        <v>488.77</v>
      </c>
      <c r="R482" s="47">
        <v>2100</v>
      </c>
      <c r="S482" s="47">
        <v>200</v>
      </c>
      <c r="T482" s="47">
        <v>90</v>
      </c>
      <c r="U482" s="51">
        <f t="shared" si="36"/>
        <v>0</v>
      </c>
      <c r="V482" s="49">
        <f>'Отбор 2026-2028'!V478+'Доп_отбор 2026-2028'!V478</f>
        <v>0</v>
      </c>
      <c r="W482" s="49">
        <f>'Отбор 2026-2028'!W478+'Доп_отбор 2026-2028'!W478</f>
        <v>0</v>
      </c>
      <c r="X482" s="49">
        <f>'Отбор 2026-2028'!X478+'Доп_отбор 2026-2028'!X478</f>
        <v>0</v>
      </c>
      <c r="Y482" s="49">
        <f t="shared" si="33"/>
        <v>0</v>
      </c>
      <c r="Z482" s="57">
        <f t="shared" si="32"/>
        <v>0</v>
      </c>
    </row>
    <row r="483" spans="1:26" x14ac:dyDescent="0.25">
      <c r="A483" s="55">
        <v>83</v>
      </c>
      <c r="B483" s="56" t="s">
        <v>198</v>
      </c>
      <c r="C483" s="56" t="s">
        <v>149</v>
      </c>
      <c r="D483" s="55">
        <v>2028</v>
      </c>
      <c r="E483" s="47">
        <f>'Отбор 2026-2028'!E479+'Доп_отбор 2026-2028'!E479</f>
        <v>0</v>
      </c>
      <c r="F483" s="47">
        <f>'Отбор 2026-2028'!F479+'Доп_отбор 2026-2028'!F479</f>
        <v>0</v>
      </c>
      <c r="G483" s="47">
        <f>'Отбор 2026-2028'!G479+'Доп_отбор 2026-2028'!G479</f>
        <v>0</v>
      </c>
      <c r="H483" s="47">
        <f>'Отбор 2026-2028'!H479+'Доп_отбор 2026-2028'!H479</f>
        <v>0</v>
      </c>
      <c r="I483" s="47">
        <f>'Отбор 2026-2028'!I479+'Доп_отбор 2026-2028'!I479</f>
        <v>0</v>
      </c>
      <c r="J483" s="48">
        <f>'Отбор 2026-2028'!J479+'Доп_отбор 2026-2028'!J479</f>
        <v>0</v>
      </c>
      <c r="K483" s="49">
        <f t="shared" si="34"/>
        <v>0</v>
      </c>
      <c r="L483" s="47">
        <v>12368.39</v>
      </c>
      <c r="M483" s="47">
        <v>11131.55</v>
      </c>
      <c r="N483" s="47">
        <v>8657.8700000000008</v>
      </c>
      <c r="O483" s="47">
        <v>6184.2</v>
      </c>
      <c r="P483" s="47">
        <v>3710.52</v>
      </c>
      <c r="Q483" s="47">
        <v>488.77</v>
      </c>
      <c r="R483" s="47">
        <v>2100</v>
      </c>
      <c r="S483" s="47">
        <v>200</v>
      </c>
      <c r="T483" s="47">
        <v>91</v>
      </c>
      <c r="U483" s="51">
        <f t="shared" si="36"/>
        <v>0</v>
      </c>
      <c r="V483" s="49">
        <f>'Отбор 2026-2028'!V479+'Доп_отбор 2026-2028'!V479</f>
        <v>0</v>
      </c>
      <c r="W483" s="49">
        <f>'Отбор 2026-2028'!W479+'Доп_отбор 2026-2028'!W479</f>
        <v>0</v>
      </c>
      <c r="X483" s="49">
        <f>'Отбор 2026-2028'!X479+'Доп_отбор 2026-2028'!X479</f>
        <v>0</v>
      </c>
      <c r="Y483" s="49">
        <f t="shared" si="33"/>
        <v>0</v>
      </c>
      <c r="Z483" s="57">
        <f t="shared" si="32"/>
        <v>0</v>
      </c>
    </row>
    <row r="484" spans="1:26" x14ac:dyDescent="0.25">
      <c r="A484" s="55">
        <v>84</v>
      </c>
      <c r="B484" s="56" t="s">
        <v>198</v>
      </c>
      <c r="C484" s="56" t="s">
        <v>150</v>
      </c>
      <c r="D484" s="55">
        <v>2028</v>
      </c>
      <c r="E484" s="47">
        <f>'Отбор 2026-2028'!E480+'Доп_отбор 2026-2028'!E480</f>
        <v>0</v>
      </c>
      <c r="F484" s="47">
        <f>'Отбор 2026-2028'!F480+'Доп_отбор 2026-2028'!F480</f>
        <v>0</v>
      </c>
      <c r="G484" s="47">
        <f>'Отбор 2026-2028'!G480+'Доп_отбор 2026-2028'!G480</f>
        <v>0</v>
      </c>
      <c r="H484" s="47">
        <f>'Отбор 2026-2028'!H480+'Доп_отбор 2026-2028'!H480</f>
        <v>0</v>
      </c>
      <c r="I484" s="47">
        <f>'Отбор 2026-2028'!I480+'Доп_отбор 2026-2028'!I480</f>
        <v>0</v>
      </c>
      <c r="J484" s="48">
        <f>'Отбор 2026-2028'!J480+'Доп_отбор 2026-2028'!J480</f>
        <v>0</v>
      </c>
      <c r="K484" s="49">
        <f t="shared" si="34"/>
        <v>0</v>
      </c>
      <c r="L484" s="47">
        <v>12368.39</v>
      </c>
      <c r="M484" s="47">
        <v>11131.55</v>
      </c>
      <c r="N484" s="47">
        <v>8657.8700000000008</v>
      </c>
      <c r="O484" s="47">
        <v>6184.2</v>
      </c>
      <c r="P484" s="47">
        <v>3710.52</v>
      </c>
      <c r="Q484" s="47">
        <v>488.77</v>
      </c>
      <c r="R484" s="47">
        <v>2100</v>
      </c>
      <c r="S484" s="47">
        <v>200</v>
      </c>
      <c r="T484" s="47">
        <v>92</v>
      </c>
      <c r="U484" s="51">
        <f t="shared" si="36"/>
        <v>0</v>
      </c>
      <c r="V484" s="49">
        <f>'Отбор 2026-2028'!V480+'Доп_отбор 2026-2028'!V480</f>
        <v>0</v>
      </c>
      <c r="W484" s="49">
        <f>'Отбор 2026-2028'!W480+'Доп_отбор 2026-2028'!W480</f>
        <v>0</v>
      </c>
      <c r="X484" s="49">
        <f>'Отбор 2026-2028'!X480+'Доп_отбор 2026-2028'!X480</f>
        <v>0</v>
      </c>
      <c r="Y484" s="49">
        <f t="shared" si="33"/>
        <v>0</v>
      </c>
      <c r="Z484" s="57">
        <f t="shared" si="32"/>
        <v>0</v>
      </c>
    </row>
    <row r="485" spans="1:26" x14ac:dyDescent="0.25">
      <c r="A485" s="55">
        <v>85</v>
      </c>
      <c r="B485" s="56" t="s">
        <v>198</v>
      </c>
      <c r="C485" s="56" t="s">
        <v>153</v>
      </c>
      <c r="D485" s="55">
        <v>2028</v>
      </c>
      <c r="E485" s="47">
        <f>'Отбор 2026-2028'!E481+'Доп_отбор 2026-2028'!E481</f>
        <v>0</v>
      </c>
      <c r="F485" s="47">
        <f>'Отбор 2026-2028'!F481+'Доп_отбор 2026-2028'!F481</f>
        <v>0</v>
      </c>
      <c r="G485" s="47">
        <f>'Отбор 2026-2028'!G481+'Доп_отбор 2026-2028'!G481</f>
        <v>0</v>
      </c>
      <c r="H485" s="47">
        <f>'Отбор 2026-2028'!H481+'Доп_отбор 2026-2028'!H481</f>
        <v>0</v>
      </c>
      <c r="I485" s="47">
        <f>'Отбор 2026-2028'!I481+'Доп_отбор 2026-2028'!I481</f>
        <v>0</v>
      </c>
      <c r="J485" s="48">
        <f>'Отбор 2026-2028'!J481+'Доп_отбор 2026-2028'!J481</f>
        <v>0</v>
      </c>
      <c r="K485" s="49">
        <f t="shared" si="34"/>
        <v>0</v>
      </c>
      <c r="L485" s="47">
        <v>12368.39</v>
      </c>
      <c r="M485" s="47">
        <v>11131.55</v>
      </c>
      <c r="N485" s="47">
        <v>8657.8700000000008</v>
      </c>
      <c r="O485" s="47">
        <v>6184.2</v>
      </c>
      <c r="P485" s="47">
        <v>3710.52</v>
      </c>
      <c r="Q485" s="47">
        <v>488.77</v>
      </c>
      <c r="R485" s="47">
        <v>2100</v>
      </c>
      <c r="S485" s="47">
        <v>200</v>
      </c>
      <c r="T485" s="47">
        <v>93</v>
      </c>
      <c r="U485" s="51">
        <f t="shared" si="36"/>
        <v>0</v>
      </c>
      <c r="V485" s="49">
        <f>'Отбор 2026-2028'!V481+'Доп_отбор 2026-2028'!V481</f>
        <v>0</v>
      </c>
      <c r="W485" s="49">
        <f>'Отбор 2026-2028'!W481+'Доп_отбор 2026-2028'!W481</f>
        <v>0</v>
      </c>
      <c r="X485" s="49">
        <f>'Отбор 2026-2028'!X481+'Доп_отбор 2026-2028'!X481</f>
        <v>0</v>
      </c>
      <c r="Y485" s="49">
        <f t="shared" si="33"/>
        <v>0</v>
      </c>
      <c r="Z485" s="57">
        <f t="shared" si="32"/>
        <v>0</v>
      </c>
    </row>
    <row r="486" spans="1:26" x14ac:dyDescent="0.25">
      <c r="A486" s="55">
        <v>86</v>
      </c>
      <c r="B486" s="56" t="s">
        <v>198</v>
      </c>
      <c r="C486" s="56" t="s">
        <v>151</v>
      </c>
      <c r="D486" s="55">
        <v>2028</v>
      </c>
      <c r="E486" s="47">
        <f>'Отбор 2026-2028'!E482+'Доп_отбор 2026-2028'!E482</f>
        <v>0</v>
      </c>
      <c r="F486" s="47">
        <f>'Отбор 2026-2028'!F482+'Доп_отбор 2026-2028'!F482</f>
        <v>0</v>
      </c>
      <c r="G486" s="47">
        <f>'Отбор 2026-2028'!G482+'Доп_отбор 2026-2028'!G482</f>
        <v>0</v>
      </c>
      <c r="H486" s="47">
        <f>'Отбор 2026-2028'!H482+'Доп_отбор 2026-2028'!H482</f>
        <v>0</v>
      </c>
      <c r="I486" s="47">
        <f>'Отбор 2026-2028'!I482+'Доп_отбор 2026-2028'!I482</f>
        <v>0</v>
      </c>
      <c r="J486" s="48">
        <f>'Отбор 2026-2028'!J482+'Доп_отбор 2026-2028'!J482</f>
        <v>0</v>
      </c>
      <c r="K486" s="49">
        <f t="shared" si="34"/>
        <v>0</v>
      </c>
      <c r="L486" s="47">
        <v>12368.39</v>
      </c>
      <c r="M486" s="47">
        <v>11131.55</v>
      </c>
      <c r="N486" s="47">
        <v>8657.8700000000008</v>
      </c>
      <c r="O486" s="47">
        <v>6184.2</v>
      </c>
      <c r="P486" s="47">
        <v>3710.52</v>
      </c>
      <c r="Q486" s="47">
        <v>488.77</v>
      </c>
      <c r="R486" s="47">
        <v>2100</v>
      </c>
      <c r="S486" s="47">
        <v>200</v>
      </c>
      <c r="T486" s="47">
        <v>80</v>
      </c>
      <c r="U486" s="51">
        <f t="shared" si="36"/>
        <v>0</v>
      </c>
      <c r="V486" s="49">
        <f>'Отбор 2026-2028'!V482+'Доп_отбор 2026-2028'!V482</f>
        <v>0</v>
      </c>
      <c r="W486" s="49">
        <f>'Отбор 2026-2028'!W482+'Доп_отбор 2026-2028'!W482</f>
        <v>0</v>
      </c>
      <c r="X486" s="49">
        <f>'Отбор 2026-2028'!X482+'Доп_отбор 2026-2028'!X482</f>
        <v>0</v>
      </c>
      <c r="Y486" s="49">
        <f t="shared" si="33"/>
        <v>0</v>
      </c>
      <c r="Z486" s="57">
        <f t="shared" si="32"/>
        <v>0</v>
      </c>
    </row>
    <row r="487" spans="1:26" x14ac:dyDescent="0.25">
      <c r="A487" s="55">
        <v>87</v>
      </c>
      <c r="B487" s="56" t="s">
        <v>198</v>
      </c>
      <c r="C487" s="56" t="s">
        <v>84</v>
      </c>
      <c r="D487" s="55">
        <v>2028</v>
      </c>
      <c r="E487" s="47">
        <f>'Отбор 2026-2028'!E483+'Доп_отбор 2026-2028'!E483</f>
        <v>0</v>
      </c>
      <c r="F487" s="47">
        <f>'Отбор 2026-2028'!F483+'Доп_отбор 2026-2028'!F483</f>
        <v>0</v>
      </c>
      <c r="G487" s="47">
        <f>'Отбор 2026-2028'!G483+'Доп_отбор 2026-2028'!G483</f>
        <v>0</v>
      </c>
      <c r="H487" s="47">
        <f>'Отбор 2026-2028'!H483+'Доп_отбор 2026-2028'!H483</f>
        <v>0</v>
      </c>
      <c r="I487" s="47">
        <f>'Отбор 2026-2028'!I483+'Доп_отбор 2026-2028'!I483</f>
        <v>0</v>
      </c>
      <c r="J487" s="48">
        <f>'Отбор 2026-2028'!J483+'Доп_отбор 2026-2028'!J483</f>
        <v>0</v>
      </c>
      <c r="K487" s="49">
        <f t="shared" si="34"/>
        <v>0</v>
      </c>
      <c r="L487" s="47">
        <v>12368.39</v>
      </c>
      <c r="M487" s="47">
        <v>11131.55</v>
      </c>
      <c r="N487" s="47">
        <v>8657.8700000000008</v>
      </c>
      <c r="O487" s="47">
        <v>6184.2</v>
      </c>
      <c r="P487" s="47">
        <v>3710.52</v>
      </c>
      <c r="Q487" s="47">
        <v>488.77</v>
      </c>
      <c r="R487" s="47">
        <v>2100</v>
      </c>
      <c r="S487" s="47">
        <v>200</v>
      </c>
      <c r="T487" s="47">
        <v>93</v>
      </c>
      <c r="U487" s="51">
        <f t="shared" si="36"/>
        <v>0</v>
      </c>
      <c r="V487" s="49">
        <f>'Отбор 2026-2028'!V483+'Доп_отбор 2026-2028'!V483</f>
        <v>0</v>
      </c>
      <c r="W487" s="49">
        <f>'Отбор 2026-2028'!W483+'Доп_отбор 2026-2028'!W483</f>
        <v>0</v>
      </c>
      <c r="X487" s="49">
        <f>'Отбор 2026-2028'!X483+'Доп_отбор 2026-2028'!X483</f>
        <v>0</v>
      </c>
      <c r="Y487" s="49">
        <f t="shared" si="33"/>
        <v>0</v>
      </c>
      <c r="Z487" s="57">
        <f t="shared" si="32"/>
        <v>0</v>
      </c>
    </row>
    <row r="488" spans="1:26" x14ac:dyDescent="0.25">
      <c r="A488" s="55">
        <v>88</v>
      </c>
      <c r="B488" s="56" t="s">
        <v>198</v>
      </c>
      <c r="C488" s="56" t="s">
        <v>152</v>
      </c>
      <c r="D488" s="55">
        <v>2028</v>
      </c>
      <c r="E488" s="47">
        <f>'Отбор 2026-2028'!E484+'Доп_отбор 2026-2028'!E484</f>
        <v>0</v>
      </c>
      <c r="F488" s="47">
        <f>'Отбор 2026-2028'!F484+'Доп_отбор 2026-2028'!F484</f>
        <v>0</v>
      </c>
      <c r="G488" s="47">
        <f>'Отбор 2026-2028'!G484+'Доп_отбор 2026-2028'!G484</f>
        <v>0</v>
      </c>
      <c r="H488" s="47">
        <f>'Отбор 2026-2028'!H484+'Доп_отбор 2026-2028'!H484</f>
        <v>0</v>
      </c>
      <c r="I488" s="47">
        <f>'Отбор 2026-2028'!I484+'Доп_отбор 2026-2028'!I484</f>
        <v>0</v>
      </c>
      <c r="J488" s="48">
        <f>'Отбор 2026-2028'!J484+'Доп_отбор 2026-2028'!J484</f>
        <v>0</v>
      </c>
      <c r="K488" s="49">
        <f t="shared" si="34"/>
        <v>0</v>
      </c>
      <c r="L488" s="47">
        <v>12368.39</v>
      </c>
      <c r="M488" s="47">
        <v>11131.55</v>
      </c>
      <c r="N488" s="47">
        <v>8657.8700000000008</v>
      </c>
      <c r="O488" s="47">
        <v>6184.2</v>
      </c>
      <c r="P488" s="47">
        <v>3710.52</v>
      </c>
      <c r="Q488" s="47">
        <v>488.77</v>
      </c>
      <c r="R488" s="47">
        <v>2100</v>
      </c>
      <c r="S488" s="47">
        <v>200</v>
      </c>
      <c r="T488" s="47">
        <v>92</v>
      </c>
      <c r="U488" s="51">
        <f t="shared" si="36"/>
        <v>0</v>
      </c>
      <c r="V488" s="49">
        <f>'Отбор 2026-2028'!V484+'Доп_отбор 2026-2028'!V484</f>
        <v>0</v>
      </c>
      <c r="W488" s="49">
        <f>'Отбор 2026-2028'!W484+'Доп_отбор 2026-2028'!W484</f>
        <v>0</v>
      </c>
      <c r="X488" s="49">
        <f>'Отбор 2026-2028'!X484+'Доп_отбор 2026-2028'!X484</f>
        <v>0</v>
      </c>
      <c r="Y488" s="49">
        <f t="shared" si="33"/>
        <v>0</v>
      </c>
      <c r="Z488" s="57">
        <f t="shared" si="32"/>
        <v>0</v>
      </c>
    </row>
    <row r="489" spans="1:26" x14ac:dyDescent="0.25">
      <c r="A489" s="55">
        <v>89</v>
      </c>
      <c r="B489" s="56" t="s">
        <v>198</v>
      </c>
      <c r="C489" s="56" t="s">
        <v>95</v>
      </c>
      <c r="D489" s="55">
        <v>2028</v>
      </c>
      <c r="E489" s="47">
        <f>'Отбор 2026-2028'!E485+'Доп_отбор 2026-2028'!E485</f>
        <v>0</v>
      </c>
      <c r="F489" s="47">
        <f>'Отбор 2026-2028'!F485+'Доп_отбор 2026-2028'!F485</f>
        <v>0</v>
      </c>
      <c r="G489" s="47">
        <f>'Отбор 2026-2028'!G485+'Доп_отбор 2026-2028'!G485</f>
        <v>0</v>
      </c>
      <c r="H489" s="47">
        <f>'Отбор 2026-2028'!H485+'Доп_отбор 2026-2028'!H485</f>
        <v>0</v>
      </c>
      <c r="I489" s="47">
        <f>'Отбор 2026-2028'!I485+'Доп_отбор 2026-2028'!I485</f>
        <v>0</v>
      </c>
      <c r="J489" s="48">
        <f>'Отбор 2026-2028'!J485+'Доп_отбор 2026-2028'!J485</f>
        <v>0</v>
      </c>
      <c r="K489" s="49">
        <f t="shared" si="34"/>
        <v>0</v>
      </c>
      <c r="L489" s="47">
        <v>12368.39</v>
      </c>
      <c r="M489" s="47">
        <v>11131.55</v>
      </c>
      <c r="N489" s="47">
        <v>8657.8700000000008</v>
      </c>
      <c r="O489" s="47">
        <v>6184.2</v>
      </c>
      <c r="P489" s="47">
        <v>3710.52</v>
      </c>
      <c r="Q489" s="47">
        <v>488.77</v>
      </c>
      <c r="R489" s="47">
        <v>2100</v>
      </c>
      <c r="S489" s="47">
        <v>200</v>
      </c>
      <c r="T489" s="47">
        <v>89</v>
      </c>
      <c r="U489" s="51">
        <f t="shared" si="36"/>
        <v>0</v>
      </c>
      <c r="V489" s="49">
        <f>'Отбор 2026-2028'!V485+'Доп_отбор 2026-2028'!V485</f>
        <v>0</v>
      </c>
      <c r="W489" s="49">
        <f>'Отбор 2026-2028'!W485+'Доп_отбор 2026-2028'!W485</f>
        <v>0</v>
      </c>
      <c r="X489" s="49">
        <f>'Отбор 2026-2028'!X485+'Доп_отбор 2026-2028'!X485</f>
        <v>0</v>
      </c>
      <c r="Y489" s="49">
        <f t="shared" si="33"/>
        <v>0</v>
      </c>
      <c r="Z489" s="57">
        <f t="shared" si="32"/>
        <v>0</v>
      </c>
    </row>
    <row r="490" spans="1:26" x14ac:dyDescent="0.25">
      <c r="A490" s="55">
        <v>90</v>
      </c>
      <c r="B490" s="56" t="s">
        <v>199</v>
      </c>
      <c r="C490" s="56" t="s">
        <v>156</v>
      </c>
      <c r="D490" s="55">
        <v>2028</v>
      </c>
      <c r="E490" s="47">
        <f>'Отбор 2026-2028'!E486+'Доп_отбор 2026-2028'!E486</f>
        <v>0</v>
      </c>
      <c r="F490" s="47">
        <f>'Отбор 2026-2028'!F486+'Доп_отбор 2026-2028'!F486</f>
        <v>0</v>
      </c>
      <c r="G490" s="47">
        <f>'Отбор 2026-2028'!G486+'Доп_отбор 2026-2028'!G486</f>
        <v>54</v>
      </c>
      <c r="H490" s="47">
        <f>'Отбор 2026-2028'!H486+'Доп_отбор 2026-2028'!H486</f>
        <v>60.5</v>
      </c>
      <c r="I490" s="47">
        <f>'Отбор 2026-2028'!I486+'Доп_отбор 2026-2028'!I486</f>
        <v>23.5</v>
      </c>
      <c r="J490" s="48">
        <f>'Отбор 2026-2028'!J486+'Доп_отбор 2026-2028'!J486</f>
        <v>26</v>
      </c>
      <c r="K490" s="49">
        <f t="shared" si="34"/>
        <v>138</v>
      </c>
      <c r="L490" s="47">
        <v>12368.39</v>
      </c>
      <c r="M490" s="47">
        <v>11131.55</v>
      </c>
      <c r="N490" s="47">
        <v>8657.8700000000008</v>
      </c>
      <c r="O490" s="47">
        <v>6184.2</v>
      </c>
      <c r="P490" s="47">
        <v>3710.52</v>
      </c>
      <c r="Q490" s="47">
        <v>488.77</v>
      </c>
      <c r="R490" s="47">
        <v>2100</v>
      </c>
      <c r="S490" s="47">
        <v>200</v>
      </c>
      <c r="T490" s="47">
        <v>88</v>
      </c>
      <c r="U490" s="51">
        <f t="shared" si="36"/>
        <v>87.999999843715557</v>
      </c>
      <c r="V490" s="49">
        <f>'Отбор 2026-2028'!V486+'Доп_отбор 2026-2028'!V486</f>
        <v>1023774.32</v>
      </c>
      <c r="W490" s="49">
        <f>'Отбор 2026-2028'!W486+'Доп_отбор 2026-2028'!W486</f>
        <v>900921.4</v>
      </c>
      <c r="X490" s="49">
        <f>'Отбор 2026-2028'!X486+'Доп_отбор 2026-2028'!X486</f>
        <v>122852.91999999993</v>
      </c>
      <c r="Y490" s="49">
        <f t="shared" si="33"/>
        <v>900921.4</v>
      </c>
      <c r="Z490" s="57">
        <f t="shared" si="32"/>
        <v>87.999999843715557</v>
      </c>
    </row>
    <row r="491" spans="1:26" x14ac:dyDescent="0.25">
      <c r="A491" s="55">
        <v>91</v>
      </c>
      <c r="B491" s="56" t="s">
        <v>199</v>
      </c>
      <c r="C491" s="56" t="s">
        <v>19</v>
      </c>
      <c r="D491" s="55">
        <v>2028</v>
      </c>
      <c r="E491" s="47">
        <f>'Отбор 2026-2028'!E487+'Доп_отбор 2026-2028'!E487</f>
        <v>0</v>
      </c>
      <c r="F491" s="47">
        <f>'Отбор 2026-2028'!F487+'Доп_отбор 2026-2028'!F487</f>
        <v>0</v>
      </c>
      <c r="G491" s="47">
        <f>'Отбор 2026-2028'!G487+'Доп_отбор 2026-2028'!G487</f>
        <v>0</v>
      </c>
      <c r="H491" s="47">
        <f>'Отбор 2026-2028'!H487+'Доп_отбор 2026-2028'!H487</f>
        <v>0</v>
      </c>
      <c r="I491" s="47">
        <f>'Отбор 2026-2028'!I487+'Доп_отбор 2026-2028'!I487</f>
        <v>0</v>
      </c>
      <c r="J491" s="48">
        <f>'Отбор 2026-2028'!J487+'Доп_отбор 2026-2028'!J487</f>
        <v>0</v>
      </c>
      <c r="K491" s="49">
        <f t="shared" si="34"/>
        <v>0</v>
      </c>
      <c r="L491" s="47">
        <v>12368.39</v>
      </c>
      <c r="M491" s="47">
        <v>11131.55</v>
      </c>
      <c r="N491" s="47">
        <v>8657.8700000000008</v>
      </c>
      <c r="O491" s="47">
        <v>6184.2</v>
      </c>
      <c r="P491" s="47">
        <v>3710.52</v>
      </c>
      <c r="Q491" s="47">
        <v>488.77</v>
      </c>
      <c r="R491" s="47">
        <v>2100</v>
      </c>
      <c r="S491" s="47">
        <v>200</v>
      </c>
      <c r="T491" s="47">
        <v>90</v>
      </c>
      <c r="U491" s="51">
        <f t="shared" si="36"/>
        <v>0</v>
      </c>
      <c r="V491" s="49">
        <f>'Отбор 2026-2028'!V487+'Доп_отбор 2026-2028'!V487</f>
        <v>0</v>
      </c>
      <c r="W491" s="49">
        <f>'Отбор 2026-2028'!W487+'Доп_отбор 2026-2028'!W487</f>
        <v>0</v>
      </c>
      <c r="X491" s="49">
        <f>'Отбор 2026-2028'!X487+'Доп_отбор 2026-2028'!X487</f>
        <v>0</v>
      </c>
      <c r="Y491" s="49">
        <f t="shared" si="33"/>
        <v>0</v>
      </c>
      <c r="Z491" s="57">
        <f t="shared" si="32"/>
        <v>0</v>
      </c>
    </row>
    <row r="492" spans="1:26" x14ac:dyDescent="0.25">
      <c r="A492" s="55">
        <v>92</v>
      </c>
      <c r="B492" s="56" t="s">
        <v>199</v>
      </c>
      <c r="C492" s="56" t="s">
        <v>154</v>
      </c>
      <c r="D492" s="55">
        <v>2028</v>
      </c>
      <c r="E492" s="47">
        <f>'Отбор 2026-2028'!E488+'Доп_отбор 2026-2028'!E488</f>
        <v>0</v>
      </c>
      <c r="F492" s="47">
        <f>'Отбор 2026-2028'!F488+'Доп_отбор 2026-2028'!F488</f>
        <v>0</v>
      </c>
      <c r="G492" s="47">
        <f>'Отбор 2026-2028'!G488+'Доп_отбор 2026-2028'!G488</f>
        <v>0</v>
      </c>
      <c r="H492" s="47">
        <f>'Отбор 2026-2028'!H488+'Доп_отбор 2026-2028'!H488</f>
        <v>0</v>
      </c>
      <c r="I492" s="47">
        <f>'Отбор 2026-2028'!I488+'Доп_отбор 2026-2028'!I488</f>
        <v>0</v>
      </c>
      <c r="J492" s="48">
        <f>'Отбор 2026-2028'!J488+'Доп_отбор 2026-2028'!J488</f>
        <v>0</v>
      </c>
      <c r="K492" s="49">
        <f t="shared" si="34"/>
        <v>0</v>
      </c>
      <c r="L492" s="47">
        <v>12368.39</v>
      </c>
      <c r="M492" s="47">
        <v>11131.55</v>
      </c>
      <c r="N492" s="47">
        <v>8657.8700000000008</v>
      </c>
      <c r="O492" s="47">
        <v>6184.2</v>
      </c>
      <c r="P492" s="47">
        <v>3710.52</v>
      </c>
      <c r="Q492" s="47">
        <v>488.77</v>
      </c>
      <c r="R492" s="47">
        <v>2100</v>
      </c>
      <c r="S492" s="47">
        <v>200</v>
      </c>
      <c r="T492" s="47">
        <v>89</v>
      </c>
      <c r="U492" s="51">
        <f t="shared" si="36"/>
        <v>0</v>
      </c>
      <c r="V492" s="49">
        <f>'Отбор 2026-2028'!V488+'Доп_отбор 2026-2028'!V488</f>
        <v>0</v>
      </c>
      <c r="W492" s="49">
        <f>'Отбор 2026-2028'!W488+'Доп_отбор 2026-2028'!W488</f>
        <v>0</v>
      </c>
      <c r="X492" s="49">
        <f>'Отбор 2026-2028'!X488+'Доп_отбор 2026-2028'!X488</f>
        <v>0</v>
      </c>
      <c r="Y492" s="49">
        <f t="shared" si="33"/>
        <v>0</v>
      </c>
      <c r="Z492" s="57">
        <f t="shared" si="32"/>
        <v>0</v>
      </c>
    </row>
    <row r="493" spans="1:26" x14ac:dyDescent="0.25">
      <c r="A493" s="55">
        <v>93</v>
      </c>
      <c r="B493" s="56" t="s">
        <v>199</v>
      </c>
      <c r="C493" s="56" t="s">
        <v>155</v>
      </c>
      <c r="D493" s="55">
        <v>2028</v>
      </c>
      <c r="E493" s="47">
        <f>'Отбор 2026-2028'!E489+'Доп_отбор 2026-2028'!E489</f>
        <v>0</v>
      </c>
      <c r="F493" s="47">
        <f>'Отбор 2026-2028'!F489+'Доп_отбор 2026-2028'!F489</f>
        <v>0</v>
      </c>
      <c r="G493" s="47">
        <f>'Отбор 2026-2028'!G489+'Доп_отбор 2026-2028'!G489</f>
        <v>0</v>
      </c>
      <c r="H493" s="47">
        <f>'Отбор 2026-2028'!H489+'Доп_отбор 2026-2028'!H489</f>
        <v>0</v>
      </c>
      <c r="I493" s="47">
        <f>'Отбор 2026-2028'!I489+'Доп_отбор 2026-2028'!I489</f>
        <v>0</v>
      </c>
      <c r="J493" s="48">
        <f>'Отбор 2026-2028'!J489+'Доп_отбор 2026-2028'!J489</f>
        <v>0</v>
      </c>
      <c r="K493" s="49">
        <f t="shared" si="34"/>
        <v>0</v>
      </c>
      <c r="L493" s="47">
        <v>12368.39</v>
      </c>
      <c r="M493" s="47">
        <v>11131.55</v>
      </c>
      <c r="N493" s="47">
        <v>8657.8700000000008</v>
      </c>
      <c r="O493" s="47">
        <v>6184.2</v>
      </c>
      <c r="P493" s="47">
        <v>3710.52</v>
      </c>
      <c r="Q493" s="47">
        <v>488.77</v>
      </c>
      <c r="R493" s="47">
        <v>2100</v>
      </c>
      <c r="S493" s="47">
        <v>200</v>
      </c>
      <c r="T493" s="47">
        <v>91</v>
      </c>
      <c r="U493" s="51">
        <f t="shared" si="36"/>
        <v>0</v>
      </c>
      <c r="V493" s="49">
        <f>'Отбор 2026-2028'!V489+'Доп_отбор 2026-2028'!V489</f>
        <v>0</v>
      </c>
      <c r="W493" s="49">
        <f>'Отбор 2026-2028'!W489+'Доп_отбор 2026-2028'!W489</f>
        <v>0</v>
      </c>
      <c r="X493" s="49">
        <f>'Отбор 2026-2028'!X489+'Доп_отбор 2026-2028'!X489</f>
        <v>0</v>
      </c>
      <c r="Y493" s="49">
        <f t="shared" si="33"/>
        <v>0</v>
      </c>
      <c r="Z493" s="57">
        <f t="shared" si="32"/>
        <v>0</v>
      </c>
    </row>
    <row r="494" spans="1:26" x14ac:dyDescent="0.25">
      <c r="A494" s="55">
        <v>94</v>
      </c>
      <c r="B494" s="56" t="s">
        <v>199</v>
      </c>
      <c r="C494" s="56" t="s">
        <v>88</v>
      </c>
      <c r="D494" s="55">
        <v>2028</v>
      </c>
      <c r="E494" s="47">
        <f>'Отбор 2026-2028'!E490+'Доп_отбор 2026-2028'!E490</f>
        <v>10.8</v>
      </c>
      <c r="F494" s="47">
        <f>'Отбор 2026-2028'!F490+'Доп_отбор 2026-2028'!F490</f>
        <v>10</v>
      </c>
      <c r="G494" s="47">
        <f>'Отбор 2026-2028'!G490+'Доп_отбор 2026-2028'!G490</f>
        <v>2</v>
      </c>
      <c r="H494" s="47">
        <f>'Отбор 2026-2028'!H490+'Доп_отбор 2026-2028'!H490</f>
        <v>10</v>
      </c>
      <c r="I494" s="47">
        <f>'Отбор 2026-2028'!I490+'Доп_отбор 2026-2028'!I490</f>
        <v>20.5</v>
      </c>
      <c r="J494" s="48">
        <f>'Отбор 2026-2028'!J490+'Доп_отбор 2026-2028'!J490</f>
        <v>2</v>
      </c>
      <c r="K494" s="49">
        <f t="shared" si="34"/>
        <v>53.3</v>
      </c>
      <c r="L494" s="47">
        <v>12368.39</v>
      </c>
      <c r="M494" s="47">
        <v>11131.55</v>
      </c>
      <c r="N494" s="47">
        <v>8657.8700000000008</v>
      </c>
      <c r="O494" s="47">
        <v>6184.2</v>
      </c>
      <c r="P494" s="47">
        <v>3710.52</v>
      </c>
      <c r="Q494" s="47">
        <v>488.77</v>
      </c>
      <c r="R494" s="47">
        <v>2100</v>
      </c>
      <c r="S494" s="47">
        <v>200</v>
      </c>
      <c r="T494" s="47">
        <v>87</v>
      </c>
      <c r="U494" s="51">
        <f t="shared" si="36"/>
        <v>86.999999158562929</v>
      </c>
      <c r="V494" s="49">
        <f>'Отбор 2026-2028'!V490+'Доп_отбор 2026-2028'!V490</f>
        <v>415955.05</v>
      </c>
      <c r="W494" s="49">
        <f>'Отбор 2026-2028'!W490+'Доп_отбор 2026-2028'!W490</f>
        <v>361880.89</v>
      </c>
      <c r="X494" s="49">
        <f>'Отбор 2026-2028'!X490+'Доп_отбор 2026-2028'!X490</f>
        <v>54074.159999999974</v>
      </c>
      <c r="Y494" s="49">
        <f t="shared" si="33"/>
        <v>361880.89</v>
      </c>
      <c r="Z494" s="57">
        <f t="shared" si="32"/>
        <v>86.999999158562929</v>
      </c>
    </row>
    <row r="495" spans="1:26" x14ac:dyDescent="0.25">
      <c r="A495" s="55">
        <v>95</v>
      </c>
      <c r="B495" s="56" t="s">
        <v>200</v>
      </c>
      <c r="C495" s="56" t="s">
        <v>157</v>
      </c>
      <c r="D495" s="55">
        <v>2028</v>
      </c>
      <c r="E495" s="47">
        <f>'Отбор 2026-2028'!E491+'Доп_отбор 2026-2028'!E491</f>
        <v>0</v>
      </c>
      <c r="F495" s="47">
        <f>'Отбор 2026-2028'!F491+'Доп_отбор 2026-2028'!F491</f>
        <v>0</v>
      </c>
      <c r="G495" s="47">
        <f>'Отбор 2026-2028'!G491+'Доп_отбор 2026-2028'!G491</f>
        <v>0</v>
      </c>
      <c r="H495" s="47">
        <f>'Отбор 2026-2028'!H491+'Доп_отбор 2026-2028'!H491</f>
        <v>0</v>
      </c>
      <c r="I495" s="47">
        <f>'Отбор 2026-2028'!I491+'Доп_отбор 2026-2028'!I491</f>
        <v>0</v>
      </c>
      <c r="J495" s="48">
        <f>'Отбор 2026-2028'!J491+'Доп_отбор 2026-2028'!J491</f>
        <v>0</v>
      </c>
      <c r="K495" s="49">
        <f t="shared" si="34"/>
        <v>0</v>
      </c>
      <c r="L495" s="47">
        <v>12368.39</v>
      </c>
      <c r="M495" s="47">
        <v>11131.55</v>
      </c>
      <c r="N495" s="47">
        <v>8657.8700000000008</v>
      </c>
      <c r="O495" s="47">
        <v>6184.2</v>
      </c>
      <c r="P495" s="47">
        <v>3710.52</v>
      </c>
      <c r="Q495" s="47">
        <v>488.77</v>
      </c>
      <c r="R495" s="47">
        <v>2100</v>
      </c>
      <c r="S495" s="47">
        <v>200</v>
      </c>
      <c r="T495" s="47">
        <v>89</v>
      </c>
      <c r="U495" s="51">
        <f t="shared" si="36"/>
        <v>0</v>
      </c>
      <c r="V495" s="49">
        <f>'Отбор 2026-2028'!V491+'Доп_отбор 2026-2028'!V491</f>
        <v>0</v>
      </c>
      <c r="W495" s="49">
        <f>'Отбор 2026-2028'!W491+'Доп_отбор 2026-2028'!W491</f>
        <v>0</v>
      </c>
      <c r="X495" s="49">
        <f>'Отбор 2026-2028'!X491+'Доп_отбор 2026-2028'!X491</f>
        <v>0</v>
      </c>
      <c r="Y495" s="49">
        <f t="shared" si="33"/>
        <v>0</v>
      </c>
      <c r="Z495" s="57">
        <f t="shared" si="32"/>
        <v>0</v>
      </c>
    </row>
    <row r="496" spans="1:26" x14ac:dyDescent="0.25">
      <c r="A496" s="55">
        <v>96</v>
      </c>
      <c r="B496" s="56" t="s">
        <v>200</v>
      </c>
      <c r="C496" s="56" t="s">
        <v>158</v>
      </c>
      <c r="D496" s="55">
        <v>2028</v>
      </c>
      <c r="E496" s="47">
        <f>'Отбор 2026-2028'!E492+'Доп_отбор 2026-2028'!E492</f>
        <v>0</v>
      </c>
      <c r="F496" s="47">
        <f>'Отбор 2026-2028'!F492+'Доп_отбор 2026-2028'!F492</f>
        <v>0</v>
      </c>
      <c r="G496" s="47">
        <f>'Отбор 2026-2028'!G492+'Доп_отбор 2026-2028'!G492</f>
        <v>0</v>
      </c>
      <c r="H496" s="47">
        <f>'Отбор 2026-2028'!H492+'Доп_отбор 2026-2028'!H492</f>
        <v>0</v>
      </c>
      <c r="I496" s="47">
        <f>'Отбор 2026-2028'!I492+'Доп_отбор 2026-2028'!I492</f>
        <v>0</v>
      </c>
      <c r="J496" s="48">
        <f>'Отбор 2026-2028'!J492+'Доп_отбор 2026-2028'!J492</f>
        <v>0</v>
      </c>
      <c r="K496" s="49">
        <f t="shared" si="34"/>
        <v>0</v>
      </c>
      <c r="L496" s="47">
        <v>12368.39</v>
      </c>
      <c r="M496" s="47">
        <v>11131.55</v>
      </c>
      <c r="N496" s="47">
        <v>8657.8700000000008</v>
      </c>
      <c r="O496" s="47">
        <v>6184.2</v>
      </c>
      <c r="P496" s="47">
        <v>3710.52</v>
      </c>
      <c r="Q496" s="47">
        <v>488.77</v>
      </c>
      <c r="R496" s="47">
        <v>2100</v>
      </c>
      <c r="S496" s="47">
        <v>200</v>
      </c>
      <c r="T496" s="47">
        <v>88</v>
      </c>
      <c r="U496" s="51">
        <f t="shared" si="36"/>
        <v>0</v>
      </c>
      <c r="V496" s="49">
        <f>'Отбор 2026-2028'!V492+'Доп_отбор 2026-2028'!V492</f>
        <v>0</v>
      </c>
      <c r="W496" s="49">
        <f>'Отбор 2026-2028'!W492+'Доп_отбор 2026-2028'!W492</f>
        <v>0</v>
      </c>
      <c r="X496" s="49">
        <f>'Отбор 2026-2028'!X492+'Доп_отбор 2026-2028'!X492</f>
        <v>0</v>
      </c>
      <c r="Y496" s="49">
        <f t="shared" si="33"/>
        <v>0</v>
      </c>
      <c r="Z496" s="57">
        <f t="shared" si="32"/>
        <v>0</v>
      </c>
    </row>
    <row r="497" spans="1:26" x14ac:dyDescent="0.25">
      <c r="A497" s="55">
        <v>97</v>
      </c>
      <c r="B497" s="56" t="s">
        <v>200</v>
      </c>
      <c r="C497" s="56" t="s">
        <v>7</v>
      </c>
      <c r="D497" s="55">
        <v>2028</v>
      </c>
      <c r="E497" s="47">
        <f>'Отбор 2026-2028'!E493+'Доп_отбор 2026-2028'!E493</f>
        <v>0</v>
      </c>
      <c r="F497" s="47">
        <f>'Отбор 2026-2028'!F493+'Доп_отбор 2026-2028'!F493</f>
        <v>0</v>
      </c>
      <c r="G497" s="47">
        <f>'Отбор 2026-2028'!G493+'Доп_отбор 2026-2028'!G493</f>
        <v>0.9</v>
      </c>
      <c r="H497" s="47">
        <f>'Отбор 2026-2028'!H493+'Доп_отбор 2026-2028'!H493</f>
        <v>0</v>
      </c>
      <c r="I497" s="47">
        <f>'Отбор 2026-2028'!I493+'Доп_отбор 2026-2028'!I493</f>
        <v>2</v>
      </c>
      <c r="J497" s="48">
        <f>'Отбор 2026-2028'!J493+'Доп_отбор 2026-2028'!J493</f>
        <v>4</v>
      </c>
      <c r="K497" s="49">
        <f t="shared" si="34"/>
        <v>2.9</v>
      </c>
      <c r="L497" s="47">
        <v>12368.39</v>
      </c>
      <c r="M497" s="47">
        <v>11131.55</v>
      </c>
      <c r="N497" s="47">
        <v>8657.8700000000008</v>
      </c>
      <c r="O497" s="47">
        <v>6184.2</v>
      </c>
      <c r="P497" s="47">
        <v>3710.52</v>
      </c>
      <c r="Q497" s="47">
        <v>488.77</v>
      </c>
      <c r="R497" s="47">
        <v>2100</v>
      </c>
      <c r="S497" s="47">
        <v>200</v>
      </c>
      <c r="T497" s="47">
        <v>71</v>
      </c>
      <c r="U497" s="51">
        <f t="shared" si="36"/>
        <v>70.999992351289947</v>
      </c>
      <c r="V497" s="49">
        <f>'Отбор 2026-2028'!V493+'Доп_отбор 2026-2028'!V493</f>
        <v>26148.2</v>
      </c>
      <c r="W497" s="49">
        <f>'Отбор 2026-2028'!W493+'Доп_отбор 2026-2028'!W493</f>
        <v>18565.22</v>
      </c>
      <c r="X497" s="49">
        <f>'Отбор 2026-2028'!X493+'Доп_отбор 2026-2028'!X493</f>
        <v>7582.98</v>
      </c>
      <c r="Y497" s="49">
        <f t="shared" si="33"/>
        <v>18565.22</v>
      </c>
      <c r="Z497" s="57">
        <f t="shared" si="32"/>
        <v>70.999992351289947</v>
      </c>
    </row>
    <row r="498" spans="1:26" x14ac:dyDescent="0.25">
      <c r="A498" s="55">
        <v>98</v>
      </c>
      <c r="B498" s="56" t="s">
        <v>200</v>
      </c>
      <c r="C498" s="56" t="s">
        <v>104</v>
      </c>
      <c r="D498" s="55">
        <v>2028</v>
      </c>
      <c r="E498" s="47">
        <f>'Отбор 2026-2028'!E494+'Доп_отбор 2026-2028'!E494</f>
        <v>0</v>
      </c>
      <c r="F498" s="47">
        <f>'Отбор 2026-2028'!F494+'Доп_отбор 2026-2028'!F494</f>
        <v>0</v>
      </c>
      <c r="G498" s="47">
        <f>'Отбор 2026-2028'!G494+'Доп_отбор 2026-2028'!G494</f>
        <v>0</v>
      </c>
      <c r="H498" s="47">
        <f>'Отбор 2026-2028'!H494+'Доп_отбор 2026-2028'!H494</f>
        <v>0</v>
      </c>
      <c r="I498" s="47">
        <f>'Отбор 2026-2028'!I494+'Доп_отбор 2026-2028'!I494</f>
        <v>0</v>
      </c>
      <c r="J498" s="48">
        <f>'Отбор 2026-2028'!J494+'Доп_отбор 2026-2028'!J494</f>
        <v>0</v>
      </c>
      <c r="K498" s="49">
        <f t="shared" si="34"/>
        <v>0</v>
      </c>
      <c r="L498" s="47">
        <v>12368.39</v>
      </c>
      <c r="M498" s="47">
        <v>11131.55</v>
      </c>
      <c r="N498" s="47">
        <v>8657.8700000000008</v>
      </c>
      <c r="O498" s="47">
        <v>6184.2</v>
      </c>
      <c r="P498" s="47">
        <v>3710.52</v>
      </c>
      <c r="Q498" s="47">
        <v>488.77</v>
      </c>
      <c r="R498" s="47">
        <v>2100</v>
      </c>
      <c r="S498" s="47">
        <v>200</v>
      </c>
      <c r="T498" s="47">
        <v>90</v>
      </c>
      <c r="U498" s="51">
        <f t="shared" si="36"/>
        <v>0</v>
      </c>
      <c r="V498" s="49">
        <f>'Отбор 2026-2028'!V494+'Доп_отбор 2026-2028'!V494</f>
        <v>0</v>
      </c>
      <c r="W498" s="49">
        <f>'Отбор 2026-2028'!W494+'Доп_отбор 2026-2028'!W494</f>
        <v>0</v>
      </c>
      <c r="X498" s="49">
        <f>'Отбор 2026-2028'!X494+'Доп_отбор 2026-2028'!X494</f>
        <v>0</v>
      </c>
      <c r="Y498" s="49">
        <f t="shared" si="33"/>
        <v>0</v>
      </c>
      <c r="Z498" s="57">
        <f t="shared" si="32"/>
        <v>0</v>
      </c>
    </row>
    <row r="499" spans="1:26" x14ac:dyDescent="0.25">
      <c r="A499" s="55">
        <v>99</v>
      </c>
      <c r="B499" s="56" t="s">
        <v>200</v>
      </c>
      <c r="C499" s="56" t="s">
        <v>53</v>
      </c>
      <c r="D499" s="55">
        <v>2028</v>
      </c>
      <c r="E499" s="47">
        <f>'Отбор 2026-2028'!E495+'Доп_отбор 2026-2028'!E495</f>
        <v>11.2</v>
      </c>
      <c r="F499" s="47">
        <f>'Отбор 2026-2028'!F495+'Доп_отбор 2026-2028'!F495</f>
        <v>19.100000000000001</v>
      </c>
      <c r="G499" s="47">
        <f>'Отбор 2026-2028'!G495+'Доп_отбор 2026-2028'!G495</f>
        <v>11.7</v>
      </c>
      <c r="H499" s="47">
        <f>'Отбор 2026-2028'!H495+'Доп_отбор 2026-2028'!H495</f>
        <v>4.3</v>
      </c>
      <c r="I499" s="47">
        <f>'Отбор 2026-2028'!I495+'Доп_отбор 2026-2028'!I495</f>
        <v>0</v>
      </c>
      <c r="J499" s="48">
        <f>'Отбор 2026-2028'!J495+'Доп_отбор 2026-2028'!J495</f>
        <v>4</v>
      </c>
      <c r="K499" s="49">
        <f t="shared" si="34"/>
        <v>46.3</v>
      </c>
      <c r="L499" s="47">
        <v>12368.39</v>
      </c>
      <c r="M499" s="47">
        <v>11131.55</v>
      </c>
      <c r="N499" s="47">
        <v>8657.8700000000008</v>
      </c>
      <c r="O499" s="47">
        <v>6184.2</v>
      </c>
      <c r="P499" s="47">
        <v>3710.52</v>
      </c>
      <c r="Q499" s="47">
        <v>488.77</v>
      </c>
      <c r="R499" s="47">
        <v>2100</v>
      </c>
      <c r="S499" s="47">
        <v>200</v>
      </c>
      <c r="T499" s="47">
        <v>92</v>
      </c>
      <c r="U499" s="51">
        <f t="shared" si="36"/>
        <v>91.999998636298344</v>
      </c>
      <c r="V499" s="49">
        <f>'Отбор 2026-2028'!V495+'Доп_отбор 2026-2028'!V495</f>
        <v>498642.79</v>
      </c>
      <c r="W499" s="49">
        <f>'Отбор 2026-2028'!W495+'Доп_отбор 2026-2028'!W495</f>
        <v>458751.36</v>
      </c>
      <c r="X499" s="49">
        <f>'Отбор 2026-2028'!X495+'Доп_отбор 2026-2028'!X495</f>
        <v>39891.429999999993</v>
      </c>
      <c r="Y499" s="49">
        <f t="shared" si="33"/>
        <v>458751.37</v>
      </c>
      <c r="Z499" s="57">
        <f t="shared" si="32"/>
        <v>92.000000641741963</v>
      </c>
    </row>
    <row r="500" spans="1:26" x14ac:dyDescent="0.25">
      <c r="A500" s="55">
        <v>100</v>
      </c>
      <c r="B500" s="56" t="s">
        <v>200</v>
      </c>
      <c r="C500" s="56" t="s">
        <v>23</v>
      </c>
      <c r="D500" s="55">
        <v>2028</v>
      </c>
      <c r="E500" s="47">
        <f>'Отбор 2026-2028'!E496+'Доп_отбор 2026-2028'!E496</f>
        <v>0</v>
      </c>
      <c r="F500" s="47">
        <f>'Отбор 2026-2028'!F496+'Доп_отбор 2026-2028'!F496</f>
        <v>0</v>
      </c>
      <c r="G500" s="47">
        <f>'Отбор 2026-2028'!G496+'Доп_отбор 2026-2028'!G496</f>
        <v>0</v>
      </c>
      <c r="H500" s="47">
        <f>'Отбор 2026-2028'!H496+'Доп_отбор 2026-2028'!H496</f>
        <v>0</v>
      </c>
      <c r="I500" s="47">
        <f>'Отбор 2026-2028'!I496+'Доп_отбор 2026-2028'!I496</f>
        <v>0</v>
      </c>
      <c r="J500" s="48">
        <f>'Отбор 2026-2028'!J496+'Доп_отбор 2026-2028'!J496</f>
        <v>0</v>
      </c>
      <c r="K500" s="49">
        <f t="shared" si="34"/>
        <v>0</v>
      </c>
      <c r="L500" s="47">
        <v>12368.39</v>
      </c>
      <c r="M500" s="47">
        <v>11131.55</v>
      </c>
      <c r="N500" s="47">
        <v>8657.8700000000008</v>
      </c>
      <c r="O500" s="47">
        <v>6184.2</v>
      </c>
      <c r="P500" s="47">
        <v>3710.52</v>
      </c>
      <c r="Q500" s="47">
        <v>488.77</v>
      </c>
      <c r="R500" s="47">
        <v>2100</v>
      </c>
      <c r="S500" s="47">
        <v>200</v>
      </c>
      <c r="T500" s="47">
        <v>93</v>
      </c>
      <c r="U500" s="51">
        <f t="shared" si="36"/>
        <v>0</v>
      </c>
      <c r="V500" s="49">
        <f>'Отбор 2026-2028'!V496+'Доп_отбор 2026-2028'!V496</f>
        <v>0</v>
      </c>
      <c r="W500" s="49">
        <f>'Отбор 2026-2028'!W496+'Доп_отбор 2026-2028'!W496</f>
        <v>0</v>
      </c>
      <c r="X500" s="49">
        <f>'Отбор 2026-2028'!X496+'Доп_отбор 2026-2028'!X496</f>
        <v>0</v>
      </c>
      <c r="Y500" s="49">
        <f t="shared" si="33"/>
        <v>0</v>
      </c>
      <c r="Z500" s="57">
        <f t="shared" si="32"/>
        <v>0</v>
      </c>
    </row>
    <row r="501" spans="1:26" x14ac:dyDescent="0.25">
      <c r="A501" s="55">
        <v>101</v>
      </c>
      <c r="B501" s="56" t="s">
        <v>200</v>
      </c>
      <c r="C501" s="56" t="s">
        <v>17</v>
      </c>
      <c r="D501" s="55">
        <v>2028</v>
      </c>
      <c r="E501" s="47">
        <f>'Отбор 2026-2028'!E497+'Доп_отбор 2026-2028'!E497</f>
        <v>0</v>
      </c>
      <c r="F501" s="47">
        <f>'Отбор 2026-2028'!F497+'Доп_отбор 2026-2028'!F497</f>
        <v>0</v>
      </c>
      <c r="G501" s="47">
        <f>'Отбор 2026-2028'!G497+'Доп_отбор 2026-2028'!G497</f>
        <v>0</v>
      </c>
      <c r="H501" s="47">
        <f>'Отбор 2026-2028'!H497+'Доп_отбор 2026-2028'!H497</f>
        <v>0</v>
      </c>
      <c r="I501" s="47">
        <f>'Отбор 2026-2028'!I497+'Доп_отбор 2026-2028'!I497</f>
        <v>0</v>
      </c>
      <c r="J501" s="48">
        <f>'Отбор 2026-2028'!J497+'Доп_отбор 2026-2028'!J497</f>
        <v>0</v>
      </c>
      <c r="K501" s="49">
        <f t="shared" si="34"/>
        <v>0</v>
      </c>
      <c r="L501" s="47">
        <v>12368.39</v>
      </c>
      <c r="M501" s="47">
        <v>11131.55</v>
      </c>
      <c r="N501" s="47">
        <v>8657.8700000000008</v>
      </c>
      <c r="O501" s="47">
        <v>6184.2</v>
      </c>
      <c r="P501" s="47">
        <v>3710.52</v>
      </c>
      <c r="Q501" s="47">
        <v>488.77</v>
      </c>
      <c r="R501" s="47">
        <v>2100</v>
      </c>
      <c r="S501" s="47">
        <v>200</v>
      </c>
      <c r="T501" s="47">
        <v>92</v>
      </c>
      <c r="U501" s="51">
        <f t="shared" si="36"/>
        <v>0</v>
      </c>
      <c r="V501" s="49">
        <f>'Отбор 2026-2028'!V497+'Доп_отбор 2026-2028'!V497</f>
        <v>0</v>
      </c>
      <c r="W501" s="49">
        <f>'Отбор 2026-2028'!W497+'Доп_отбор 2026-2028'!W497</f>
        <v>0</v>
      </c>
      <c r="X501" s="49">
        <f>'Отбор 2026-2028'!X497+'Доп_отбор 2026-2028'!X497</f>
        <v>0</v>
      </c>
      <c r="Y501" s="49">
        <f t="shared" si="33"/>
        <v>0</v>
      </c>
      <c r="Z501" s="57">
        <f t="shared" si="32"/>
        <v>0</v>
      </c>
    </row>
    <row r="502" spans="1:26" x14ac:dyDescent="0.25">
      <c r="A502" s="55">
        <v>102</v>
      </c>
      <c r="B502" s="56" t="s">
        <v>200</v>
      </c>
      <c r="C502" s="56" t="s">
        <v>110</v>
      </c>
      <c r="D502" s="55">
        <v>2028</v>
      </c>
      <c r="E502" s="47">
        <f>'Отбор 2026-2028'!E498+'Доп_отбор 2026-2028'!E498</f>
        <v>0</v>
      </c>
      <c r="F502" s="47">
        <f>'Отбор 2026-2028'!F498+'Доп_отбор 2026-2028'!F498</f>
        <v>0</v>
      </c>
      <c r="G502" s="47">
        <f>'Отбор 2026-2028'!G498+'Доп_отбор 2026-2028'!G498</f>
        <v>0</v>
      </c>
      <c r="H502" s="47">
        <f>'Отбор 2026-2028'!H498+'Доп_отбор 2026-2028'!H498</f>
        <v>0</v>
      </c>
      <c r="I502" s="47">
        <f>'Отбор 2026-2028'!I498+'Доп_отбор 2026-2028'!I498</f>
        <v>0</v>
      </c>
      <c r="J502" s="48">
        <f>'Отбор 2026-2028'!J498+'Доп_отбор 2026-2028'!J498</f>
        <v>0</v>
      </c>
      <c r="K502" s="49">
        <f t="shared" si="34"/>
        <v>0</v>
      </c>
      <c r="L502" s="47">
        <v>12368.39</v>
      </c>
      <c r="M502" s="47">
        <v>11131.55</v>
      </c>
      <c r="N502" s="47">
        <v>8657.8700000000008</v>
      </c>
      <c r="O502" s="47">
        <v>6184.2</v>
      </c>
      <c r="P502" s="47">
        <v>3710.52</v>
      </c>
      <c r="Q502" s="47">
        <v>488.77</v>
      </c>
      <c r="R502" s="47">
        <v>2100</v>
      </c>
      <c r="S502" s="47">
        <v>200</v>
      </c>
      <c r="T502" s="47">
        <v>84</v>
      </c>
      <c r="U502" s="51">
        <f t="shared" si="36"/>
        <v>0</v>
      </c>
      <c r="V502" s="49">
        <f>'Отбор 2026-2028'!V498+'Доп_отбор 2026-2028'!V498</f>
        <v>0</v>
      </c>
      <c r="W502" s="49">
        <f>'Отбор 2026-2028'!W498+'Доп_отбор 2026-2028'!W498</f>
        <v>0</v>
      </c>
      <c r="X502" s="49">
        <f>'Отбор 2026-2028'!X498+'Доп_отбор 2026-2028'!X498</f>
        <v>0</v>
      </c>
      <c r="Y502" s="49">
        <f t="shared" si="33"/>
        <v>0</v>
      </c>
      <c r="Z502" s="57">
        <f t="shared" si="32"/>
        <v>0</v>
      </c>
    </row>
    <row r="503" spans="1:26" x14ac:dyDescent="0.25">
      <c r="A503" s="55">
        <v>103</v>
      </c>
      <c r="B503" s="56" t="s">
        <v>200</v>
      </c>
      <c r="C503" s="56" t="s">
        <v>103</v>
      </c>
      <c r="D503" s="55">
        <v>2028</v>
      </c>
      <c r="E503" s="47">
        <f>'Отбор 2026-2028'!E499+'Доп_отбор 2026-2028'!E499</f>
        <v>0</v>
      </c>
      <c r="F503" s="47">
        <f>'Отбор 2026-2028'!F499+'Доп_отбор 2026-2028'!F499</f>
        <v>0</v>
      </c>
      <c r="G503" s="47">
        <f>'Отбор 2026-2028'!G499+'Доп_отбор 2026-2028'!G499</f>
        <v>0</v>
      </c>
      <c r="H503" s="47">
        <f>'Отбор 2026-2028'!H499+'Доп_отбор 2026-2028'!H499</f>
        <v>2.4</v>
      </c>
      <c r="I503" s="47">
        <f>'Отбор 2026-2028'!I499+'Доп_отбор 2026-2028'!I499</f>
        <v>0</v>
      </c>
      <c r="J503" s="48">
        <f>'Отбор 2026-2028'!J499+'Доп_отбор 2026-2028'!J499</f>
        <v>5</v>
      </c>
      <c r="K503" s="49">
        <f t="shared" si="34"/>
        <v>2.4</v>
      </c>
      <c r="L503" s="47">
        <v>12368.39</v>
      </c>
      <c r="M503" s="47">
        <v>11131.55</v>
      </c>
      <c r="N503" s="47">
        <v>8657.8700000000008</v>
      </c>
      <c r="O503" s="47">
        <v>6184.2</v>
      </c>
      <c r="P503" s="47">
        <v>3710.52</v>
      </c>
      <c r="Q503" s="47">
        <v>488.77</v>
      </c>
      <c r="R503" s="47">
        <v>2100</v>
      </c>
      <c r="S503" s="47">
        <v>200</v>
      </c>
      <c r="T503" s="47">
        <v>88</v>
      </c>
      <c r="U503" s="51">
        <f t="shared" si="36"/>
        <v>87.999970282244391</v>
      </c>
      <c r="V503" s="49">
        <f>'Отбор 2026-2028'!V499+'Доп_отбор 2026-2028'!V499</f>
        <v>28265.93</v>
      </c>
      <c r="W503" s="49">
        <f>'Отбор 2026-2028'!W499+'Доп_отбор 2026-2028'!W499</f>
        <v>24874.010000000002</v>
      </c>
      <c r="X503" s="49">
        <f>'Отбор 2026-2028'!X499+'Доп_отбор 2026-2028'!X499</f>
        <v>3391.9199999999983</v>
      </c>
      <c r="Y503" s="49">
        <f t="shared" si="33"/>
        <v>24874.02</v>
      </c>
      <c r="Z503" s="57">
        <f t="shared" si="32"/>
        <v>88.000005660524877</v>
      </c>
    </row>
    <row r="504" spans="1:26" x14ac:dyDescent="0.25">
      <c r="A504" s="55">
        <v>104</v>
      </c>
      <c r="B504" s="56" t="s">
        <v>200</v>
      </c>
      <c r="C504" s="56" t="s">
        <v>109</v>
      </c>
      <c r="D504" s="55">
        <v>2028</v>
      </c>
      <c r="E504" s="47">
        <f>'Отбор 2026-2028'!E500+'Доп_отбор 2026-2028'!E500</f>
        <v>0</v>
      </c>
      <c r="F504" s="47">
        <f>'Отбор 2026-2028'!F500+'Доп_отбор 2026-2028'!F500</f>
        <v>0</v>
      </c>
      <c r="G504" s="47">
        <f>'Отбор 2026-2028'!G500+'Доп_отбор 2026-2028'!G500</f>
        <v>0</v>
      </c>
      <c r="H504" s="47">
        <f>'Отбор 2026-2028'!H500+'Доп_отбор 2026-2028'!H500</f>
        <v>0</v>
      </c>
      <c r="I504" s="47">
        <f>'Отбор 2026-2028'!I500+'Доп_отбор 2026-2028'!I500</f>
        <v>0</v>
      </c>
      <c r="J504" s="48">
        <f>'Отбор 2026-2028'!J500+'Доп_отбор 2026-2028'!J500</f>
        <v>0</v>
      </c>
      <c r="K504" s="49">
        <f t="shared" si="34"/>
        <v>0</v>
      </c>
      <c r="L504" s="47">
        <v>12368.39</v>
      </c>
      <c r="M504" s="47">
        <v>11131.55</v>
      </c>
      <c r="N504" s="47">
        <v>8657.8700000000008</v>
      </c>
      <c r="O504" s="47">
        <v>6184.2</v>
      </c>
      <c r="P504" s="47">
        <v>3710.52</v>
      </c>
      <c r="Q504" s="47">
        <v>488.77</v>
      </c>
      <c r="R504" s="47">
        <v>2100</v>
      </c>
      <c r="S504" s="47">
        <v>200</v>
      </c>
      <c r="T504" s="47">
        <v>87</v>
      </c>
      <c r="U504" s="51">
        <f t="shared" si="36"/>
        <v>0</v>
      </c>
      <c r="V504" s="49">
        <f>'Отбор 2026-2028'!V500+'Доп_отбор 2026-2028'!V500</f>
        <v>0</v>
      </c>
      <c r="W504" s="49">
        <f>'Отбор 2026-2028'!W500+'Доп_отбор 2026-2028'!W500</f>
        <v>0</v>
      </c>
      <c r="X504" s="49">
        <f>'Отбор 2026-2028'!X500+'Доп_отбор 2026-2028'!X500</f>
        <v>0</v>
      </c>
      <c r="Y504" s="49">
        <f t="shared" si="33"/>
        <v>0</v>
      </c>
      <c r="Z504" s="57">
        <f t="shared" si="32"/>
        <v>0</v>
      </c>
    </row>
    <row r="505" spans="1:26" x14ac:dyDescent="0.25">
      <c r="A505" s="55">
        <v>105</v>
      </c>
      <c r="B505" s="56" t="s">
        <v>200</v>
      </c>
      <c r="C505" s="56" t="s">
        <v>159</v>
      </c>
      <c r="D505" s="55">
        <v>2028</v>
      </c>
      <c r="E505" s="47">
        <f>'Отбор 2026-2028'!E501+'Доп_отбор 2026-2028'!E501</f>
        <v>0</v>
      </c>
      <c r="F505" s="47">
        <f>'Отбор 2026-2028'!F501+'Доп_отбор 2026-2028'!F501</f>
        <v>0</v>
      </c>
      <c r="G505" s="47">
        <f>'Отбор 2026-2028'!G501+'Доп_отбор 2026-2028'!G501</f>
        <v>0</v>
      </c>
      <c r="H505" s="47">
        <f>'Отбор 2026-2028'!H501+'Доп_отбор 2026-2028'!H501</f>
        <v>0</v>
      </c>
      <c r="I505" s="47">
        <f>'Отбор 2026-2028'!I501+'Доп_отбор 2026-2028'!I501</f>
        <v>0</v>
      </c>
      <c r="J505" s="48">
        <f>'Отбор 2026-2028'!J501+'Доп_отбор 2026-2028'!J501</f>
        <v>0</v>
      </c>
      <c r="K505" s="49">
        <f t="shared" si="34"/>
        <v>0</v>
      </c>
      <c r="L505" s="47">
        <v>12368.39</v>
      </c>
      <c r="M505" s="47">
        <v>11131.55</v>
      </c>
      <c r="N505" s="47">
        <v>8657.8700000000008</v>
      </c>
      <c r="O505" s="47">
        <v>6184.2</v>
      </c>
      <c r="P505" s="47">
        <v>3710.52</v>
      </c>
      <c r="Q505" s="47">
        <v>488.77</v>
      </c>
      <c r="R505" s="47">
        <v>2100</v>
      </c>
      <c r="S505" s="47">
        <v>200</v>
      </c>
      <c r="T505" s="47">
        <v>80</v>
      </c>
      <c r="U505" s="51">
        <f t="shared" si="36"/>
        <v>0</v>
      </c>
      <c r="V505" s="49">
        <f>'Отбор 2026-2028'!V501+'Доп_отбор 2026-2028'!V501</f>
        <v>0</v>
      </c>
      <c r="W505" s="49">
        <f>'Отбор 2026-2028'!W501+'Доп_отбор 2026-2028'!W501</f>
        <v>0</v>
      </c>
      <c r="X505" s="49">
        <f>'Отбор 2026-2028'!X501+'Доп_отбор 2026-2028'!X501</f>
        <v>0</v>
      </c>
      <c r="Y505" s="49">
        <f t="shared" si="33"/>
        <v>0</v>
      </c>
      <c r="Z505" s="57">
        <f t="shared" si="32"/>
        <v>0</v>
      </c>
    </row>
    <row r="506" spans="1:26" x14ac:dyDescent="0.25">
      <c r="A506" s="55">
        <v>106</v>
      </c>
      <c r="B506" s="56" t="s">
        <v>200</v>
      </c>
      <c r="C506" s="56" t="s">
        <v>112</v>
      </c>
      <c r="D506" s="55">
        <v>2028</v>
      </c>
      <c r="E506" s="47">
        <f>'Отбор 2026-2028'!E502+'Доп_отбор 2026-2028'!E502</f>
        <v>0</v>
      </c>
      <c r="F506" s="47">
        <f>'Отбор 2026-2028'!F502+'Доп_отбор 2026-2028'!F502</f>
        <v>0</v>
      </c>
      <c r="G506" s="47">
        <f>'Отбор 2026-2028'!G502+'Доп_отбор 2026-2028'!G502</f>
        <v>0</v>
      </c>
      <c r="H506" s="47">
        <f>'Отбор 2026-2028'!H502+'Доп_отбор 2026-2028'!H502</f>
        <v>0</v>
      </c>
      <c r="I506" s="47">
        <f>'Отбор 2026-2028'!I502+'Доп_отбор 2026-2028'!I502</f>
        <v>0</v>
      </c>
      <c r="J506" s="48">
        <f>'Отбор 2026-2028'!J502+'Доп_отбор 2026-2028'!J502</f>
        <v>0</v>
      </c>
      <c r="K506" s="49">
        <f t="shared" si="34"/>
        <v>0</v>
      </c>
      <c r="L506" s="47">
        <v>12368.39</v>
      </c>
      <c r="M506" s="47">
        <v>11131.55</v>
      </c>
      <c r="N506" s="47">
        <v>8657.8700000000008</v>
      </c>
      <c r="O506" s="47">
        <v>6184.2</v>
      </c>
      <c r="P506" s="47">
        <v>3710.52</v>
      </c>
      <c r="Q506" s="47">
        <v>488.77</v>
      </c>
      <c r="R506" s="47">
        <v>2100</v>
      </c>
      <c r="S506" s="47">
        <v>200</v>
      </c>
      <c r="T506" s="47">
        <v>91</v>
      </c>
      <c r="U506" s="51">
        <f t="shared" si="36"/>
        <v>0</v>
      </c>
      <c r="V506" s="49">
        <f>'Отбор 2026-2028'!V502+'Доп_отбор 2026-2028'!V502</f>
        <v>0</v>
      </c>
      <c r="W506" s="49">
        <f>'Отбор 2026-2028'!W502+'Доп_отбор 2026-2028'!W502</f>
        <v>0</v>
      </c>
      <c r="X506" s="49">
        <f>'Отбор 2026-2028'!X502+'Доп_отбор 2026-2028'!X502</f>
        <v>0</v>
      </c>
      <c r="Y506" s="49">
        <f t="shared" si="33"/>
        <v>0</v>
      </c>
      <c r="Z506" s="57">
        <f t="shared" si="32"/>
        <v>0</v>
      </c>
    </row>
    <row r="507" spans="1:26" x14ac:dyDescent="0.25">
      <c r="A507" s="55">
        <v>107</v>
      </c>
      <c r="B507" s="56" t="s">
        <v>200</v>
      </c>
      <c r="C507" s="56" t="s">
        <v>160</v>
      </c>
      <c r="D507" s="55">
        <v>2028</v>
      </c>
      <c r="E507" s="47">
        <f>'Отбор 2026-2028'!E503+'Доп_отбор 2026-2028'!E503</f>
        <v>0</v>
      </c>
      <c r="F507" s="47">
        <f>'Отбор 2026-2028'!F503+'Доп_отбор 2026-2028'!F503</f>
        <v>0</v>
      </c>
      <c r="G507" s="47">
        <f>'Отбор 2026-2028'!G503+'Доп_отбор 2026-2028'!G503</f>
        <v>0</v>
      </c>
      <c r="H507" s="47">
        <f>'Отбор 2026-2028'!H503+'Доп_отбор 2026-2028'!H503</f>
        <v>0</v>
      </c>
      <c r="I507" s="47">
        <f>'Отбор 2026-2028'!I503+'Доп_отбор 2026-2028'!I503</f>
        <v>0</v>
      </c>
      <c r="J507" s="48">
        <f>'Отбор 2026-2028'!J503+'Доп_отбор 2026-2028'!J503</f>
        <v>0</v>
      </c>
      <c r="K507" s="49">
        <f t="shared" si="34"/>
        <v>0</v>
      </c>
      <c r="L507" s="47">
        <v>12368.39</v>
      </c>
      <c r="M507" s="47">
        <v>11131.55</v>
      </c>
      <c r="N507" s="47">
        <v>8657.8700000000008</v>
      </c>
      <c r="O507" s="47">
        <v>6184.2</v>
      </c>
      <c r="P507" s="47">
        <v>3710.52</v>
      </c>
      <c r="Q507" s="47">
        <v>488.77</v>
      </c>
      <c r="R507" s="47">
        <v>2100</v>
      </c>
      <c r="S507" s="47">
        <v>200</v>
      </c>
      <c r="T507" s="47">
        <v>87</v>
      </c>
      <c r="U507" s="51">
        <f t="shared" si="36"/>
        <v>0</v>
      </c>
      <c r="V507" s="49">
        <f>'Отбор 2026-2028'!V503+'Доп_отбор 2026-2028'!V503</f>
        <v>0</v>
      </c>
      <c r="W507" s="49">
        <f>'Отбор 2026-2028'!W503+'Доп_отбор 2026-2028'!W503</f>
        <v>0</v>
      </c>
      <c r="X507" s="49">
        <f>'Отбор 2026-2028'!X503+'Доп_отбор 2026-2028'!X503</f>
        <v>0</v>
      </c>
      <c r="Y507" s="49">
        <f t="shared" si="33"/>
        <v>0</v>
      </c>
      <c r="Z507" s="57">
        <f t="shared" si="32"/>
        <v>0</v>
      </c>
    </row>
    <row r="508" spans="1:26" x14ac:dyDescent="0.25">
      <c r="A508" s="55">
        <v>108</v>
      </c>
      <c r="B508" s="56" t="s">
        <v>200</v>
      </c>
      <c r="C508" s="56" t="s">
        <v>8</v>
      </c>
      <c r="D508" s="55">
        <v>2028</v>
      </c>
      <c r="E508" s="47">
        <f>'Отбор 2026-2028'!E504+'Доп_отбор 2026-2028'!E504</f>
        <v>0</v>
      </c>
      <c r="F508" s="47">
        <f>'Отбор 2026-2028'!F504+'Доп_отбор 2026-2028'!F504</f>
        <v>0</v>
      </c>
      <c r="G508" s="47">
        <f>'Отбор 2026-2028'!G504+'Доп_отбор 2026-2028'!G504</f>
        <v>0</v>
      </c>
      <c r="H508" s="47">
        <f>'Отбор 2026-2028'!H504+'Доп_отбор 2026-2028'!H504</f>
        <v>0</v>
      </c>
      <c r="I508" s="47">
        <f>'Отбор 2026-2028'!I504+'Доп_отбор 2026-2028'!I504</f>
        <v>0</v>
      </c>
      <c r="J508" s="48">
        <f>'Отбор 2026-2028'!J504+'Доп_отбор 2026-2028'!J504</f>
        <v>0</v>
      </c>
      <c r="K508" s="49">
        <f t="shared" si="34"/>
        <v>0</v>
      </c>
      <c r="L508" s="47">
        <v>12368.39</v>
      </c>
      <c r="M508" s="47">
        <v>11131.55</v>
      </c>
      <c r="N508" s="47">
        <v>8657.8700000000008</v>
      </c>
      <c r="O508" s="47">
        <v>6184.2</v>
      </c>
      <c r="P508" s="47">
        <v>3710.52</v>
      </c>
      <c r="Q508" s="47">
        <v>488.77</v>
      </c>
      <c r="R508" s="47">
        <v>2100</v>
      </c>
      <c r="S508" s="47">
        <v>200</v>
      </c>
      <c r="T508" s="47">
        <v>88</v>
      </c>
      <c r="U508" s="51">
        <f t="shared" si="36"/>
        <v>0</v>
      </c>
      <c r="V508" s="49">
        <f>'Отбор 2026-2028'!V504+'Доп_отбор 2026-2028'!V504</f>
        <v>0</v>
      </c>
      <c r="W508" s="49">
        <f>'Отбор 2026-2028'!W504+'Доп_отбор 2026-2028'!W504</f>
        <v>0</v>
      </c>
      <c r="X508" s="49">
        <f>'Отбор 2026-2028'!X504+'Доп_отбор 2026-2028'!X504</f>
        <v>0</v>
      </c>
      <c r="Y508" s="49">
        <f t="shared" si="33"/>
        <v>0</v>
      </c>
      <c r="Z508" s="57">
        <f t="shared" si="32"/>
        <v>0</v>
      </c>
    </row>
    <row r="509" spans="1:26" x14ac:dyDescent="0.25">
      <c r="A509" s="55">
        <v>109</v>
      </c>
      <c r="B509" s="56" t="s">
        <v>200</v>
      </c>
      <c r="C509" s="56" t="s">
        <v>96</v>
      </c>
      <c r="D509" s="55">
        <v>2028</v>
      </c>
      <c r="E509" s="47">
        <f>'Отбор 2026-2028'!E505+'Доп_отбор 2026-2028'!E505</f>
        <v>0</v>
      </c>
      <c r="F509" s="47">
        <f>'Отбор 2026-2028'!F505+'Доп_отбор 2026-2028'!F505</f>
        <v>0</v>
      </c>
      <c r="G509" s="47">
        <f>'Отбор 2026-2028'!G505+'Доп_отбор 2026-2028'!G505</f>
        <v>0</v>
      </c>
      <c r="H509" s="47">
        <f>'Отбор 2026-2028'!H505+'Доп_отбор 2026-2028'!H505</f>
        <v>1.8</v>
      </c>
      <c r="I509" s="47">
        <f>'Отбор 2026-2028'!I505+'Доп_отбор 2026-2028'!I505</f>
        <v>7.2</v>
      </c>
      <c r="J509" s="48">
        <f>'Отбор 2026-2028'!J505+'Доп_отбор 2026-2028'!J505</f>
        <v>1</v>
      </c>
      <c r="K509" s="49">
        <f t="shared" si="34"/>
        <v>9</v>
      </c>
      <c r="L509" s="47">
        <v>12368.39</v>
      </c>
      <c r="M509" s="47">
        <v>11131.55</v>
      </c>
      <c r="N509" s="47">
        <v>8657.8700000000008</v>
      </c>
      <c r="O509" s="47">
        <v>6184.2</v>
      </c>
      <c r="P509" s="47">
        <v>3710.52</v>
      </c>
      <c r="Q509" s="47">
        <v>488.77</v>
      </c>
      <c r="R509" s="47">
        <v>2100</v>
      </c>
      <c r="S509" s="47">
        <v>200</v>
      </c>
      <c r="T509" s="47">
        <v>93</v>
      </c>
      <c r="U509" s="51">
        <f t="shared" si="36"/>
        <v>92.999987925012917</v>
      </c>
      <c r="V509" s="49">
        <f>'Отбор 2026-2028'!V505+'Доп_отбор 2026-2028'!V505</f>
        <v>42236.07</v>
      </c>
      <c r="W509" s="49">
        <f>'Отбор 2026-2028'!W505+'Доп_отбор 2026-2028'!W505</f>
        <v>39279.54</v>
      </c>
      <c r="X509" s="49">
        <f>'Отбор 2026-2028'!X505+'Доп_отбор 2026-2028'!X505</f>
        <v>2956.5299999999988</v>
      </c>
      <c r="Y509" s="49">
        <f t="shared" si="33"/>
        <v>39279.550000000003</v>
      </c>
      <c r="Z509" s="57">
        <f t="shared" si="32"/>
        <v>93.000011601458183</v>
      </c>
    </row>
    <row r="510" spans="1:26" x14ac:dyDescent="0.25">
      <c r="A510" s="55">
        <v>110</v>
      </c>
      <c r="B510" s="56" t="s">
        <v>201</v>
      </c>
      <c r="C510" s="56" t="s">
        <v>76</v>
      </c>
      <c r="D510" s="55">
        <v>2028</v>
      </c>
      <c r="E510" s="47">
        <f>'Отбор 2026-2028'!E506+'Доп_отбор 2026-2028'!E506</f>
        <v>0</v>
      </c>
      <c r="F510" s="47">
        <f>'Отбор 2026-2028'!F506+'Доп_отбор 2026-2028'!F506</f>
        <v>0</v>
      </c>
      <c r="G510" s="47">
        <f>'Отбор 2026-2028'!G506+'Доп_отбор 2026-2028'!G506</f>
        <v>0</v>
      </c>
      <c r="H510" s="47">
        <f>'Отбор 2026-2028'!H506+'Доп_отбор 2026-2028'!H506</f>
        <v>5</v>
      </c>
      <c r="I510" s="47">
        <f>'Отбор 2026-2028'!I506+'Доп_отбор 2026-2028'!I506</f>
        <v>5</v>
      </c>
      <c r="J510" s="48">
        <f>'Отбор 2026-2028'!J506+'Доп_отбор 2026-2028'!J506</f>
        <v>6</v>
      </c>
      <c r="K510" s="49">
        <f t="shared" si="34"/>
        <v>10</v>
      </c>
      <c r="L510" s="47">
        <v>12368.39</v>
      </c>
      <c r="M510" s="47">
        <v>11131.55</v>
      </c>
      <c r="N510" s="47">
        <v>8657.8700000000008</v>
      </c>
      <c r="O510" s="47">
        <v>6184.2</v>
      </c>
      <c r="P510" s="47">
        <v>3710.52</v>
      </c>
      <c r="Q510" s="47">
        <v>488.77</v>
      </c>
      <c r="R510" s="47">
        <v>2100</v>
      </c>
      <c r="S510" s="47">
        <v>200</v>
      </c>
      <c r="T510" s="47">
        <v>93</v>
      </c>
      <c r="U510" s="51">
        <f t="shared" si="36"/>
        <v>92.999993134965678</v>
      </c>
      <c r="V510" s="49">
        <f>'Отбор 2026-2028'!V506+'Доп_отбор 2026-2028'!V506</f>
        <v>67006.22</v>
      </c>
      <c r="W510" s="49">
        <f>'Отбор 2026-2028'!W506+'Доп_отбор 2026-2028'!W506</f>
        <v>62315.78</v>
      </c>
      <c r="X510" s="49">
        <f>'Отбор 2026-2028'!X506+'Доп_отбор 2026-2028'!X506</f>
        <v>4690.4400000000023</v>
      </c>
      <c r="Y510" s="49">
        <f t="shared" si="33"/>
        <v>62315.78</v>
      </c>
      <c r="Z510" s="57">
        <f t="shared" si="32"/>
        <v>92.999993134965678</v>
      </c>
    </row>
    <row r="511" spans="1:26" x14ac:dyDescent="0.25">
      <c r="A511" s="55">
        <v>111</v>
      </c>
      <c r="B511" s="56" t="s">
        <v>201</v>
      </c>
      <c r="C511" s="56" t="s">
        <v>48</v>
      </c>
      <c r="D511" s="55">
        <v>2028</v>
      </c>
      <c r="E511" s="47">
        <f>'Отбор 2026-2028'!E507+'Доп_отбор 2026-2028'!E507</f>
        <v>0</v>
      </c>
      <c r="F511" s="47">
        <f>'Отбор 2026-2028'!F507+'Доп_отбор 2026-2028'!F507</f>
        <v>0</v>
      </c>
      <c r="G511" s="47">
        <f>'Отбор 2026-2028'!G507+'Доп_отбор 2026-2028'!G507</f>
        <v>0</v>
      </c>
      <c r="H511" s="47">
        <f>'Отбор 2026-2028'!H507+'Доп_отбор 2026-2028'!H507</f>
        <v>0</v>
      </c>
      <c r="I511" s="47">
        <f>'Отбор 2026-2028'!I507+'Доп_отбор 2026-2028'!I507</f>
        <v>0</v>
      </c>
      <c r="J511" s="48">
        <f>'Отбор 2026-2028'!J507+'Доп_отбор 2026-2028'!J507</f>
        <v>0</v>
      </c>
      <c r="K511" s="49">
        <f t="shared" si="34"/>
        <v>0</v>
      </c>
      <c r="L511" s="47">
        <v>12368.39</v>
      </c>
      <c r="M511" s="47">
        <v>11131.55</v>
      </c>
      <c r="N511" s="47">
        <v>8657.8700000000008</v>
      </c>
      <c r="O511" s="47">
        <v>6184.2</v>
      </c>
      <c r="P511" s="47">
        <v>3710.52</v>
      </c>
      <c r="Q511" s="47">
        <v>488.77</v>
      </c>
      <c r="R511" s="47">
        <v>2100</v>
      </c>
      <c r="S511" s="47">
        <v>200</v>
      </c>
      <c r="T511" s="47">
        <v>92</v>
      </c>
      <c r="U511" s="51">
        <f t="shared" si="36"/>
        <v>0</v>
      </c>
      <c r="V511" s="49">
        <f>'Отбор 2026-2028'!V507+'Доп_отбор 2026-2028'!V507</f>
        <v>0</v>
      </c>
      <c r="W511" s="49">
        <f>'Отбор 2026-2028'!W507+'Доп_отбор 2026-2028'!W507</f>
        <v>0</v>
      </c>
      <c r="X511" s="49">
        <f>'Отбор 2026-2028'!X507+'Доп_отбор 2026-2028'!X507</f>
        <v>0</v>
      </c>
      <c r="Y511" s="49">
        <f t="shared" si="33"/>
        <v>0</v>
      </c>
      <c r="Z511" s="57">
        <f t="shared" si="32"/>
        <v>0</v>
      </c>
    </row>
    <row r="512" spans="1:26" x14ac:dyDescent="0.25">
      <c r="A512" s="55">
        <v>112</v>
      </c>
      <c r="B512" s="56" t="s">
        <v>201</v>
      </c>
      <c r="C512" s="56" t="s">
        <v>51</v>
      </c>
      <c r="D512" s="55">
        <v>2028</v>
      </c>
      <c r="E512" s="47">
        <f>'Отбор 2026-2028'!E508+'Доп_отбор 2026-2028'!E508</f>
        <v>0</v>
      </c>
      <c r="F512" s="47">
        <f>'Отбор 2026-2028'!F508+'Доп_отбор 2026-2028'!F508</f>
        <v>18.7</v>
      </c>
      <c r="G512" s="47">
        <f>'Отбор 2026-2028'!G508+'Доп_отбор 2026-2028'!G508</f>
        <v>36.75</v>
      </c>
      <c r="H512" s="47">
        <f>'Отбор 2026-2028'!H508+'Доп_отбор 2026-2028'!H508</f>
        <v>9.6</v>
      </c>
      <c r="I512" s="47">
        <f>'Отбор 2026-2028'!I508+'Доп_отбор 2026-2028'!I508</f>
        <v>5.3</v>
      </c>
      <c r="J512" s="48">
        <f>'Отбор 2026-2028'!J508+'Доп_отбор 2026-2028'!J508</f>
        <v>14</v>
      </c>
      <c r="K512" s="49">
        <f t="shared" si="34"/>
        <v>70.349999999999994</v>
      </c>
      <c r="L512" s="47">
        <v>12368.39</v>
      </c>
      <c r="M512" s="47">
        <v>11131.55</v>
      </c>
      <c r="N512" s="47">
        <v>8657.8700000000008</v>
      </c>
      <c r="O512" s="47">
        <v>6184.2</v>
      </c>
      <c r="P512" s="47">
        <v>3710.52</v>
      </c>
      <c r="Q512" s="47">
        <v>488.77</v>
      </c>
      <c r="R512" s="47">
        <v>2100</v>
      </c>
      <c r="S512" s="47">
        <v>200</v>
      </c>
      <c r="T512" s="47">
        <v>92</v>
      </c>
      <c r="U512" s="51">
        <f t="shared" si="36"/>
        <v>91.999999206934504</v>
      </c>
      <c r="V512" s="49">
        <f>'Отбор 2026-2028'!V508+'Доп_отбор 2026-2028'!V508</f>
        <v>655683.56000000006</v>
      </c>
      <c r="W512" s="49">
        <f>'Отбор 2026-2028'!W508+'Доп_отбор 2026-2028'!W508</f>
        <v>603228.87</v>
      </c>
      <c r="X512" s="49">
        <f>'Отбор 2026-2028'!X508+'Доп_отбор 2026-2028'!X508</f>
        <v>52454.690000000061</v>
      </c>
      <c r="Y512" s="49">
        <f t="shared" si="33"/>
        <v>603228.88</v>
      </c>
      <c r="Z512" s="57">
        <f t="shared" si="32"/>
        <v>92.000000732060442</v>
      </c>
    </row>
    <row r="513" spans="1:26" x14ac:dyDescent="0.25">
      <c r="A513" s="55">
        <v>113</v>
      </c>
      <c r="B513" s="56" t="s">
        <v>201</v>
      </c>
      <c r="C513" s="56" t="s">
        <v>64</v>
      </c>
      <c r="D513" s="55">
        <v>2028</v>
      </c>
      <c r="E513" s="47">
        <f>'Отбор 2026-2028'!E509+'Доп_отбор 2026-2028'!E509</f>
        <v>0</v>
      </c>
      <c r="F513" s="47">
        <f>'Отбор 2026-2028'!F509+'Доп_отбор 2026-2028'!F509</f>
        <v>0</v>
      </c>
      <c r="G513" s="47">
        <f>'Отбор 2026-2028'!G509+'Доп_отбор 2026-2028'!G509</f>
        <v>8.9</v>
      </c>
      <c r="H513" s="47">
        <f>'Отбор 2026-2028'!H509+'Доп_отбор 2026-2028'!H509</f>
        <v>3.8</v>
      </c>
      <c r="I513" s="47">
        <f>'Отбор 2026-2028'!I509+'Доп_отбор 2026-2028'!I509</f>
        <v>9.5</v>
      </c>
      <c r="J513" s="48">
        <f>'Отбор 2026-2028'!J509+'Доп_отбор 2026-2028'!J509</f>
        <v>21</v>
      </c>
      <c r="K513" s="49">
        <f t="shared" si="34"/>
        <v>22.2</v>
      </c>
      <c r="L513" s="47">
        <v>12368.39</v>
      </c>
      <c r="M513" s="47">
        <v>11131.55</v>
      </c>
      <c r="N513" s="47">
        <v>8657.8700000000008</v>
      </c>
      <c r="O513" s="47">
        <v>6184.2</v>
      </c>
      <c r="P513" s="47">
        <v>3710.52</v>
      </c>
      <c r="Q513" s="47">
        <v>488.77</v>
      </c>
      <c r="R513" s="47">
        <v>2100</v>
      </c>
      <c r="S513" s="47">
        <v>200</v>
      </c>
      <c r="T513" s="47">
        <v>93</v>
      </c>
      <c r="U513" s="51">
        <f t="shared" si="36"/>
        <v>92.999998818143723</v>
      </c>
      <c r="V513" s="49">
        <f>'Отбор 2026-2028'!V509+'Доп_отбор 2026-2028'!V509</f>
        <v>194609.11</v>
      </c>
      <c r="W513" s="49">
        <f>'Отбор 2026-2028'!W509+'Доп_отбор 2026-2028'!W509</f>
        <v>180986.47</v>
      </c>
      <c r="X513" s="49">
        <f>'Отбор 2026-2028'!X509+'Доп_отбор 2026-2028'!X509</f>
        <v>13622.639999999985</v>
      </c>
      <c r="Y513" s="49">
        <f t="shared" si="33"/>
        <v>180986.47</v>
      </c>
      <c r="Z513" s="57">
        <f t="shared" si="32"/>
        <v>92.999998818143723</v>
      </c>
    </row>
    <row r="514" spans="1:26" x14ac:dyDescent="0.25">
      <c r="A514" s="55">
        <v>114</v>
      </c>
      <c r="B514" s="56" t="s">
        <v>201</v>
      </c>
      <c r="C514" s="56" t="s">
        <v>116</v>
      </c>
      <c r="D514" s="55">
        <v>2028</v>
      </c>
      <c r="E514" s="47">
        <f>'Отбор 2026-2028'!E510+'Доп_отбор 2026-2028'!E510</f>
        <v>0</v>
      </c>
      <c r="F514" s="47">
        <f>'Отбор 2026-2028'!F510+'Доп_отбор 2026-2028'!F510</f>
        <v>0</v>
      </c>
      <c r="G514" s="47">
        <f>'Отбор 2026-2028'!G510+'Доп_отбор 2026-2028'!G510</f>
        <v>21.5</v>
      </c>
      <c r="H514" s="47">
        <f>'Отбор 2026-2028'!H510+'Доп_отбор 2026-2028'!H510</f>
        <v>1</v>
      </c>
      <c r="I514" s="47">
        <f>'Отбор 2026-2028'!I510+'Доп_отбор 2026-2028'!I510</f>
        <v>2</v>
      </c>
      <c r="J514" s="48">
        <f>'Отбор 2026-2028'!J510+'Доп_отбор 2026-2028'!J510</f>
        <v>1</v>
      </c>
      <c r="K514" s="49">
        <f t="shared" si="34"/>
        <v>24.5</v>
      </c>
      <c r="L514" s="47">
        <v>12368.39</v>
      </c>
      <c r="M514" s="47">
        <v>11131.55</v>
      </c>
      <c r="N514" s="47">
        <v>8657.8700000000008</v>
      </c>
      <c r="O514" s="47">
        <v>6184.2</v>
      </c>
      <c r="P514" s="47">
        <v>3710.52</v>
      </c>
      <c r="Q514" s="47">
        <v>488.77</v>
      </c>
      <c r="R514" s="47">
        <v>2100</v>
      </c>
      <c r="S514" s="47">
        <v>200</v>
      </c>
      <c r="T514" s="47">
        <v>89</v>
      </c>
      <c r="U514" s="51">
        <f t="shared" si="36"/>
        <v>88.999997201288437</v>
      </c>
      <c r="V514" s="49">
        <f>'Отбор 2026-2028'!V510+'Доп_отбор 2026-2028'!V510</f>
        <v>207238.22</v>
      </c>
      <c r="W514" s="49">
        <f>'Отбор 2026-2028'!W510+'Доп_отбор 2026-2028'!W510</f>
        <v>184442.00999999998</v>
      </c>
      <c r="X514" s="49">
        <f>'Отбор 2026-2028'!X510+'Доп_отбор 2026-2028'!X510</f>
        <v>22796.210000000021</v>
      </c>
      <c r="Y514" s="49">
        <f t="shared" si="33"/>
        <v>184442.02</v>
      </c>
      <c r="Z514" s="57">
        <f t="shared" si="32"/>
        <v>89.000002026653192</v>
      </c>
    </row>
    <row r="515" spans="1:26" x14ac:dyDescent="0.25">
      <c r="A515" s="55">
        <v>115</v>
      </c>
      <c r="B515" s="56" t="s">
        <v>201</v>
      </c>
      <c r="C515" s="56" t="s">
        <v>50</v>
      </c>
      <c r="D515" s="55">
        <v>2028</v>
      </c>
      <c r="E515" s="47">
        <f>'Отбор 2026-2028'!E511+'Доп_отбор 2026-2028'!E511</f>
        <v>0</v>
      </c>
      <c r="F515" s="47">
        <f>'Отбор 2026-2028'!F511+'Доп_отбор 2026-2028'!F511</f>
        <v>10</v>
      </c>
      <c r="G515" s="47">
        <f>'Отбор 2026-2028'!G511+'Доп_отбор 2026-2028'!G511</f>
        <v>10</v>
      </c>
      <c r="H515" s="47">
        <f>'Отбор 2026-2028'!H511+'Доп_отбор 2026-2028'!H511</f>
        <v>5</v>
      </c>
      <c r="I515" s="47">
        <f>'Отбор 2026-2028'!I511+'Доп_отбор 2026-2028'!I511</f>
        <v>10</v>
      </c>
      <c r="J515" s="48">
        <f>'Отбор 2026-2028'!J511+'Доп_отбор 2026-2028'!J511</f>
        <v>6</v>
      </c>
      <c r="K515" s="49">
        <f t="shared" si="34"/>
        <v>35</v>
      </c>
      <c r="L515" s="47">
        <v>12368.39</v>
      </c>
      <c r="M515" s="47">
        <v>11131.55</v>
      </c>
      <c r="N515" s="47">
        <v>8657.8700000000008</v>
      </c>
      <c r="O515" s="47">
        <v>6184.2</v>
      </c>
      <c r="P515" s="47">
        <v>3710.52</v>
      </c>
      <c r="Q515" s="47">
        <v>488.77</v>
      </c>
      <c r="R515" s="47">
        <v>2100</v>
      </c>
      <c r="S515" s="47">
        <v>200</v>
      </c>
      <c r="T515" s="47">
        <v>93</v>
      </c>
      <c r="U515" s="51">
        <f t="shared" si="36"/>
        <v>92.999997018578611</v>
      </c>
      <c r="V515" s="49">
        <f>'Отбор 2026-2028'!V511+'Доп_отбор 2026-2028'!V511</f>
        <v>288453.02</v>
      </c>
      <c r="W515" s="49">
        <f>'Отбор 2026-2028'!W511+'Доп_отбор 2026-2028'!W511</f>
        <v>268261.3</v>
      </c>
      <c r="X515" s="49">
        <f>'Отбор 2026-2028'!X511+'Доп_отбор 2026-2028'!X511</f>
        <v>20191.72000000003</v>
      </c>
      <c r="Y515" s="49">
        <f t="shared" si="33"/>
        <v>268261.31</v>
      </c>
      <c r="Z515" s="57">
        <f t="shared" si="32"/>
        <v>93.000000485347655</v>
      </c>
    </row>
    <row r="516" spans="1:26" x14ac:dyDescent="0.25">
      <c r="A516" s="55">
        <v>116</v>
      </c>
      <c r="B516" s="56" t="s">
        <v>201</v>
      </c>
      <c r="C516" s="56" t="s">
        <v>61</v>
      </c>
      <c r="D516" s="55">
        <v>2028</v>
      </c>
      <c r="E516" s="47">
        <f>'Отбор 2026-2028'!E512+'Доп_отбор 2026-2028'!E512</f>
        <v>34</v>
      </c>
      <c r="F516" s="47">
        <f>'Отбор 2026-2028'!F512+'Доп_отбор 2026-2028'!F512</f>
        <v>93.2</v>
      </c>
      <c r="G516" s="47">
        <f>'Отбор 2026-2028'!G512+'Доп_отбор 2026-2028'!G512</f>
        <v>108.9</v>
      </c>
      <c r="H516" s="47">
        <f>'Отбор 2026-2028'!H512+'Доп_отбор 2026-2028'!H512</f>
        <v>54.4</v>
      </c>
      <c r="I516" s="47">
        <f>'Отбор 2026-2028'!I512+'Доп_отбор 2026-2028'!I512</f>
        <v>8.9</v>
      </c>
      <c r="J516" s="48">
        <f>'Отбор 2026-2028'!J512+'Доп_отбор 2026-2028'!J512</f>
        <v>20</v>
      </c>
      <c r="K516" s="49">
        <f t="shared" si="34"/>
        <v>299.39999999999998</v>
      </c>
      <c r="L516" s="47">
        <v>12368.39</v>
      </c>
      <c r="M516" s="47">
        <v>11131.55</v>
      </c>
      <c r="N516" s="47">
        <v>8657.8700000000008</v>
      </c>
      <c r="O516" s="47">
        <v>6184.2</v>
      </c>
      <c r="P516" s="47">
        <v>3710.52</v>
      </c>
      <c r="Q516" s="47">
        <v>488.77</v>
      </c>
      <c r="R516" s="47">
        <v>2100</v>
      </c>
      <c r="S516" s="47">
        <v>200</v>
      </c>
      <c r="T516" s="47">
        <v>93</v>
      </c>
      <c r="U516" s="51">
        <f t="shared" si="36"/>
        <v>92.999999961831094</v>
      </c>
      <c r="V516" s="49">
        <f>'Отбор 2026-2028'!V512+'Доп_отбор 2026-2028'!V512</f>
        <v>2881927.27</v>
      </c>
      <c r="W516" s="49">
        <f>'Отбор 2026-2028'!W512+'Доп_отбор 2026-2028'!W512</f>
        <v>2680192.36</v>
      </c>
      <c r="X516" s="49">
        <f>'Отбор 2026-2028'!X512+'Доп_отбор 2026-2028'!X512</f>
        <v>201734.91000000015</v>
      </c>
      <c r="Y516" s="49">
        <f t="shared" si="33"/>
        <v>2680192.36</v>
      </c>
      <c r="Z516" s="57">
        <f t="shared" si="32"/>
        <v>92.999999961831094</v>
      </c>
    </row>
    <row r="517" spans="1:26" x14ac:dyDescent="0.25">
      <c r="A517" s="55">
        <v>117</v>
      </c>
      <c r="B517" s="56" t="s">
        <v>201</v>
      </c>
      <c r="C517" s="56" t="s">
        <v>40</v>
      </c>
      <c r="D517" s="55">
        <v>2028</v>
      </c>
      <c r="E517" s="47">
        <f>'Отбор 2026-2028'!E513+'Доп_отбор 2026-2028'!E513</f>
        <v>0</v>
      </c>
      <c r="F517" s="47">
        <f>'Отбор 2026-2028'!F513+'Доп_отбор 2026-2028'!F513</f>
        <v>0</v>
      </c>
      <c r="G517" s="47">
        <f>'Отбор 2026-2028'!G513+'Доп_отбор 2026-2028'!G513</f>
        <v>18.55</v>
      </c>
      <c r="H517" s="47">
        <f>'Отбор 2026-2028'!H513+'Доп_отбор 2026-2028'!H513</f>
        <v>18.600000000000001</v>
      </c>
      <c r="I517" s="47">
        <f>'Отбор 2026-2028'!I513+'Доп_отбор 2026-2028'!I513</f>
        <v>5</v>
      </c>
      <c r="J517" s="48">
        <f>'Отбор 2026-2028'!J513+'Доп_отбор 2026-2028'!J513</f>
        <v>8</v>
      </c>
      <c r="K517" s="49">
        <f t="shared" si="34"/>
        <v>42.150000000000006</v>
      </c>
      <c r="L517" s="47">
        <v>12368.39</v>
      </c>
      <c r="M517" s="47">
        <v>11131.55</v>
      </c>
      <c r="N517" s="47">
        <v>8657.8700000000008</v>
      </c>
      <c r="O517" s="47">
        <v>6184.2</v>
      </c>
      <c r="P517" s="47">
        <v>3710.52</v>
      </c>
      <c r="Q517" s="47">
        <v>488.77</v>
      </c>
      <c r="R517" s="47">
        <v>2100</v>
      </c>
      <c r="S517" s="47">
        <v>200</v>
      </c>
      <c r="T517" s="47">
        <v>90</v>
      </c>
      <c r="U517" s="51">
        <f t="shared" si="36"/>
        <v>89.999999072133491</v>
      </c>
      <c r="V517" s="49">
        <f>'Отбор 2026-2028'!V513+'Доп_отбор 2026-2028'!V513</f>
        <v>323322.37</v>
      </c>
      <c r="W517" s="49">
        <f>'Отбор 2026-2028'!W513+'Доп_отбор 2026-2028'!W513</f>
        <v>290990.13</v>
      </c>
      <c r="X517" s="49">
        <f>'Отбор 2026-2028'!X513+'Доп_отбор 2026-2028'!X513</f>
        <v>32332.239999999991</v>
      </c>
      <c r="Y517" s="49">
        <f t="shared" si="33"/>
        <v>290990.13</v>
      </c>
      <c r="Z517" s="57">
        <f t="shared" si="32"/>
        <v>89.999999072133491</v>
      </c>
    </row>
    <row r="518" spans="1:26" x14ac:dyDescent="0.25">
      <c r="A518" s="55">
        <v>118</v>
      </c>
      <c r="B518" s="56" t="s">
        <v>201</v>
      </c>
      <c r="C518" s="56" t="s">
        <v>18</v>
      </c>
      <c r="D518" s="55">
        <v>2028</v>
      </c>
      <c r="E518" s="47">
        <f>'Отбор 2026-2028'!E514+'Доп_отбор 2026-2028'!E514</f>
        <v>8</v>
      </c>
      <c r="F518" s="47">
        <f>'Отбор 2026-2028'!F514+'Доп_отбор 2026-2028'!F514</f>
        <v>8</v>
      </c>
      <c r="G518" s="47">
        <f>'Отбор 2026-2028'!G514+'Доп_отбор 2026-2028'!G514</f>
        <v>2</v>
      </c>
      <c r="H518" s="47">
        <f>'Отбор 2026-2028'!H514+'Доп_отбор 2026-2028'!H514</f>
        <v>2</v>
      </c>
      <c r="I518" s="47">
        <f>'Отбор 2026-2028'!I514+'Доп_отбор 2026-2028'!I514</f>
        <v>9.9</v>
      </c>
      <c r="J518" s="48">
        <f>'Отбор 2026-2028'!J514+'Доп_отбор 2026-2028'!J514</f>
        <v>6</v>
      </c>
      <c r="K518" s="49">
        <f t="shared" si="34"/>
        <v>29.9</v>
      </c>
      <c r="L518" s="47">
        <v>12368.39</v>
      </c>
      <c r="M518" s="47">
        <v>11131.55</v>
      </c>
      <c r="N518" s="47">
        <v>8657.8700000000008</v>
      </c>
      <c r="O518" s="47">
        <v>6184.2</v>
      </c>
      <c r="P518" s="47">
        <v>3710.52</v>
      </c>
      <c r="Q518" s="47">
        <v>488.77</v>
      </c>
      <c r="R518" s="47">
        <v>2100</v>
      </c>
      <c r="S518" s="47">
        <v>200</v>
      </c>
      <c r="T518" s="47">
        <v>93</v>
      </c>
      <c r="U518" s="51">
        <f t="shared" si="36"/>
        <v>92.999996412139097</v>
      </c>
      <c r="V518" s="49">
        <f>'Отбор 2026-2028'!V514+'Доп_отбор 2026-2028'!V514</f>
        <v>275930.43</v>
      </c>
      <c r="W518" s="49">
        <f>'Отбор 2026-2028'!W514+'Доп_отбор 2026-2028'!W514</f>
        <v>256615.28999999998</v>
      </c>
      <c r="X518" s="49">
        <f>'Отбор 2026-2028'!X514+'Доп_отбор 2026-2028'!X514</f>
        <v>19315.140000000014</v>
      </c>
      <c r="Y518" s="49">
        <f t="shared" si="33"/>
        <v>256615.3</v>
      </c>
      <c r="Z518" s="57">
        <f t="shared" ref="Z518:Z572" si="38">IF((V518=0),0,Y518/V518*100)</f>
        <v>93.000000036241019</v>
      </c>
    </row>
    <row r="519" spans="1:26" x14ac:dyDescent="0.25">
      <c r="A519" s="55">
        <v>119</v>
      </c>
      <c r="B519" s="56" t="s">
        <v>201</v>
      </c>
      <c r="C519" s="56" t="s">
        <v>49</v>
      </c>
      <c r="D519" s="55">
        <v>2028</v>
      </c>
      <c r="E519" s="47">
        <f>'Отбор 2026-2028'!E515+'Доп_отбор 2026-2028'!E515</f>
        <v>25.02</v>
      </c>
      <c r="F519" s="47">
        <f>'Отбор 2026-2028'!F515+'Доп_отбор 2026-2028'!F515</f>
        <v>22.68</v>
      </c>
      <c r="G519" s="47">
        <f>'Отбор 2026-2028'!G515+'Доп_отбор 2026-2028'!G515</f>
        <v>65</v>
      </c>
      <c r="H519" s="47">
        <f>'Отбор 2026-2028'!H515+'Доп_отбор 2026-2028'!H515</f>
        <v>12.5</v>
      </c>
      <c r="I519" s="47">
        <f>'Отбор 2026-2028'!I515+'Доп_отбор 2026-2028'!I515</f>
        <v>32.5</v>
      </c>
      <c r="J519" s="48">
        <f>'Отбор 2026-2028'!J515+'Доп_отбор 2026-2028'!J515</f>
        <v>12</v>
      </c>
      <c r="K519" s="49">
        <f t="shared" si="34"/>
        <v>157.69999999999999</v>
      </c>
      <c r="L519" s="47">
        <v>12368.39</v>
      </c>
      <c r="M519" s="47">
        <v>11131.55</v>
      </c>
      <c r="N519" s="47">
        <v>8657.8700000000008</v>
      </c>
      <c r="O519" s="47">
        <v>6184.2</v>
      </c>
      <c r="P519" s="47">
        <v>3710.52</v>
      </c>
      <c r="Q519" s="47">
        <v>488.77</v>
      </c>
      <c r="R519" s="47">
        <v>2100</v>
      </c>
      <c r="S519" s="47">
        <v>200</v>
      </c>
      <c r="T519" s="47">
        <v>92</v>
      </c>
      <c r="U519" s="51">
        <f t="shared" si="36"/>
        <v>91.999999913368768</v>
      </c>
      <c r="V519" s="49">
        <f>'Отбор 2026-2028'!V515+'Доп_отбор 2026-2028'!V515</f>
        <v>1385181.86</v>
      </c>
      <c r="W519" s="49">
        <f>'Отбор 2026-2028'!W515+'Доп_отбор 2026-2028'!W515</f>
        <v>1274367.31</v>
      </c>
      <c r="X519" s="49">
        <f>'Отбор 2026-2028'!X515+'Доп_отбор 2026-2028'!X515</f>
        <v>110814.55000000005</v>
      </c>
      <c r="Y519" s="49">
        <f t="shared" ref="Y519:Y572" si="39">ROUND((V519*T519/100),2)</f>
        <v>1274367.31</v>
      </c>
      <c r="Z519" s="57">
        <f t="shared" si="38"/>
        <v>91.999999913368768</v>
      </c>
    </row>
    <row r="520" spans="1:26" x14ac:dyDescent="0.25">
      <c r="A520" s="55">
        <v>120</v>
      </c>
      <c r="B520" s="56" t="s">
        <v>201</v>
      </c>
      <c r="C520" s="56" t="s">
        <v>81</v>
      </c>
      <c r="D520" s="55">
        <v>2028</v>
      </c>
      <c r="E520" s="47">
        <f>'Отбор 2026-2028'!E516+'Доп_отбор 2026-2028'!E516</f>
        <v>0</v>
      </c>
      <c r="F520" s="47">
        <f>'Отбор 2026-2028'!F516+'Доп_отбор 2026-2028'!F516</f>
        <v>0</v>
      </c>
      <c r="G520" s="47">
        <f>'Отбор 2026-2028'!G516+'Доп_отбор 2026-2028'!G516</f>
        <v>30</v>
      </c>
      <c r="H520" s="47">
        <f>'Отбор 2026-2028'!H516+'Доп_отбор 2026-2028'!H516</f>
        <v>50</v>
      </c>
      <c r="I520" s="47">
        <f>'Отбор 2026-2028'!I516+'Доп_отбор 2026-2028'!I516</f>
        <v>3</v>
      </c>
      <c r="J520" s="48">
        <f>'Отбор 2026-2028'!J516+'Доп_отбор 2026-2028'!J516</f>
        <v>25</v>
      </c>
      <c r="K520" s="49">
        <f t="shared" si="34"/>
        <v>83</v>
      </c>
      <c r="L520" s="47">
        <v>12368.39</v>
      </c>
      <c r="M520" s="47">
        <v>11131.55</v>
      </c>
      <c r="N520" s="47">
        <v>8657.8700000000008</v>
      </c>
      <c r="O520" s="47">
        <v>6184.2</v>
      </c>
      <c r="P520" s="47">
        <v>3710.52</v>
      </c>
      <c r="Q520" s="47">
        <v>488.77</v>
      </c>
      <c r="R520" s="47">
        <v>2100</v>
      </c>
      <c r="S520" s="47">
        <v>200</v>
      </c>
      <c r="T520" s="47">
        <v>92</v>
      </c>
      <c r="U520" s="51">
        <f t="shared" si="36"/>
        <v>91.999998911394982</v>
      </c>
      <c r="V520" s="49">
        <f>'Отбор 2026-2028'!V516+'Доп_отбор 2026-2028'!V516</f>
        <v>661396.91</v>
      </c>
      <c r="W520" s="49">
        <f>'Отбор 2026-2028'!W516+'Доп_отбор 2026-2028'!W516</f>
        <v>608485.15</v>
      </c>
      <c r="X520" s="49">
        <f>'Отбор 2026-2028'!X516+'Доп_отбор 2026-2028'!X516</f>
        <v>52911.760000000009</v>
      </c>
      <c r="Y520" s="49">
        <f t="shared" si="39"/>
        <v>608485.16</v>
      </c>
      <c r="Z520" s="57">
        <f t="shared" si="38"/>
        <v>92.000000423346393</v>
      </c>
    </row>
    <row r="521" spans="1:26" x14ac:dyDescent="0.25">
      <c r="A521" s="55">
        <v>121</v>
      </c>
      <c r="B521" s="56" t="s">
        <v>201</v>
      </c>
      <c r="C521" s="56" t="s">
        <v>85</v>
      </c>
      <c r="D521" s="55">
        <v>2028</v>
      </c>
      <c r="E521" s="47">
        <f>'Отбор 2026-2028'!E517+'Доп_отбор 2026-2028'!E517</f>
        <v>0</v>
      </c>
      <c r="F521" s="47">
        <f>'Отбор 2026-2028'!F517+'Доп_отбор 2026-2028'!F517</f>
        <v>16.2</v>
      </c>
      <c r="G521" s="47">
        <f>'Отбор 2026-2028'!G517+'Доп_отбор 2026-2028'!G517</f>
        <v>15</v>
      </c>
      <c r="H521" s="47">
        <f>'Отбор 2026-2028'!H517+'Доп_отбор 2026-2028'!H517</f>
        <v>0</v>
      </c>
      <c r="I521" s="47">
        <f>'Отбор 2026-2028'!I517+'Доп_отбор 2026-2028'!I517</f>
        <v>0</v>
      </c>
      <c r="J521" s="48">
        <f>'Отбор 2026-2028'!J517+'Доп_отбор 2026-2028'!J517</f>
        <v>3</v>
      </c>
      <c r="K521" s="49">
        <f t="shared" si="34"/>
        <v>31.2</v>
      </c>
      <c r="L521" s="47">
        <v>12368.39</v>
      </c>
      <c r="M521" s="47">
        <v>11131.55</v>
      </c>
      <c r="N521" s="47">
        <v>8657.8700000000008</v>
      </c>
      <c r="O521" s="47">
        <v>6184.2</v>
      </c>
      <c r="P521" s="47">
        <v>3710.52</v>
      </c>
      <c r="Q521" s="47">
        <v>488.77</v>
      </c>
      <c r="R521" s="47">
        <v>2100</v>
      </c>
      <c r="S521" s="47">
        <v>200</v>
      </c>
      <c r="T521" s="47">
        <v>90</v>
      </c>
      <c r="U521" s="51">
        <f t="shared" si="36"/>
        <v>89.999999074660892</v>
      </c>
      <c r="V521" s="49">
        <f>'Отбор 2026-2028'!V517+'Доп_отбор 2026-2028'!V517</f>
        <v>324205.46999999997</v>
      </c>
      <c r="W521" s="49">
        <f>'Отбор 2026-2028'!W517+'Доп_отбор 2026-2028'!W517</f>
        <v>291784.92</v>
      </c>
      <c r="X521" s="49">
        <f>'Отбор 2026-2028'!X517+'Доп_отбор 2026-2028'!X517</f>
        <v>32420.549999999988</v>
      </c>
      <c r="Y521" s="49">
        <f t="shared" si="39"/>
        <v>291784.92</v>
      </c>
      <c r="Z521" s="57">
        <f t="shared" si="38"/>
        <v>89.999999074660892</v>
      </c>
    </row>
    <row r="522" spans="1:26" x14ac:dyDescent="0.25">
      <c r="A522" s="55">
        <v>122</v>
      </c>
      <c r="B522" s="56" t="s">
        <v>201</v>
      </c>
      <c r="C522" s="56" t="s">
        <v>161</v>
      </c>
      <c r="D522" s="55">
        <v>2028</v>
      </c>
      <c r="E522" s="47">
        <f>'Отбор 2026-2028'!E518+'Доп_отбор 2026-2028'!E518</f>
        <v>0</v>
      </c>
      <c r="F522" s="47">
        <f>'Отбор 2026-2028'!F518+'Доп_отбор 2026-2028'!F518</f>
        <v>0</v>
      </c>
      <c r="G522" s="47">
        <f>'Отбор 2026-2028'!G518+'Доп_отбор 2026-2028'!G518</f>
        <v>0</v>
      </c>
      <c r="H522" s="47">
        <f>'Отбор 2026-2028'!H518+'Доп_отбор 2026-2028'!H518</f>
        <v>0</v>
      </c>
      <c r="I522" s="47">
        <f>'Отбор 2026-2028'!I518+'Доп_отбор 2026-2028'!I518</f>
        <v>0</v>
      </c>
      <c r="J522" s="48">
        <f>'Отбор 2026-2028'!J518+'Доп_отбор 2026-2028'!J518</f>
        <v>0</v>
      </c>
      <c r="K522" s="49">
        <f t="shared" ref="K522:K572" si="40">E522+F522+G522+H522+I522</f>
        <v>0</v>
      </c>
      <c r="L522" s="47">
        <v>12368.39</v>
      </c>
      <c r="M522" s="47">
        <v>11131.55</v>
      </c>
      <c r="N522" s="47">
        <v>8657.8700000000008</v>
      </c>
      <c r="O522" s="47">
        <v>6184.2</v>
      </c>
      <c r="P522" s="47">
        <v>3710.52</v>
      </c>
      <c r="Q522" s="47">
        <v>488.77</v>
      </c>
      <c r="R522" s="47">
        <v>2100</v>
      </c>
      <c r="S522" s="47">
        <v>200</v>
      </c>
      <c r="T522" s="47">
        <v>92</v>
      </c>
      <c r="U522" s="51">
        <f t="shared" si="36"/>
        <v>0</v>
      </c>
      <c r="V522" s="49">
        <f>'Отбор 2026-2028'!V518+'Доп_отбор 2026-2028'!V518</f>
        <v>0</v>
      </c>
      <c r="W522" s="49">
        <f>'Отбор 2026-2028'!W518+'Доп_отбор 2026-2028'!W518</f>
        <v>0</v>
      </c>
      <c r="X522" s="49">
        <f>'Отбор 2026-2028'!X518+'Доп_отбор 2026-2028'!X518</f>
        <v>0</v>
      </c>
      <c r="Y522" s="49">
        <f t="shared" si="39"/>
        <v>0</v>
      </c>
      <c r="Z522" s="57">
        <f t="shared" si="38"/>
        <v>0</v>
      </c>
    </row>
    <row r="523" spans="1:26" x14ac:dyDescent="0.25">
      <c r="A523" s="55">
        <v>123</v>
      </c>
      <c r="B523" s="56" t="s">
        <v>201</v>
      </c>
      <c r="C523" s="56" t="s">
        <v>162</v>
      </c>
      <c r="D523" s="55">
        <v>2028</v>
      </c>
      <c r="E523" s="47">
        <f>'Отбор 2026-2028'!E519+'Доп_отбор 2026-2028'!E519</f>
        <v>0</v>
      </c>
      <c r="F523" s="47">
        <f>'Отбор 2026-2028'!F519+'Доп_отбор 2026-2028'!F519</f>
        <v>0</v>
      </c>
      <c r="G523" s="47">
        <f>'Отбор 2026-2028'!G519+'Доп_отбор 2026-2028'!G519</f>
        <v>80.5</v>
      </c>
      <c r="H523" s="47">
        <f>'Отбор 2026-2028'!H519+'Доп_отбор 2026-2028'!H519</f>
        <v>4.8</v>
      </c>
      <c r="I523" s="47">
        <f>'Отбор 2026-2028'!I519+'Доп_отбор 2026-2028'!I519</f>
        <v>28</v>
      </c>
      <c r="J523" s="48">
        <f>'Отбор 2026-2028'!J519+'Доп_отбор 2026-2028'!J519</f>
        <v>9</v>
      </c>
      <c r="K523" s="49">
        <f t="shared" si="40"/>
        <v>113.3</v>
      </c>
      <c r="L523" s="47">
        <v>12368.39</v>
      </c>
      <c r="M523" s="47">
        <v>11131.55</v>
      </c>
      <c r="N523" s="47">
        <v>8657.8700000000008</v>
      </c>
      <c r="O523" s="47">
        <v>6184.2</v>
      </c>
      <c r="P523" s="47">
        <v>3710.52</v>
      </c>
      <c r="Q523" s="47">
        <v>488.77</v>
      </c>
      <c r="R523" s="47">
        <v>2100</v>
      </c>
      <c r="S523" s="47">
        <v>200</v>
      </c>
      <c r="T523" s="47">
        <v>92</v>
      </c>
      <c r="U523" s="51">
        <f t="shared" si="36"/>
        <v>91.999999452365003</v>
      </c>
      <c r="V523" s="49">
        <f>'Отбор 2026-2028'!V519+'Доп_отбор 2026-2028'!V519</f>
        <v>876496.19</v>
      </c>
      <c r="W523" s="49">
        <f>'Отбор 2026-2028'!W519+'Доп_отбор 2026-2028'!W519</f>
        <v>806376.49</v>
      </c>
      <c r="X523" s="49">
        <f>'Отбор 2026-2028'!X519+'Доп_отбор 2026-2028'!X519</f>
        <v>70119.699999999953</v>
      </c>
      <c r="Y523" s="49">
        <f t="shared" si="39"/>
        <v>806376.49</v>
      </c>
      <c r="Z523" s="57">
        <f t="shared" si="38"/>
        <v>91.999999452365003</v>
      </c>
    </row>
    <row r="524" spans="1:26" x14ac:dyDescent="0.25">
      <c r="A524" s="55">
        <v>124</v>
      </c>
      <c r="B524" s="56" t="s">
        <v>202</v>
      </c>
      <c r="C524" s="56" t="s">
        <v>170</v>
      </c>
      <c r="D524" s="55">
        <v>2028</v>
      </c>
      <c r="E524" s="47">
        <f>'Отбор 2026-2028'!E520+'Доп_отбор 2026-2028'!E520</f>
        <v>0</v>
      </c>
      <c r="F524" s="47">
        <f>'Отбор 2026-2028'!F520+'Доп_отбор 2026-2028'!F520</f>
        <v>0</v>
      </c>
      <c r="G524" s="47">
        <f>'Отбор 2026-2028'!G520+'Доп_отбор 2026-2028'!G520</f>
        <v>0</v>
      </c>
      <c r="H524" s="47">
        <f>'Отбор 2026-2028'!H520+'Доп_отбор 2026-2028'!H520</f>
        <v>0</v>
      </c>
      <c r="I524" s="47">
        <f>'Отбор 2026-2028'!I520+'Доп_отбор 2026-2028'!I520</f>
        <v>6.8</v>
      </c>
      <c r="J524" s="48">
        <f>'Отбор 2026-2028'!J520+'Доп_отбор 2026-2028'!J520</f>
        <v>5</v>
      </c>
      <c r="K524" s="49">
        <f t="shared" si="40"/>
        <v>6.8</v>
      </c>
      <c r="L524" s="47">
        <v>12368.39</v>
      </c>
      <c r="M524" s="47">
        <v>11131.55</v>
      </c>
      <c r="N524" s="47">
        <v>8657.8700000000008</v>
      </c>
      <c r="O524" s="47">
        <v>6184.2</v>
      </c>
      <c r="P524" s="47">
        <v>3710.52</v>
      </c>
      <c r="Q524" s="47">
        <v>488.77</v>
      </c>
      <c r="R524" s="47">
        <v>2100</v>
      </c>
      <c r="S524" s="47">
        <v>200</v>
      </c>
      <c r="T524" s="47">
        <v>88</v>
      </c>
      <c r="U524" s="51">
        <f t="shared" si="36"/>
        <v>87.999991905986008</v>
      </c>
      <c r="V524" s="49">
        <f>'Отбор 2026-2028'!V520+'Доп_отбор 2026-2028'!V520</f>
        <v>39535.39</v>
      </c>
      <c r="W524" s="49">
        <f>'Отбор 2026-2028'!W520+'Доп_отбор 2026-2028'!W520</f>
        <v>34791.14</v>
      </c>
      <c r="X524" s="49">
        <f>'Отбор 2026-2028'!X520+'Доп_отбор 2026-2028'!X520</f>
        <v>4744.25</v>
      </c>
      <c r="Y524" s="49">
        <f t="shared" si="39"/>
        <v>34791.14</v>
      </c>
      <c r="Z524" s="57">
        <f t="shared" si="38"/>
        <v>87.999991905986008</v>
      </c>
    </row>
    <row r="525" spans="1:26" x14ac:dyDescent="0.25">
      <c r="A525" s="55">
        <v>125</v>
      </c>
      <c r="B525" s="56" t="s">
        <v>202</v>
      </c>
      <c r="C525" s="56" t="s">
        <v>173</v>
      </c>
      <c r="D525" s="55">
        <v>2028</v>
      </c>
      <c r="E525" s="47">
        <f>'Отбор 2026-2028'!E521+'Доп_отбор 2026-2028'!E521</f>
        <v>0</v>
      </c>
      <c r="F525" s="47">
        <f>'Отбор 2026-2028'!F521+'Доп_отбор 2026-2028'!F521</f>
        <v>0</v>
      </c>
      <c r="G525" s="47">
        <f>'Отбор 2026-2028'!G521+'Доп_отбор 2026-2028'!G521</f>
        <v>0</v>
      </c>
      <c r="H525" s="47">
        <f>'Отбор 2026-2028'!H521+'Доп_отбор 2026-2028'!H521</f>
        <v>0</v>
      </c>
      <c r="I525" s="47">
        <f>'Отбор 2026-2028'!I521+'Доп_отбор 2026-2028'!I521</f>
        <v>8.3000000000000007</v>
      </c>
      <c r="J525" s="48">
        <f>'Отбор 2026-2028'!J521+'Доп_отбор 2026-2028'!J521</f>
        <v>3</v>
      </c>
      <c r="K525" s="49">
        <f t="shared" si="40"/>
        <v>8.3000000000000007</v>
      </c>
      <c r="L525" s="47">
        <v>12368.39</v>
      </c>
      <c r="M525" s="47">
        <v>11131.55</v>
      </c>
      <c r="N525" s="47">
        <v>8657.8700000000008</v>
      </c>
      <c r="O525" s="47">
        <v>6184.2</v>
      </c>
      <c r="P525" s="47">
        <v>3710.52</v>
      </c>
      <c r="Q525" s="47">
        <v>488.77</v>
      </c>
      <c r="R525" s="47">
        <v>2100</v>
      </c>
      <c r="S525" s="47">
        <v>200</v>
      </c>
      <c r="T525" s="47">
        <v>76</v>
      </c>
      <c r="U525" s="51">
        <f t="shared" ref="U525:U572" si="41">IF((V525=0),0,W525/V525*100)</f>
        <v>75.999978122312683</v>
      </c>
      <c r="V525" s="49">
        <f>'Отбор 2026-2028'!V521+'Доп_отбор 2026-2028'!V521</f>
        <v>40223.629999999997</v>
      </c>
      <c r="W525" s="49">
        <f>'Отбор 2026-2028'!W521+'Доп_отбор 2026-2028'!W521</f>
        <v>30569.95</v>
      </c>
      <c r="X525" s="49">
        <f>'Отбор 2026-2028'!X521+'Доп_отбор 2026-2028'!X521</f>
        <v>9653.6799999999967</v>
      </c>
      <c r="Y525" s="49">
        <f t="shared" si="39"/>
        <v>30569.96</v>
      </c>
      <c r="Z525" s="57">
        <f t="shared" si="38"/>
        <v>76.000002983320996</v>
      </c>
    </row>
    <row r="526" spans="1:26" x14ac:dyDescent="0.25">
      <c r="A526" s="55">
        <v>126</v>
      </c>
      <c r="B526" s="56" t="s">
        <v>202</v>
      </c>
      <c r="C526" s="56" t="s">
        <v>171</v>
      </c>
      <c r="D526" s="55">
        <v>2028</v>
      </c>
      <c r="E526" s="47">
        <f>'Отбор 2026-2028'!E522+'Доп_отбор 2026-2028'!E522</f>
        <v>0</v>
      </c>
      <c r="F526" s="47">
        <f>'Отбор 2026-2028'!F522+'Доп_отбор 2026-2028'!F522</f>
        <v>0</v>
      </c>
      <c r="G526" s="47">
        <f>'Отбор 2026-2028'!G522+'Доп_отбор 2026-2028'!G522</f>
        <v>0</v>
      </c>
      <c r="H526" s="47">
        <f>'Отбор 2026-2028'!H522+'Доп_отбор 2026-2028'!H522</f>
        <v>0</v>
      </c>
      <c r="I526" s="47">
        <f>'Отбор 2026-2028'!I522+'Доп_отбор 2026-2028'!I522</f>
        <v>0</v>
      </c>
      <c r="J526" s="48">
        <f>'Отбор 2026-2028'!J522+'Доп_отбор 2026-2028'!J522</f>
        <v>0</v>
      </c>
      <c r="K526" s="49">
        <f t="shared" si="40"/>
        <v>0</v>
      </c>
      <c r="L526" s="47">
        <v>12368.39</v>
      </c>
      <c r="M526" s="47">
        <v>11131.55</v>
      </c>
      <c r="N526" s="47">
        <v>8657.8700000000008</v>
      </c>
      <c r="O526" s="47">
        <v>6184.2</v>
      </c>
      <c r="P526" s="47">
        <v>3710.52</v>
      </c>
      <c r="Q526" s="47">
        <v>488.77</v>
      </c>
      <c r="R526" s="47">
        <v>2100</v>
      </c>
      <c r="S526" s="47">
        <v>200</v>
      </c>
      <c r="T526" s="47">
        <v>84</v>
      </c>
      <c r="U526" s="51">
        <f t="shared" si="41"/>
        <v>0</v>
      </c>
      <c r="V526" s="49">
        <f>'Отбор 2026-2028'!V522+'Доп_отбор 2026-2028'!V522</f>
        <v>0</v>
      </c>
      <c r="W526" s="49">
        <f>'Отбор 2026-2028'!W522+'Доп_отбор 2026-2028'!W522</f>
        <v>0</v>
      </c>
      <c r="X526" s="49">
        <f>'Отбор 2026-2028'!X522+'Доп_отбор 2026-2028'!X522</f>
        <v>0</v>
      </c>
      <c r="Y526" s="49">
        <f t="shared" si="39"/>
        <v>0</v>
      </c>
      <c r="Z526" s="57">
        <f t="shared" si="38"/>
        <v>0</v>
      </c>
    </row>
    <row r="527" spans="1:26" x14ac:dyDescent="0.25">
      <c r="A527" s="55">
        <v>127</v>
      </c>
      <c r="B527" s="56" t="s">
        <v>202</v>
      </c>
      <c r="C527" s="56" t="s">
        <v>3</v>
      </c>
      <c r="D527" s="55">
        <v>2028</v>
      </c>
      <c r="E527" s="47">
        <f>'Отбор 2026-2028'!E523+'Доп_отбор 2026-2028'!E523</f>
        <v>0</v>
      </c>
      <c r="F527" s="47">
        <f>'Отбор 2026-2028'!F523+'Доп_отбор 2026-2028'!F523</f>
        <v>0</v>
      </c>
      <c r="G527" s="47">
        <f>'Отбор 2026-2028'!G523+'Доп_отбор 2026-2028'!G523</f>
        <v>0</v>
      </c>
      <c r="H527" s="47">
        <f>'Отбор 2026-2028'!H523+'Доп_отбор 2026-2028'!H523</f>
        <v>0</v>
      </c>
      <c r="I527" s="47">
        <f>'Отбор 2026-2028'!I523+'Доп_отбор 2026-2028'!I523</f>
        <v>0</v>
      </c>
      <c r="J527" s="48">
        <f>'Отбор 2026-2028'!J523+'Доп_отбор 2026-2028'!J523</f>
        <v>0</v>
      </c>
      <c r="K527" s="49">
        <f t="shared" si="40"/>
        <v>0</v>
      </c>
      <c r="L527" s="47">
        <v>12368.39</v>
      </c>
      <c r="M527" s="47">
        <v>11131.55</v>
      </c>
      <c r="N527" s="47">
        <v>8657.8700000000008</v>
      </c>
      <c r="O527" s="47">
        <v>6184.2</v>
      </c>
      <c r="P527" s="47">
        <v>3710.52</v>
      </c>
      <c r="Q527" s="47">
        <v>488.77</v>
      </c>
      <c r="R527" s="47">
        <v>2100</v>
      </c>
      <c r="S527" s="47">
        <v>200</v>
      </c>
      <c r="T527" s="47">
        <v>87</v>
      </c>
      <c r="U527" s="51">
        <f t="shared" si="41"/>
        <v>0</v>
      </c>
      <c r="V527" s="49">
        <f>'Отбор 2026-2028'!V523+'Доп_отбор 2026-2028'!V523</f>
        <v>0</v>
      </c>
      <c r="W527" s="49">
        <f>'Отбор 2026-2028'!W523+'Доп_отбор 2026-2028'!W523</f>
        <v>0</v>
      </c>
      <c r="X527" s="49">
        <f>'Отбор 2026-2028'!X523+'Доп_отбор 2026-2028'!X523</f>
        <v>0</v>
      </c>
      <c r="Y527" s="49">
        <f t="shared" si="39"/>
        <v>0</v>
      </c>
      <c r="Z527" s="57">
        <f t="shared" si="38"/>
        <v>0</v>
      </c>
    </row>
    <row r="528" spans="1:26" x14ac:dyDescent="0.25">
      <c r="A528" s="55">
        <v>128</v>
      </c>
      <c r="B528" s="56" t="s">
        <v>202</v>
      </c>
      <c r="C528" s="56" t="s">
        <v>172</v>
      </c>
      <c r="D528" s="55">
        <v>2028</v>
      </c>
      <c r="E528" s="47">
        <f>'Отбор 2026-2028'!E524+'Доп_отбор 2026-2028'!E524</f>
        <v>0</v>
      </c>
      <c r="F528" s="47">
        <f>'Отбор 2026-2028'!F524+'Доп_отбор 2026-2028'!F524</f>
        <v>0</v>
      </c>
      <c r="G528" s="47">
        <f>'Отбор 2026-2028'!G524+'Доп_отбор 2026-2028'!G524</f>
        <v>0</v>
      </c>
      <c r="H528" s="47">
        <f>'Отбор 2026-2028'!H524+'Доп_отбор 2026-2028'!H524</f>
        <v>0</v>
      </c>
      <c r="I528" s="47">
        <f>'Отбор 2026-2028'!I524+'Доп_отбор 2026-2028'!I524</f>
        <v>0</v>
      </c>
      <c r="J528" s="48">
        <f>'Отбор 2026-2028'!J524+'Доп_отбор 2026-2028'!J524</f>
        <v>0</v>
      </c>
      <c r="K528" s="49">
        <f t="shared" si="40"/>
        <v>0</v>
      </c>
      <c r="L528" s="47">
        <v>12368.39</v>
      </c>
      <c r="M528" s="47">
        <v>11131.55</v>
      </c>
      <c r="N528" s="47">
        <v>8657.8700000000008</v>
      </c>
      <c r="O528" s="47">
        <v>6184.2</v>
      </c>
      <c r="P528" s="47">
        <v>3710.52</v>
      </c>
      <c r="Q528" s="47">
        <v>488.77</v>
      </c>
      <c r="R528" s="47">
        <v>2100</v>
      </c>
      <c r="S528" s="47">
        <v>200</v>
      </c>
      <c r="T528" s="47">
        <v>87</v>
      </c>
      <c r="U528" s="51">
        <f t="shared" si="41"/>
        <v>0</v>
      </c>
      <c r="V528" s="49">
        <f>'Отбор 2026-2028'!V524+'Доп_отбор 2026-2028'!V524</f>
        <v>0</v>
      </c>
      <c r="W528" s="49">
        <f>'Отбор 2026-2028'!W524+'Доп_отбор 2026-2028'!W524</f>
        <v>0</v>
      </c>
      <c r="X528" s="49">
        <f>'Отбор 2026-2028'!X524+'Доп_отбор 2026-2028'!X524</f>
        <v>0</v>
      </c>
      <c r="Y528" s="49">
        <f t="shared" si="39"/>
        <v>0</v>
      </c>
      <c r="Z528" s="57">
        <f t="shared" si="38"/>
        <v>0</v>
      </c>
    </row>
    <row r="529" spans="1:26" x14ac:dyDescent="0.25">
      <c r="A529" s="55">
        <v>129</v>
      </c>
      <c r="B529" s="56" t="s">
        <v>203</v>
      </c>
      <c r="C529" s="56" t="s">
        <v>16</v>
      </c>
      <c r="D529" s="55">
        <v>2028</v>
      </c>
      <c r="E529" s="47">
        <f>'Отбор 2026-2028'!E525+'Доп_отбор 2026-2028'!E525</f>
        <v>0</v>
      </c>
      <c r="F529" s="47">
        <f>'Отбор 2026-2028'!F525+'Доп_отбор 2026-2028'!F525</f>
        <v>0</v>
      </c>
      <c r="G529" s="47">
        <f>'Отбор 2026-2028'!G525+'Доп_отбор 2026-2028'!G525</f>
        <v>2.2599999999999998</v>
      </c>
      <c r="H529" s="47">
        <f>'Отбор 2026-2028'!H525+'Доп_отбор 2026-2028'!H525</f>
        <v>0</v>
      </c>
      <c r="I529" s="47">
        <f>'Отбор 2026-2028'!I525+'Доп_отбор 2026-2028'!I525</f>
        <v>0</v>
      </c>
      <c r="J529" s="48">
        <f>'Отбор 2026-2028'!J525+'Доп_отбор 2026-2028'!J525</f>
        <v>2</v>
      </c>
      <c r="K529" s="49">
        <f t="shared" si="40"/>
        <v>2.2599999999999998</v>
      </c>
      <c r="L529" s="47">
        <v>12368.39</v>
      </c>
      <c r="M529" s="47">
        <v>11131.55</v>
      </c>
      <c r="N529" s="47">
        <v>8657.8700000000008</v>
      </c>
      <c r="O529" s="47">
        <v>6184.2</v>
      </c>
      <c r="P529" s="47">
        <v>3710.52</v>
      </c>
      <c r="Q529" s="47">
        <v>488.77</v>
      </c>
      <c r="R529" s="47">
        <v>2100</v>
      </c>
      <c r="S529" s="47">
        <v>200</v>
      </c>
      <c r="T529" s="47">
        <v>87</v>
      </c>
      <c r="U529" s="51">
        <f t="shared" si="41"/>
        <v>86.99997182129303</v>
      </c>
      <c r="V529" s="49">
        <f>'Отбор 2026-2028'!V525+'Доп_отбор 2026-2028'!V525</f>
        <v>25196.33</v>
      </c>
      <c r="W529" s="49">
        <f>'Отбор 2026-2028'!W525+'Доп_отбор 2026-2028'!W525</f>
        <v>21920.800000000003</v>
      </c>
      <c r="X529" s="49">
        <f>'Отбор 2026-2028'!X525+'Доп_отбор 2026-2028'!X525</f>
        <v>3275.5299999999988</v>
      </c>
      <c r="Y529" s="49">
        <f t="shared" si="39"/>
        <v>21920.81</v>
      </c>
      <c r="Z529" s="57">
        <f t="shared" si="38"/>
        <v>87.000011509612705</v>
      </c>
    </row>
    <row r="530" spans="1:26" x14ac:dyDescent="0.25">
      <c r="A530" s="55">
        <v>130</v>
      </c>
      <c r="B530" s="56" t="s">
        <v>203</v>
      </c>
      <c r="C530" s="56" t="s">
        <v>165</v>
      </c>
      <c r="D530" s="55">
        <v>2028</v>
      </c>
      <c r="E530" s="47">
        <f>'Отбор 2026-2028'!E526+'Доп_отбор 2026-2028'!E526</f>
        <v>0</v>
      </c>
      <c r="F530" s="47">
        <f>'Отбор 2026-2028'!F526+'Доп_отбор 2026-2028'!F526</f>
        <v>0</v>
      </c>
      <c r="G530" s="47">
        <f>'Отбор 2026-2028'!G526+'Доп_отбор 2026-2028'!G526</f>
        <v>0</v>
      </c>
      <c r="H530" s="47">
        <f>'Отбор 2026-2028'!H526+'Доп_отбор 2026-2028'!H526</f>
        <v>0</v>
      </c>
      <c r="I530" s="47">
        <f>'Отбор 2026-2028'!I526+'Доп_отбор 2026-2028'!I526</f>
        <v>0</v>
      </c>
      <c r="J530" s="48">
        <f>'Отбор 2026-2028'!J526+'Доп_отбор 2026-2028'!J526</f>
        <v>0</v>
      </c>
      <c r="K530" s="49">
        <f t="shared" si="40"/>
        <v>0</v>
      </c>
      <c r="L530" s="47">
        <v>12368.39</v>
      </c>
      <c r="M530" s="47">
        <v>11131.55</v>
      </c>
      <c r="N530" s="47">
        <v>8657.8700000000008</v>
      </c>
      <c r="O530" s="47">
        <v>6184.2</v>
      </c>
      <c r="P530" s="47">
        <v>3710.52</v>
      </c>
      <c r="Q530" s="47">
        <v>488.77</v>
      </c>
      <c r="R530" s="47">
        <v>2100</v>
      </c>
      <c r="S530" s="47">
        <v>200</v>
      </c>
      <c r="T530" s="47">
        <v>90</v>
      </c>
      <c r="U530" s="51">
        <f t="shared" si="41"/>
        <v>0</v>
      </c>
      <c r="V530" s="49">
        <f>'Отбор 2026-2028'!V526+'Доп_отбор 2026-2028'!V526</f>
        <v>0</v>
      </c>
      <c r="W530" s="49">
        <f>'Отбор 2026-2028'!W526+'Доп_отбор 2026-2028'!W526</f>
        <v>0</v>
      </c>
      <c r="X530" s="49">
        <f>'Отбор 2026-2028'!X526+'Доп_отбор 2026-2028'!X526</f>
        <v>0</v>
      </c>
      <c r="Y530" s="49">
        <f t="shared" si="39"/>
        <v>0</v>
      </c>
      <c r="Z530" s="57">
        <f t="shared" si="38"/>
        <v>0</v>
      </c>
    </row>
    <row r="531" spans="1:26" x14ac:dyDescent="0.25">
      <c r="A531" s="55">
        <v>131</v>
      </c>
      <c r="B531" s="56" t="s">
        <v>203</v>
      </c>
      <c r="C531" s="56" t="s">
        <v>166</v>
      </c>
      <c r="D531" s="55">
        <v>2028</v>
      </c>
      <c r="E531" s="47">
        <f>'Отбор 2026-2028'!E527+'Доп_отбор 2026-2028'!E527</f>
        <v>0</v>
      </c>
      <c r="F531" s="47">
        <f>'Отбор 2026-2028'!F527+'Доп_отбор 2026-2028'!F527</f>
        <v>0</v>
      </c>
      <c r="G531" s="47">
        <f>'Отбор 2026-2028'!G527+'Доп_отбор 2026-2028'!G527</f>
        <v>0</v>
      </c>
      <c r="H531" s="47">
        <f>'Отбор 2026-2028'!H527+'Доп_отбор 2026-2028'!H527</f>
        <v>0</v>
      </c>
      <c r="I531" s="47">
        <f>'Отбор 2026-2028'!I527+'Доп_отбор 2026-2028'!I527</f>
        <v>0</v>
      </c>
      <c r="J531" s="48">
        <f>'Отбор 2026-2028'!J527+'Доп_отбор 2026-2028'!J527</f>
        <v>0</v>
      </c>
      <c r="K531" s="49">
        <f t="shared" si="40"/>
        <v>0</v>
      </c>
      <c r="L531" s="47">
        <v>12368.39</v>
      </c>
      <c r="M531" s="47">
        <v>11131.55</v>
      </c>
      <c r="N531" s="47">
        <v>8657.8700000000008</v>
      </c>
      <c r="O531" s="47">
        <v>6184.2</v>
      </c>
      <c r="P531" s="47">
        <v>3710.52</v>
      </c>
      <c r="Q531" s="47">
        <v>488.77</v>
      </c>
      <c r="R531" s="47">
        <v>2100</v>
      </c>
      <c r="S531" s="47">
        <v>200</v>
      </c>
      <c r="T531" s="47">
        <v>80</v>
      </c>
      <c r="U531" s="51">
        <f t="shared" si="41"/>
        <v>0</v>
      </c>
      <c r="V531" s="49">
        <f>'Отбор 2026-2028'!V527+'Доп_отбор 2026-2028'!V527</f>
        <v>0</v>
      </c>
      <c r="W531" s="49">
        <f>'Отбор 2026-2028'!W527+'Доп_отбор 2026-2028'!W527</f>
        <v>0</v>
      </c>
      <c r="X531" s="49">
        <f>'Отбор 2026-2028'!X527+'Доп_отбор 2026-2028'!X527</f>
        <v>0</v>
      </c>
      <c r="Y531" s="49">
        <f t="shared" si="39"/>
        <v>0</v>
      </c>
      <c r="Z531" s="57">
        <f t="shared" si="38"/>
        <v>0</v>
      </c>
    </row>
    <row r="532" spans="1:26" x14ac:dyDescent="0.25">
      <c r="A532" s="55">
        <v>132</v>
      </c>
      <c r="B532" s="56" t="s">
        <v>203</v>
      </c>
      <c r="C532" s="56" t="s">
        <v>163</v>
      </c>
      <c r="D532" s="55">
        <v>2028</v>
      </c>
      <c r="E532" s="47">
        <f>'Отбор 2026-2028'!E528+'Доп_отбор 2026-2028'!E528</f>
        <v>0</v>
      </c>
      <c r="F532" s="47">
        <f>'Отбор 2026-2028'!F528+'Доп_отбор 2026-2028'!F528</f>
        <v>0</v>
      </c>
      <c r="G532" s="47">
        <f>'Отбор 2026-2028'!G528+'Доп_отбор 2026-2028'!G528</f>
        <v>0</v>
      </c>
      <c r="H532" s="47">
        <f>'Отбор 2026-2028'!H528+'Доп_отбор 2026-2028'!H528</f>
        <v>0</v>
      </c>
      <c r="I532" s="47">
        <f>'Отбор 2026-2028'!I528+'Доп_отбор 2026-2028'!I528</f>
        <v>0</v>
      </c>
      <c r="J532" s="48">
        <f>'Отбор 2026-2028'!J528+'Доп_отбор 2026-2028'!J528</f>
        <v>0</v>
      </c>
      <c r="K532" s="49">
        <f t="shared" si="40"/>
        <v>0</v>
      </c>
      <c r="L532" s="47">
        <v>12368.39</v>
      </c>
      <c r="M532" s="47">
        <v>11131.55</v>
      </c>
      <c r="N532" s="47">
        <v>8657.8700000000008</v>
      </c>
      <c r="O532" s="47">
        <v>6184.2</v>
      </c>
      <c r="P532" s="47">
        <v>3710.52</v>
      </c>
      <c r="Q532" s="47">
        <v>488.77</v>
      </c>
      <c r="R532" s="47">
        <v>2100</v>
      </c>
      <c r="S532" s="47">
        <v>200</v>
      </c>
      <c r="T532" s="47">
        <v>90</v>
      </c>
      <c r="U532" s="51">
        <f t="shared" si="41"/>
        <v>0</v>
      </c>
      <c r="V532" s="49">
        <f>'Отбор 2026-2028'!V528+'Доп_отбор 2026-2028'!V528</f>
        <v>0</v>
      </c>
      <c r="W532" s="49">
        <f>'Отбор 2026-2028'!W528+'Доп_отбор 2026-2028'!W528</f>
        <v>0</v>
      </c>
      <c r="X532" s="49">
        <f>'Отбор 2026-2028'!X528+'Доп_отбор 2026-2028'!X528</f>
        <v>0</v>
      </c>
      <c r="Y532" s="49">
        <f t="shared" si="39"/>
        <v>0</v>
      </c>
      <c r="Z532" s="57">
        <f t="shared" si="38"/>
        <v>0</v>
      </c>
    </row>
    <row r="533" spans="1:26" x14ac:dyDescent="0.25">
      <c r="A533" s="55">
        <v>133</v>
      </c>
      <c r="B533" s="56" t="s">
        <v>203</v>
      </c>
      <c r="C533" s="56" t="s">
        <v>89</v>
      </c>
      <c r="D533" s="55">
        <v>2028</v>
      </c>
      <c r="E533" s="47">
        <f>'Отбор 2026-2028'!E529+'Доп_отбор 2026-2028'!E529</f>
        <v>0</v>
      </c>
      <c r="F533" s="47">
        <f>'Отбор 2026-2028'!F529+'Доп_отбор 2026-2028'!F529</f>
        <v>0</v>
      </c>
      <c r="G533" s="47">
        <f>'Отбор 2026-2028'!G529+'Доп_отбор 2026-2028'!G529</f>
        <v>0</v>
      </c>
      <c r="H533" s="47">
        <f>'Отбор 2026-2028'!H529+'Доп_отбор 2026-2028'!H529</f>
        <v>0</v>
      </c>
      <c r="I533" s="47">
        <f>'Отбор 2026-2028'!I529+'Доп_отбор 2026-2028'!I529</f>
        <v>0</v>
      </c>
      <c r="J533" s="48">
        <f>'Отбор 2026-2028'!J529+'Доп_отбор 2026-2028'!J529</f>
        <v>0</v>
      </c>
      <c r="K533" s="49">
        <f t="shared" si="40"/>
        <v>0</v>
      </c>
      <c r="L533" s="47">
        <v>12368.39</v>
      </c>
      <c r="M533" s="47">
        <v>11131.55</v>
      </c>
      <c r="N533" s="47">
        <v>8657.8700000000008</v>
      </c>
      <c r="O533" s="47">
        <v>6184.2</v>
      </c>
      <c r="P533" s="47">
        <v>3710.52</v>
      </c>
      <c r="Q533" s="47">
        <v>488.77</v>
      </c>
      <c r="R533" s="47">
        <v>2100</v>
      </c>
      <c r="S533" s="47">
        <v>200</v>
      </c>
      <c r="T533" s="47">
        <v>89</v>
      </c>
      <c r="U533" s="51">
        <f t="shared" si="41"/>
        <v>0</v>
      </c>
      <c r="V533" s="49">
        <f>'Отбор 2026-2028'!V529+'Доп_отбор 2026-2028'!V529</f>
        <v>0</v>
      </c>
      <c r="W533" s="49">
        <f>'Отбор 2026-2028'!W529+'Доп_отбор 2026-2028'!W529</f>
        <v>0</v>
      </c>
      <c r="X533" s="49">
        <f>'Отбор 2026-2028'!X529+'Доп_отбор 2026-2028'!X529</f>
        <v>0</v>
      </c>
      <c r="Y533" s="49">
        <f t="shared" si="39"/>
        <v>0</v>
      </c>
      <c r="Z533" s="57">
        <f t="shared" si="38"/>
        <v>0</v>
      </c>
    </row>
    <row r="534" spans="1:26" x14ac:dyDescent="0.25">
      <c r="A534" s="55">
        <v>134</v>
      </c>
      <c r="B534" s="56" t="s">
        <v>203</v>
      </c>
      <c r="C534" s="56" t="s">
        <v>102</v>
      </c>
      <c r="D534" s="55">
        <v>2028</v>
      </c>
      <c r="E534" s="47">
        <f>'Отбор 2026-2028'!E530+'Доп_отбор 2026-2028'!E530</f>
        <v>0</v>
      </c>
      <c r="F534" s="47">
        <f>'Отбор 2026-2028'!F530+'Доп_отбор 2026-2028'!F530</f>
        <v>0</v>
      </c>
      <c r="G534" s="47">
        <f>'Отбор 2026-2028'!G530+'Доп_отбор 2026-2028'!G530</f>
        <v>0</v>
      </c>
      <c r="H534" s="47">
        <f>'Отбор 2026-2028'!H530+'Доп_отбор 2026-2028'!H530</f>
        <v>0</v>
      </c>
      <c r="I534" s="47">
        <f>'Отбор 2026-2028'!I530+'Доп_отбор 2026-2028'!I530</f>
        <v>0</v>
      </c>
      <c r="J534" s="48">
        <f>'Отбор 2026-2028'!J530+'Доп_отбор 2026-2028'!J530</f>
        <v>0</v>
      </c>
      <c r="K534" s="49">
        <f t="shared" si="40"/>
        <v>0</v>
      </c>
      <c r="L534" s="47">
        <v>12368.39</v>
      </c>
      <c r="M534" s="47">
        <v>11131.55</v>
      </c>
      <c r="N534" s="47">
        <v>8657.8700000000008</v>
      </c>
      <c r="O534" s="47">
        <v>6184.2</v>
      </c>
      <c r="P534" s="47">
        <v>3710.52</v>
      </c>
      <c r="Q534" s="47">
        <v>488.77</v>
      </c>
      <c r="R534" s="47">
        <v>2100</v>
      </c>
      <c r="S534" s="47">
        <v>200</v>
      </c>
      <c r="T534" s="47">
        <v>89</v>
      </c>
      <c r="U534" s="51">
        <f t="shared" si="41"/>
        <v>0</v>
      </c>
      <c r="V534" s="49">
        <f>'Отбор 2026-2028'!V530+'Доп_отбор 2026-2028'!V530</f>
        <v>0</v>
      </c>
      <c r="W534" s="49">
        <f>'Отбор 2026-2028'!W530+'Доп_отбор 2026-2028'!W530</f>
        <v>0</v>
      </c>
      <c r="X534" s="49">
        <f>'Отбор 2026-2028'!X530+'Доп_отбор 2026-2028'!X530</f>
        <v>0</v>
      </c>
      <c r="Y534" s="49">
        <f t="shared" si="39"/>
        <v>0</v>
      </c>
      <c r="Z534" s="57">
        <f t="shared" si="38"/>
        <v>0</v>
      </c>
    </row>
    <row r="535" spans="1:26" x14ac:dyDescent="0.25">
      <c r="A535" s="55">
        <v>135</v>
      </c>
      <c r="B535" s="56" t="s">
        <v>203</v>
      </c>
      <c r="C535" s="56" t="s">
        <v>167</v>
      </c>
      <c r="D535" s="55">
        <v>2028</v>
      </c>
      <c r="E535" s="47">
        <f>'Отбор 2026-2028'!E531+'Доп_отбор 2026-2028'!E531</f>
        <v>0</v>
      </c>
      <c r="F535" s="47">
        <f>'Отбор 2026-2028'!F531+'Доп_отбор 2026-2028'!F531</f>
        <v>0</v>
      </c>
      <c r="G535" s="47">
        <f>'Отбор 2026-2028'!G531+'Доп_отбор 2026-2028'!G531</f>
        <v>0</v>
      </c>
      <c r="H535" s="47">
        <f>'Отбор 2026-2028'!H531+'Доп_отбор 2026-2028'!H531</f>
        <v>0</v>
      </c>
      <c r="I535" s="47">
        <f>'Отбор 2026-2028'!I531+'Доп_отбор 2026-2028'!I531</f>
        <v>0</v>
      </c>
      <c r="J535" s="48">
        <f>'Отбор 2026-2028'!J531+'Доп_отбор 2026-2028'!J531</f>
        <v>0</v>
      </c>
      <c r="K535" s="49">
        <f t="shared" si="40"/>
        <v>0</v>
      </c>
      <c r="L535" s="47">
        <v>12368.39</v>
      </c>
      <c r="M535" s="47">
        <v>11131.55</v>
      </c>
      <c r="N535" s="47">
        <v>8657.8700000000008</v>
      </c>
      <c r="O535" s="47">
        <v>6184.2</v>
      </c>
      <c r="P535" s="47">
        <v>3710.52</v>
      </c>
      <c r="Q535" s="47">
        <v>488.77</v>
      </c>
      <c r="R535" s="47">
        <v>2100</v>
      </c>
      <c r="S535" s="47">
        <v>200</v>
      </c>
      <c r="T535" s="47">
        <v>91</v>
      </c>
      <c r="U535" s="51">
        <f t="shared" si="41"/>
        <v>0</v>
      </c>
      <c r="V535" s="49">
        <f>'Отбор 2026-2028'!V531+'Доп_отбор 2026-2028'!V531</f>
        <v>0</v>
      </c>
      <c r="W535" s="49">
        <f>'Отбор 2026-2028'!W531+'Доп_отбор 2026-2028'!W531</f>
        <v>0</v>
      </c>
      <c r="X535" s="49">
        <f>'Отбор 2026-2028'!X531+'Доп_отбор 2026-2028'!X531</f>
        <v>0</v>
      </c>
      <c r="Y535" s="49">
        <f t="shared" si="39"/>
        <v>0</v>
      </c>
      <c r="Z535" s="57">
        <f t="shared" si="38"/>
        <v>0</v>
      </c>
    </row>
    <row r="536" spans="1:26" x14ac:dyDescent="0.25">
      <c r="A536" s="55">
        <v>136</v>
      </c>
      <c r="B536" s="56" t="s">
        <v>203</v>
      </c>
      <c r="C536" s="56" t="s">
        <v>113</v>
      </c>
      <c r="D536" s="55">
        <v>2028</v>
      </c>
      <c r="E536" s="47">
        <f>'Отбор 2026-2028'!E532+'Доп_отбор 2026-2028'!E532</f>
        <v>2.4</v>
      </c>
      <c r="F536" s="47">
        <f>'Отбор 2026-2028'!F532+'Доп_отбор 2026-2028'!F532</f>
        <v>0</v>
      </c>
      <c r="G536" s="47">
        <f>'Отбор 2026-2028'!G532+'Доп_отбор 2026-2028'!G532</f>
        <v>0</v>
      </c>
      <c r="H536" s="47">
        <f>'Отбор 2026-2028'!H532+'Доп_отбор 2026-2028'!H532</f>
        <v>0</v>
      </c>
      <c r="I536" s="47">
        <f>'Отбор 2026-2028'!I532+'Доп_отбор 2026-2028'!I532</f>
        <v>0</v>
      </c>
      <c r="J536" s="48">
        <f>'Отбор 2026-2028'!J532+'Доп_отбор 2026-2028'!J532</f>
        <v>2</v>
      </c>
      <c r="K536" s="49">
        <f t="shared" si="40"/>
        <v>2.4</v>
      </c>
      <c r="L536" s="47">
        <v>12368.39</v>
      </c>
      <c r="M536" s="47">
        <v>11131.55</v>
      </c>
      <c r="N536" s="47">
        <v>8657.8700000000008</v>
      </c>
      <c r="O536" s="47">
        <v>6184.2</v>
      </c>
      <c r="P536" s="47">
        <v>3710.52</v>
      </c>
      <c r="Q536" s="47">
        <v>488.77</v>
      </c>
      <c r="R536" s="47">
        <v>2100</v>
      </c>
      <c r="S536" s="47">
        <v>200</v>
      </c>
      <c r="T536" s="47">
        <v>81</v>
      </c>
      <c r="U536" s="51">
        <f t="shared" si="41"/>
        <v>80.999997736383776</v>
      </c>
      <c r="V536" s="49">
        <f>'Отбор 2026-2028'!V532+'Доп_отбор 2026-2028'!V532</f>
        <v>35341.68</v>
      </c>
      <c r="W536" s="49">
        <f>'Отбор 2026-2028'!W532+'Доп_отбор 2026-2028'!W532</f>
        <v>28626.76</v>
      </c>
      <c r="X536" s="49">
        <f>'Отбор 2026-2028'!X532+'Доп_отбор 2026-2028'!X532</f>
        <v>6714.9200000000019</v>
      </c>
      <c r="Y536" s="49">
        <f t="shared" si="39"/>
        <v>28626.76</v>
      </c>
      <c r="Z536" s="57">
        <f t="shared" si="38"/>
        <v>80.999997736383776</v>
      </c>
    </row>
    <row r="537" spans="1:26" x14ac:dyDescent="0.25">
      <c r="A537" s="55">
        <v>137</v>
      </c>
      <c r="B537" s="56" t="s">
        <v>203</v>
      </c>
      <c r="C537" s="56" t="s">
        <v>11</v>
      </c>
      <c r="D537" s="55">
        <v>2028</v>
      </c>
      <c r="E537" s="47">
        <f>'Отбор 2026-2028'!E533+'Доп_отбор 2026-2028'!E533</f>
        <v>0</v>
      </c>
      <c r="F537" s="47">
        <f>'Отбор 2026-2028'!F533+'Доп_отбор 2026-2028'!F533</f>
        <v>0</v>
      </c>
      <c r="G537" s="47">
        <f>'Отбор 2026-2028'!G533+'Доп_отбор 2026-2028'!G533</f>
        <v>0</v>
      </c>
      <c r="H537" s="47">
        <f>'Отбор 2026-2028'!H533+'Доп_отбор 2026-2028'!H533</f>
        <v>0</v>
      </c>
      <c r="I537" s="47">
        <f>'Отбор 2026-2028'!I533+'Доп_отбор 2026-2028'!I533</f>
        <v>0</v>
      </c>
      <c r="J537" s="48">
        <f>'Отбор 2026-2028'!J533+'Доп_отбор 2026-2028'!J533</f>
        <v>0</v>
      </c>
      <c r="K537" s="49">
        <f t="shared" si="40"/>
        <v>0</v>
      </c>
      <c r="L537" s="47">
        <v>12368.39</v>
      </c>
      <c r="M537" s="47">
        <v>11131.55</v>
      </c>
      <c r="N537" s="47">
        <v>8657.8700000000008</v>
      </c>
      <c r="O537" s="47">
        <v>6184.2</v>
      </c>
      <c r="P537" s="47">
        <v>3710.52</v>
      </c>
      <c r="Q537" s="47">
        <v>488.77</v>
      </c>
      <c r="R537" s="47">
        <v>2100</v>
      </c>
      <c r="S537" s="47">
        <v>200</v>
      </c>
      <c r="T537" s="47">
        <v>91</v>
      </c>
      <c r="U537" s="51">
        <f t="shared" si="41"/>
        <v>0</v>
      </c>
      <c r="V537" s="49">
        <f>'Отбор 2026-2028'!V533+'Доп_отбор 2026-2028'!V533</f>
        <v>0</v>
      </c>
      <c r="W537" s="49">
        <f>'Отбор 2026-2028'!W533+'Доп_отбор 2026-2028'!W533</f>
        <v>0</v>
      </c>
      <c r="X537" s="49">
        <f>'Отбор 2026-2028'!X533+'Доп_отбор 2026-2028'!X533</f>
        <v>0</v>
      </c>
      <c r="Y537" s="49">
        <f t="shared" si="39"/>
        <v>0</v>
      </c>
      <c r="Z537" s="57">
        <f t="shared" si="38"/>
        <v>0</v>
      </c>
    </row>
    <row r="538" spans="1:26" x14ac:dyDescent="0.25">
      <c r="A538" s="55">
        <v>138</v>
      </c>
      <c r="B538" s="56" t="s">
        <v>203</v>
      </c>
      <c r="C538" s="56" t="s">
        <v>164</v>
      </c>
      <c r="D538" s="55">
        <v>2028</v>
      </c>
      <c r="E538" s="47">
        <f>'Отбор 2026-2028'!E534+'Доп_отбор 2026-2028'!E534</f>
        <v>0</v>
      </c>
      <c r="F538" s="47">
        <f>'Отбор 2026-2028'!F534+'Доп_отбор 2026-2028'!F534</f>
        <v>0</v>
      </c>
      <c r="G538" s="47">
        <f>'Отбор 2026-2028'!G534+'Доп_отбор 2026-2028'!G534</f>
        <v>0</v>
      </c>
      <c r="H538" s="47">
        <f>'Отбор 2026-2028'!H534+'Доп_отбор 2026-2028'!H534</f>
        <v>0</v>
      </c>
      <c r="I538" s="47">
        <f>'Отбор 2026-2028'!I534+'Доп_отбор 2026-2028'!I534</f>
        <v>0</v>
      </c>
      <c r="J538" s="48">
        <f>'Отбор 2026-2028'!J534+'Доп_отбор 2026-2028'!J534</f>
        <v>0</v>
      </c>
      <c r="K538" s="49">
        <f t="shared" si="40"/>
        <v>0</v>
      </c>
      <c r="L538" s="47">
        <v>12368.39</v>
      </c>
      <c r="M538" s="47">
        <v>11131.55</v>
      </c>
      <c r="N538" s="47">
        <v>8657.8700000000008</v>
      </c>
      <c r="O538" s="47">
        <v>6184.2</v>
      </c>
      <c r="P538" s="47">
        <v>3710.52</v>
      </c>
      <c r="Q538" s="47">
        <v>488.77</v>
      </c>
      <c r="R538" s="47">
        <v>2100</v>
      </c>
      <c r="S538" s="47">
        <v>200</v>
      </c>
      <c r="T538" s="47">
        <v>92</v>
      </c>
      <c r="U538" s="51">
        <f t="shared" si="41"/>
        <v>0</v>
      </c>
      <c r="V538" s="49">
        <f>'Отбор 2026-2028'!V534+'Доп_отбор 2026-2028'!V534</f>
        <v>0</v>
      </c>
      <c r="W538" s="49">
        <f>'Отбор 2026-2028'!W534+'Доп_отбор 2026-2028'!W534</f>
        <v>0</v>
      </c>
      <c r="X538" s="49">
        <f>'Отбор 2026-2028'!X534+'Доп_отбор 2026-2028'!X534</f>
        <v>0</v>
      </c>
      <c r="Y538" s="49">
        <f t="shared" si="39"/>
        <v>0</v>
      </c>
      <c r="Z538" s="57">
        <f t="shared" si="38"/>
        <v>0</v>
      </c>
    </row>
    <row r="539" spans="1:26" x14ac:dyDescent="0.25">
      <c r="A539" s="55">
        <v>139</v>
      </c>
      <c r="B539" s="56" t="s">
        <v>203</v>
      </c>
      <c r="C539" s="56" t="s">
        <v>66</v>
      </c>
      <c r="D539" s="55">
        <v>2028</v>
      </c>
      <c r="E539" s="47">
        <f>'Отбор 2026-2028'!E535+'Доп_отбор 2026-2028'!E535</f>
        <v>1</v>
      </c>
      <c r="F539" s="47">
        <f>'Отбор 2026-2028'!F535+'Доп_отбор 2026-2028'!F535</f>
        <v>0.2</v>
      </c>
      <c r="G539" s="47">
        <f>'Отбор 2026-2028'!G535+'Доп_отбор 2026-2028'!G535</f>
        <v>0.2</v>
      </c>
      <c r="H539" s="47">
        <f>'Отбор 2026-2028'!H535+'Доп_отбор 2026-2028'!H535</f>
        <v>0.2</v>
      </c>
      <c r="I539" s="47">
        <f>'Отбор 2026-2028'!I535+'Доп_отбор 2026-2028'!I535</f>
        <v>3.8</v>
      </c>
      <c r="J539" s="48">
        <f>'Отбор 2026-2028'!J535+'Доп_отбор 2026-2028'!J535</f>
        <v>1</v>
      </c>
      <c r="K539" s="49">
        <f t="shared" si="40"/>
        <v>5.3999999999999995</v>
      </c>
      <c r="L539" s="47">
        <v>12368.39</v>
      </c>
      <c r="M539" s="47">
        <v>11131.55</v>
      </c>
      <c r="N539" s="47">
        <v>8657.8700000000008</v>
      </c>
      <c r="O539" s="47">
        <v>6184.2</v>
      </c>
      <c r="P539" s="47">
        <v>3710.52</v>
      </c>
      <c r="Q539" s="47">
        <v>488.77</v>
      </c>
      <c r="R539" s="47">
        <v>2100</v>
      </c>
      <c r="S539" s="47">
        <v>200</v>
      </c>
      <c r="T539" s="47">
        <v>89</v>
      </c>
      <c r="U539" s="51">
        <f t="shared" si="41"/>
        <v>88.999984716343832</v>
      </c>
      <c r="V539" s="49">
        <f>'Отбор 2026-2028'!V535+'Доп_отбор 2026-2028'!V535</f>
        <v>35331.86</v>
      </c>
      <c r="W539" s="49">
        <f>'Отбор 2026-2028'!W535+'Доп_отбор 2026-2028'!W535</f>
        <v>31445.350000000002</v>
      </c>
      <c r="X539" s="49">
        <f>'Отбор 2026-2028'!X535+'Доп_отбор 2026-2028'!X535</f>
        <v>3886.5099999999984</v>
      </c>
      <c r="Y539" s="49">
        <f t="shared" si="39"/>
        <v>31445.360000000001</v>
      </c>
      <c r="Z539" s="57">
        <f t="shared" si="38"/>
        <v>89.000013019410801</v>
      </c>
    </row>
    <row r="540" spans="1:26" x14ac:dyDescent="0.25">
      <c r="A540" s="55">
        <v>140</v>
      </c>
      <c r="B540" s="56" t="s">
        <v>203</v>
      </c>
      <c r="C540" s="56" t="s">
        <v>168</v>
      </c>
      <c r="D540" s="55">
        <v>2028</v>
      </c>
      <c r="E540" s="47">
        <f>'Отбор 2026-2028'!E536+'Доп_отбор 2026-2028'!E536</f>
        <v>0</v>
      </c>
      <c r="F540" s="47">
        <f>'Отбор 2026-2028'!F536+'Доп_отбор 2026-2028'!F536</f>
        <v>0</v>
      </c>
      <c r="G540" s="47">
        <f>'Отбор 2026-2028'!G536+'Доп_отбор 2026-2028'!G536</f>
        <v>0</v>
      </c>
      <c r="H540" s="47">
        <f>'Отбор 2026-2028'!H536+'Доп_отбор 2026-2028'!H536</f>
        <v>0</v>
      </c>
      <c r="I540" s="47">
        <f>'Отбор 2026-2028'!I536+'Доп_отбор 2026-2028'!I536</f>
        <v>0</v>
      </c>
      <c r="J540" s="48">
        <f>'Отбор 2026-2028'!J536+'Доп_отбор 2026-2028'!J536</f>
        <v>0</v>
      </c>
      <c r="K540" s="49">
        <f t="shared" si="40"/>
        <v>0</v>
      </c>
      <c r="L540" s="47">
        <v>12368.39</v>
      </c>
      <c r="M540" s="47">
        <v>11131.55</v>
      </c>
      <c r="N540" s="47">
        <v>8657.8700000000008</v>
      </c>
      <c r="O540" s="47">
        <v>6184.2</v>
      </c>
      <c r="P540" s="47">
        <v>3710.52</v>
      </c>
      <c r="Q540" s="47">
        <v>488.77</v>
      </c>
      <c r="R540" s="47">
        <v>2100</v>
      </c>
      <c r="S540" s="47">
        <v>200</v>
      </c>
      <c r="T540" s="47">
        <v>92</v>
      </c>
      <c r="U540" s="51">
        <f t="shared" si="41"/>
        <v>0</v>
      </c>
      <c r="V540" s="49">
        <f>'Отбор 2026-2028'!V536+'Доп_отбор 2026-2028'!V536</f>
        <v>0</v>
      </c>
      <c r="W540" s="49">
        <f>'Отбор 2026-2028'!W536+'Доп_отбор 2026-2028'!W536</f>
        <v>0</v>
      </c>
      <c r="X540" s="49">
        <f>'Отбор 2026-2028'!X536+'Доп_отбор 2026-2028'!X536</f>
        <v>0</v>
      </c>
      <c r="Y540" s="49">
        <f t="shared" si="39"/>
        <v>0</v>
      </c>
      <c r="Z540" s="57">
        <f t="shared" si="38"/>
        <v>0</v>
      </c>
    </row>
    <row r="541" spans="1:26" x14ac:dyDescent="0.25">
      <c r="A541" s="55">
        <v>141</v>
      </c>
      <c r="B541" s="56" t="s">
        <v>203</v>
      </c>
      <c r="C541" s="56" t="s">
        <v>169</v>
      </c>
      <c r="D541" s="55">
        <v>2028</v>
      </c>
      <c r="E541" s="47">
        <f>'Отбор 2026-2028'!E537+'Доп_отбор 2026-2028'!E537</f>
        <v>0</v>
      </c>
      <c r="F541" s="47">
        <f>'Отбор 2026-2028'!F537+'Доп_отбор 2026-2028'!F537</f>
        <v>0</v>
      </c>
      <c r="G541" s="47">
        <f>'Отбор 2026-2028'!G537+'Доп_отбор 2026-2028'!G537</f>
        <v>0</v>
      </c>
      <c r="H541" s="47">
        <f>'Отбор 2026-2028'!H537+'Доп_отбор 2026-2028'!H537</f>
        <v>0</v>
      </c>
      <c r="I541" s="47">
        <f>'Отбор 2026-2028'!I537+'Доп_отбор 2026-2028'!I537</f>
        <v>0</v>
      </c>
      <c r="J541" s="48">
        <f>'Отбор 2026-2028'!J537+'Доп_отбор 2026-2028'!J537</f>
        <v>0</v>
      </c>
      <c r="K541" s="49">
        <f t="shared" si="40"/>
        <v>0</v>
      </c>
      <c r="L541" s="47">
        <v>12368.39</v>
      </c>
      <c r="M541" s="47">
        <v>11131.55</v>
      </c>
      <c r="N541" s="47">
        <v>8657.8700000000008</v>
      </c>
      <c r="O541" s="47">
        <v>6184.2</v>
      </c>
      <c r="P541" s="47">
        <v>3710.52</v>
      </c>
      <c r="Q541" s="47">
        <v>488.77</v>
      </c>
      <c r="R541" s="47">
        <v>2100</v>
      </c>
      <c r="S541" s="47">
        <v>200</v>
      </c>
      <c r="T541" s="47">
        <v>91</v>
      </c>
      <c r="U541" s="51">
        <f t="shared" si="41"/>
        <v>0</v>
      </c>
      <c r="V541" s="49">
        <f>'Отбор 2026-2028'!V537+'Доп_отбор 2026-2028'!V537</f>
        <v>0</v>
      </c>
      <c r="W541" s="49">
        <f>'Отбор 2026-2028'!W537+'Доп_отбор 2026-2028'!W537</f>
        <v>0</v>
      </c>
      <c r="X541" s="49">
        <f>'Отбор 2026-2028'!X537+'Доп_отбор 2026-2028'!X537</f>
        <v>0</v>
      </c>
      <c r="Y541" s="49">
        <f t="shared" si="39"/>
        <v>0</v>
      </c>
      <c r="Z541" s="57">
        <f t="shared" si="38"/>
        <v>0</v>
      </c>
    </row>
    <row r="542" spans="1:26" x14ac:dyDescent="0.25">
      <c r="A542" s="55">
        <v>142</v>
      </c>
      <c r="B542" s="56" t="s">
        <v>203</v>
      </c>
      <c r="C542" s="56" t="s">
        <v>82</v>
      </c>
      <c r="D542" s="55">
        <v>2028</v>
      </c>
      <c r="E542" s="47">
        <f>'Отбор 2026-2028'!E538+'Доп_отбор 2026-2028'!E538</f>
        <v>0</v>
      </c>
      <c r="F542" s="47">
        <f>'Отбор 2026-2028'!F538+'Доп_отбор 2026-2028'!F538</f>
        <v>0</v>
      </c>
      <c r="G542" s="47">
        <f>'Отбор 2026-2028'!G538+'Доп_отбор 2026-2028'!G538</f>
        <v>0</v>
      </c>
      <c r="H542" s="47">
        <f>'Отбор 2026-2028'!H538+'Доп_отбор 2026-2028'!H538</f>
        <v>0</v>
      </c>
      <c r="I542" s="47">
        <f>'Отбор 2026-2028'!I538+'Доп_отбор 2026-2028'!I538</f>
        <v>0</v>
      </c>
      <c r="J542" s="48">
        <f>'Отбор 2026-2028'!J538+'Доп_отбор 2026-2028'!J538</f>
        <v>0</v>
      </c>
      <c r="K542" s="49">
        <f t="shared" si="40"/>
        <v>0</v>
      </c>
      <c r="L542" s="47">
        <v>12368.39</v>
      </c>
      <c r="M542" s="47">
        <v>11131.55</v>
      </c>
      <c r="N542" s="47">
        <v>8657.8700000000008</v>
      </c>
      <c r="O542" s="47">
        <v>6184.2</v>
      </c>
      <c r="P542" s="47">
        <v>3710.52</v>
      </c>
      <c r="Q542" s="47">
        <v>488.77</v>
      </c>
      <c r="R542" s="47">
        <v>2100</v>
      </c>
      <c r="S542" s="47">
        <v>200</v>
      </c>
      <c r="T542" s="47">
        <v>80</v>
      </c>
      <c r="U542" s="51">
        <f t="shared" si="41"/>
        <v>0</v>
      </c>
      <c r="V542" s="49">
        <f>'Отбор 2026-2028'!V538+'Доп_отбор 2026-2028'!V538</f>
        <v>0</v>
      </c>
      <c r="W542" s="49">
        <f>'Отбор 2026-2028'!W538+'Доп_отбор 2026-2028'!W538</f>
        <v>0</v>
      </c>
      <c r="X542" s="49">
        <f>'Отбор 2026-2028'!X538+'Доп_отбор 2026-2028'!X538</f>
        <v>0</v>
      </c>
      <c r="Y542" s="49">
        <f t="shared" si="39"/>
        <v>0</v>
      </c>
      <c r="Z542" s="57">
        <f t="shared" si="38"/>
        <v>0</v>
      </c>
    </row>
    <row r="543" spans="1:26" x14ac:dyDescent="0.25">
      <c r="A543" s="55">
        <v>143</v>
      </c>
      <c r="B543" s="56" t="s">
        <v>204</v>
      </c>
      <c r="C543" s="56" t="s">
        <v>175</v>
      </c>
      <c r="D543" s="55">
        <v>2028</v>
      </c>
      <c r="E543" s="47">
        <f>'Отбор 2026-2028'!E539+'Доп_отбор 2026-2028'!E539</f>
        <v>0</v>
      </c>
      <c r="F543" s="47">
        <f>'Отбор 2026-2028'!F539+'Доп_отбор 2026-2028'!F539</f>
        <v>0</v>
      </c>
      <c r="G543" s="47">
        <f>'Отбор 2026-2028'!G539+'Доп_отбор 2026-2028'!G539</f>
        <v>0</v>
      </c>
      <c r="H543" s="47">
        <f>'Отбор 2026-2028'!H539+'Доп_отбор 2026-2028'!H539</f>
        <v>0</v>
      </c>
      <c r="I543" s="47">
        <f>'Отбор 2026-2028'!I539+'Доп_отбор 2026-2028'!I539</f>
        <v>0</v>
      </c>
      <c r="J543" s="48">
        <f>'Отбор 2026-2028'!J539+'Доп_отбор 2026-2028'!J539</f>
        <v>0</v>
      </c>
      <c r="K543" s="49">
        <f t="shared" si="40"/>
        <v>0</v>
      </c>
      <c r="L543" s="47">
        <v>12368.39</v>
      </c>
      <c r="M543" s="47">
        <v>11131.55</v>
      </c>
      <c r="N543" s="47">
        <v>8657.8700000000008</v>
      </c>
      <c r="O543" s="47">
        <v>6184.2</v>
      </c>
      <c r="P543" s="47">
        <v>3710.52</v>
      </c>
      <c r="Q543" s="47">
        <v>488.77</v>
      </c>
      <c r="R543" s="47">
        <v>2100</v>
      </c>
      <c r="S543" s="47">
        <v>200</v>
      </c>
      <c r="T543" s="47">
        <v>92</v>
      </c>
      <c r="U543" s="51">
        <f t="shared" si="41"/>
        <v>0</v>
      </c>
      <c r="V543" s="49">
        <f>'Отбор 2026-2028'!V539+'Доп_отбор 2026-2028'!V539</f>
        <v>0</v>
      </c>
      <c r="W543" s="49">
        <f>'Отбор 2026-2028'!W539+'Доп_отбор 2026-2028'!W539</f>
        <v>0</v>
      </c>
      <c r="X543" s="49">
        <f>'Отбор 2026-2028'!X539+'Доп_отбор 2026-2028'!X539</f>
        <v>0</v>
      </c>
      <c r="Y543" s="49">
        <f t="shared" si="39"/>
        <v>0</v>
      </c>
      <c r="Z543" s="57">
        <f t="shared" si="38"/>
        <v>0</v>
      </c>
    </row>
    <row r="544" spans="1:26" x14ac:dyDescent="0.25">
      <c r="A544" s="55">
        <v>144</v>
      </c>
      <c r="B544" s="56" t="s">
        <v>204</v>
      </c>
      <c r="C544" s="56" t="s">
        <v>176</v>
      </c>
      <c r="D544" s="55">
        <v>2028</v>
      </c>
      <c r="E544" s="47">
        <f>'Отбор 2026-2028'!E540+'Доп_отбор 2026-2028'!E540</f>
        <v>0</v>
      </c>
      <c r="F544" s="47">
        <f>'Отбор 2026-2028'!F540+'Доп_отбор 2026-2028'!F540</f>
        <v>0</v>
      </c>
      <c r="G544" s="47">
        <f>'Отбор 2026-2028'!G540+'Доп_отбор 2026-2028'!G540</f>
        <v>0</v>
      </c>
      <c r="H544" s="47">
        <f>'Отбор 2026-2028'!H540+'Доп_отбор 2026-2028'!H540</f>
        <v>0</v>
      </c>
      <c r="I544" s="47">
        <f>'Отбор 2026-2028'!I540+'Доп_отбор 2026-2028'!I540</f>
        <v>0</v>
      </c>
      <c r="J544" s="48">
        <f>'Отбор 2026-2028'!J540+'Доп_отбор 2026-2028'!J540</f>
        <v>0</v>
      </c>
      <c r="K544" s="49">
        <f t="shared" si="40"/>
        <v>0</v>
      </c>
      <c r="L544" s="47">
        <v>12368.39</v>
      </c>
      <c r="M544" s="47">
        <v>11131.55</v>
      </c>
      <c r="N544" s="47">
        <v>8657.8700000000008</v>
      </c>
      <c r="O544" s="47">
        <v>6184.2</v>
      </c>
      <c r="P544" s="47">
        <v>3710.52</v>
      </c>
      <c r="Q544" s="47">
        <v>488.77</v>
      </c>
      <c r="R544" s="47">
        <v>2100</v>
      </c>
      <c r="S544" s="47">
        <v>200</v>
      </c>
      <c r="T544" s="47">
        <v>92</v>
      </c>
      <c r="U544" s="51">
        <f t="shared" si="41"/>
        <v>0</v>
      </c>
      <c r="V544" s="49">
        <f>'Отбор 2026-2028'!V540+'Доп_отбор 2026-2028'!V540</f>
        <v>0</v>
      </c>
      <c r="W544" s="49">
        <f>'Отбор 2026-2028'!W540+'Доп_отбор 2026-2028'!W540</f>
        <v>0</v>
      </c>
      <c r="X544" s="49">
        <f>'Отбор 2026-2028'!X540+'Доп_отбор 2026-2028'!X540</f>
        <v>0</v>
      </c>
      <c r="Y544" s="49">
        <f t="shared" si="39"/>
        <v>0</v>
      </c>
      <c r="Z544" s="57">
        <f t="shared" si="38"/>
        <v>0</v>
      </c>
    </row>
    <row r="545" spans="1:26" x14ac:dyDescent="0.25">
      <c r="A545" s="55">
        <v>145</v>
      </c>
      <c r="B545" s="56" t="s">
        <v>204</v>
      </c>
      <c r="C545" s="56" t="s">
        <v>65</v>
      </c>
      <c r="D545" s="55">
        <v>2028</v>
      </c>
      <c r="E545" s="47">
        <f>'Отбор 2026-2028'!E541+'Доп_отбор 2026-2028'!E541</f>
        <v>0</v>
      </c>
      <c r="F545" s="47">
        <f>'Отбор 2026-2028'!F541+'Доп_отбор 2026-2028'!F541</f>
        <v>0</v>
      </c>
      <c r="G545" s="47">
        <f>'Отбор 2026-2028'!G541+'Доп_отбор 2026-2028'!G541</f>
        <v>0</v>
      </c>
      <c r="H545" s="47">
        <f>'Отбор 2026-2028'!H541+'Доп_отбор 2026-2028'!H541</f>
        <v>0</v>
      </c>
      <c r="I545" s="47">
        <f>'Отбор 2026-2028'!I541+'Доп_отбор 2026-2028'!I541</f>
        <v>0</v>
      </c>
      <c r="J545" s="48">
        <f>'Отбор 2026-2028'!J541+'Доп_отбор 2026-2028'!J541</f>
        <v>0</v>
      </c>
      <c r="K545" s="49">
        <f t="shared" si="40"/>
        <v>0</v>
      </c>
      <c r="L545" s="47">
        <v>12368.39</v>
      </c>
      <c r="M545" s="47">
        <v>11131.55</v>
      </c>
      <c r="N545" s="47">
        <v>8657.8700000000008</v>
      </c>
      <c r="O545" s="47">
        <v>6184.2</v>
      </c>
      <c r="P545" s="47">
        <v>3710.52</v>
      </c>
      <c r="Q545" s="47">
        <v>488.77</v>
      </c>
      <c r="R545" s="47">
        <v>2100</v>
      </c>
      <c r="S545" s="47">
        <v>200</v>
      </c>
      <c r="T545" s="47">
        <v>90</v>
      </c>
      <c r="U545" s="51">
        <f t="shared" si="41"/>
        <v>0</v>
      </c>
      <c r="V545" s="49">
        <f>'Отбор 2026-2028'!V541+'Доп_отбор 2026-2028'!V541</f>
        <v>0</v>
      </c>
      <c r="W545" s="49">
        <f>'Отбор 2026-2028'!W541+'Доп_отбор 2026-2028'!W541</f>
        <v>0</v>
      </c>
      <c r="X545" s="49">
        <f>'Отбор 2026-2028'!X541+'Доп_отбор 2026-2028'!X541</f>
        <v>0</v>
      </c>
      <c r="Y545" s="49">
        <f t="shared" si="39"/>
        <v>0</v>
      </c>
      <c r="Z545" s="57">
        <f t="shared" si="38"/>
        <v>0</v>
      </c>
    </row>
    <row r="546" spans="1:26" x14ac:dyDescent="0.25">
      <c r="A546" s="55">
        <v>146</v>
      </c>
      <c r="B546" s="56" t="s">
        <v>204</v>
      </c>
      <c r="C546" s="56" t="s">
        <v>54</v>
      </c>
      <c r="D546" s="55">
        <v>2028</v>
      </c>
      <c r="E546" s="47">
        <f>'Отбор 2026-2028'!E542+'Доп_отбор 2026-2028'!E542</f>
        <v>0</v>
      </c>
      <c r="F546" s="47">
        <f>'Отбор 2026-2028'!F542+'Доп_отбор 2026-2028'!F542</f>
        <v>0</v>
      </c>
      <c r="G546" s="47">
        <f>'Отбор 2026-2028'!G542+'Доп_отбор 2026-2028'!G542</f>
        <v>62</v>
      </c>
      <c r="H546" s="47">
        <f>'Отбор 2026-2028'!H542+'Доп_отбор 2026-2028'!H542</f>
        <v>0</v>
      </c>
      <c r="I546" s="47">
        <f>'Отбор 2026-2028'!I542+'Доп_отбор 2026-2028'!I542</f>
        <v>0</v>
      </c>
      <c r="J546" s="48">
        <f>'Отбор 2026-2028'!J542+'Доп_отбор 2026-2028'!J542</f>
        <v>0</v>
      </c>
      <c r="K546" s="49">
        <f t="shared" si="40"/>
        <v>62</v>
      </c>
      <c r="L546" s="47">
        <v>12368.39</v>
      </c>
      <c r="M546" s="47">
        <v>11131.55</v>
      </c>
      <c r="N546" s="47">
        <v>8657.8700000000008</v>
      </c>
      <c r="O546" s="47">
        <v>6184.2</v>
      </c>
      <c r="P546" s="47">
        <v>3710.52</v>
      </c>
      <c r="Q546" s="47">
        <v>488.77</v>
      </c>
      <c r="R546" s="47">
        <v>2100</v>
      </c>
      <c r="S546" s="47">
        <v>200</v>
      </c>
      <c r="T546" s="47">
        <v>91</v>
      </c>
      <c r="U546" s="51">
        <f t="shared" si="41"/>
        <v>90.999999016730058</v>
      </c>
      <c r="V546" s="49">
        <f>'Отбор 2026-2028'!V542+'Доп_отбор 2026-2028'!V542</f>
        <v>549187.93999999994</v>
      </c>
      <c r="W546" s="49">
        <f>'Отбор 2026-2028'!W542+'Доп_отбор 2026-2028'!W542</f>
        <v>499761.02</v>
      </c>
      <c r="X546" s="49">
        <f>'Отбор 2026-2028'!X542+'Доп_отбор 2026-2028'!X542</f>
        <v>49426.919999999925</v>
      </c>
      <c r="Y546" s="49">
        <f t="shared" si="39"/>
        <v>499761.03</v>
      </c>
      <c r="Z546" s="57">
        <f t="shared" si="38"/>
        <v>91.000000837600354</v>
      </c>
    </row>
    <row r="547" spans="1:26" x14ac:dyDescent="0.25">
      <c r="A547" s="55">
        <v>147</v>
      </c>
      <c r="B547" s="56" t="s">
        <v>204</v>
      </c>
      <c r="C547" s="56" t="s">
        <v>174</v>
      </c>
      <c r="D547" s="55">
        <v>2028</v>
      </c>
      <c r="E547" s="47">
        <f>'Отбор 2026-2028'!E543+'Доп_отбор 2026-2028'!E543</f>
        <v>0</v>
      </c>
      <c r="F547" s="47">
        <f>'Отбор 2026-2028'!F543+'Доп_отбор 2026-2028'!F543</f>
        <v>0</v>
      </c>
      <c r="G547" s="47">
        <f>'Отбор 2026-2028'!G543+'Доп_отбор 2026-2028'!G543</f>
        <v>0</v>
      </c>
      <c r="H547" s="47">
        <f>'Отбор 2026-2028'!H543+'Доп_отбор 2026-2028'!H543</f>
        <v>0</v>
      </c>
      <c r="I547" s="47">
        <f>'Отбор 2026-2028'!I543+'Доп_отбор 2026-2028'!I543</f>
        <v>0</v>
      </c>
      <c r="J547" s="48">
        <f>'Отбор 2026-2028'!J543+'Доп_отбор 2026-2028'!J543</f>
        <v>0</v>
      </c>
      <c r="K547" s="49">
        <f t="shared" si="40"/>
        <v>0</v>
      </c>
      <c r="L547" s="47">
        <v>12368.39</v>
      </c>
      <c r="M547" s="47">
        <v>11131.55</v>
      </c>
      <c r="N547" s="47">
        <v>8657.8700000000008</v>
      </c>
      <c r="O547" s="47">
        <v>6184.2</v>
      </c>
      <c r="P547" s="47">
        <v>3710.52</v>
      </c>
      <c r="Q547" s="47">
        <v>488.77</v>
      </c>
      <c r="R547" s="47">
        <v>2100</v>
      </c>
      <c r="S547" s="47">
        <v>200</v>
      </c>
      <c r="T547" s="47">
        <v>91</v>
      </c>
      <c r="U547" s="51">
        <f t="shared" si="41"/>
        <v>0</v>
      </c>
      <c r="V547" s="49">
        <f>'Отбор 2026-2028'!V543+'Доп_отбор 2026-2028'!V543</f>
        <v>0</v>
      </c>
      <c r="W547" s="49">
        <f>'Отбор 2026-2028'!W543+'Доп_отбор 2026-2028'!W543</f>
        <v>0</v>
      </c>
      <c r="X547" s="49">
        <f>'Отбор 2026-2028'!X543+'Доп_отбор 2026-2028'!X543</f>
        <v>0</v>
      </c>
      <c r="Y547" s="49">
        <f t="shared" si="39"/>
        <v>0</v>
      </c>
      <c r="Z547" s="57">
        <f t="shared" si="38"/>
        <v>0</v>
      </c>
    </row>
    <row r="548" spans="1:26" x14ac:dyDescent="0.25">
      <c r="A548" s="55">
        <v>148</v>
      </c>
      <c r="B548" s="56" t="s">
        <v>204</v>
      </c>
      <c r="C548" s="56" t="s">
        <v>83</v>
      </c>
      <c r="D548" s="55">
        <v>2028</v>
      </c>
      <c r="E548" s="47">
        <f>'Отбор 2026-2028'!E544+'Доп_отбор 2026-2028'!E544</f>
        <v>0</v>
      </c>
      <c r="F548" s="47">
        <f>'Отбор 2026-2028'!F544+'Доп_отбор 2026-2028'!F544</f>
        <v>0</v>
      </c>
      <c r="G548" s="47">
        <f>'Отбор 2026-2028'!G544+'Доп_отбор 2026-2028'!G544</f>
        <v>0</v>
      </c>
      <c r="H548" s="47">
        <f>'Отбор 2026-2028'!H544+'Доп_отбор 2026-2028'!H544</f>
        <v>0</v>
      </c>
      <c r="I548" s="47">
        <f>'Отбор 2026-2028'!I544+'Доп_отбор 2026-2028'!I544</f>
        <v>0</v>
      </c>
      <c r="J548" s="48">
        <f>'Отбор 2026-2028'!J544+'Доп_отбор 2026-2028'!J544</f>
        <v>0</v>
      </c>
      <c r="K548" s="49">
        <f t="shared" si="40"/>
        <v>0</v>
      </c>
      <c r="L548" s="47">
        <v>12368.39</v>
      </c>
      <c r="M548" s="47">
        <v>11131.55</v>
      </c>
      <c r="N548" s="47">
        <v>8657.8700000000008</v>
      </c>
      <c r="O548" s="47">
        <v>6184.2</v>
      </c>
      <c r="P548" s="47">
        <v>3710.52</v>
      </c>
      <c r="Q548" s="47">
        <v>488.77</v>
      </c>
      <c r="R548" s="47">
        <v>2100</v>
      </c>
      <c r="S548" s="47">
        <v>200</v>
      </c>
      <c r="T548" s="47">
        <v>91</v>
      </c>
      <c r="U548" s="51">
        <f t="shared" si="41"/>
        <v>0</v>
      </c>
      <c r="V548" s="49">
        <f>'Отбор 2026-2028'!V544+'Доп_отбор 2026-2028'!V544</f>
        <v>0</v>
      </c>
      <c r="W548" s="49">
        <f>'Отбор 2026-2028'!W544+'Доп_отбор 2026-2028'!W544</f>
        <v>0</v>
      </c>
      <c r="X548" s="49">
        <f>'Отбор 2026-2028'!X544+'Доп_отбор 2026-2028'!X544</f>
        <v>0</v>
      </c>
      <c r="Y548" s="49">
        <f t="shared" si="39"/>
        <v>0</v>
      </c>
      <c r="Z548" s="57">
        <f t="shared" si="38"/>
        <v>0</v>
      </c>
    </row>
    <row r="549" spans="1:26" x14ac:dyDescent="0.25">
      <c r="A549" s="55">
        <v>149</v>
      </c>
      <c r="B549" s="56" t="s">
        <v>204</v>
      </c>
      <c r="C549" s="56" t="s">
        <v>177</v>
      </c>
      <c r="D549" s="55">
        <v>2028</v>
      </c>
      <c r="E549" s="47">
        <f>'Отбор 2026-2028'!E545+'Доп_отбор 2026-2028'!E545</f>
        <v>0</v>
      </c>
      <c r="F549" s="47">
        <f>'Отбор 2026-2028'!F545+'Доп_отбор 2026-2028'!F545</f>
        <v>0</v>
      </c>
      <c r="G549" s="47">
        <f>'Отбор 2026-2028'!G545+'Доп_отбор 2026-2028'!G545</f>
        <v>0</v>
      </c>
      <c r="H549" s="47">
        <f>'Отбор 2026-2028'!H545+'Доп_отбор 2026-2028'!H545</f>
        <v>0</v>
      </c>
      <c r="I549" s="47">
        <f>'Отбор 2026-2028'!I545+'Доп_отбор 2026-2028'!I545</f>
        <v>0</v>
      </c>
      <c r="J549" s="48">
        <f>'Отбор 2026-2028'!J545+'Доп_отбор 2026-2028'!J545</f>
        <v>0</v>
      </c>
      <c r="K549" s="49">
        <f t="shared" si="40"/>
        <v>0</v>
      </c>
      <c r="L549" s="47">
        <v>12368.39</v>
      </c>
      <c r="M549" s="47">
        <v>11131.55</v>
      </c>
      <c r="N549" s="47">
        <v>8657.8700000000008</v>
      </c>
      <c r="O549" s="47">
        <v>6184.2</v>
      </c>
      <c r="P549" s="47">
        <v>3710.52</v>
      </c>
      <c r="Q549" s="47">
        <v>488.77</v>
      </c>
      <c r="R549" s="47">
        <v>2100</v>
      </c>
      <c r="S549" s="47">
        <v>200</v>
      </c>
      <c r="T549" s="47">
        <v>91</v>
      </c>
      <c r="U549" s="51">
        <f t="shared" si="41"/>
        <v>0</v>
      </c>
      <c r="V549" s="49">
        <f>'Отбор 2026-2028'!V545+'Доп_отбор 2026-2028'!V545</f>
        <v>0</v>
      </c>
      <c r="W549" s="49">
        <f>'Отбор 2026-2028'!W545+'Доп_отбор 2026-2028'!W545</f>
        <v>0</v>
      </c>
      <c r="X549" s="49">
        <f>'Отбор 2026-2028'!X545+'Доп_отбор 2026-2028'!X545</f>
        <v>0</v>
      </c>
      <c r="Y549" s="49">
        <f t="shared" si="39"/>
        <v>0</v>
      </c>
      <c r="Z549" s="57">
        <f t="shared" si="38"/>
        <v>0</v>
      </c>
    </row>
    <row r="550" spans="1:26" ht="21.75" customHeight="1" x14ac:dyDescent="0.25">
      <c r="A550" s="55">
        <v>150</v>
      </c>
      <c r="B550" s="56" t="s">
        <v>100</v>
      </c>
      <c r="C550" s="56" t="s">
        <v>100</v>
      </c>
      <c r="D550" s="55">
        <v>2028</v>
      </c>
      <c r="E550" s="47">
        <f>'Отбор 2026-2028'!E546+'Доп_отбор 2026-2028'!E546</f>
        <v>0</v>
      </c>
      <c r="F550" s="47">
        <f>'Отбор 2026-2028'!F546+'Доп_отбор 2026-2028'!F546</f>
        <v>0</v>
      </c>
      <c r="G550" s="47">
        <f>'Отбор 2026-2028'!G546+'Доп_отбор 2026-2028'!G546</f>
        <v>0</v>
      </c>
      <c r="H550" s="47">
        <f>'Отбор 2026-2028'!H546+'Доп_отбор 2026-2028'!H546</f>
        <v>0</v>
      </c>
      <c r="I550" s="47">
        <f>'Отбор 2026-2028'!I546+'Доп_отбор 2026-2028'!I546</f>
        <v>0</v>
      </c>
      <c r="J550" s="48">
        <f>'Отбор 2026-2028'!J546+'Доп_отбор 2026-2028'!J546</f>
        <v>0</v>
      </c>
      <c r="K550" s="49">
        <f t="shared" si="40"/>
        <v>0</v>
      </c>
      <c r="L550" s="47">
        <v>12368.39</v>
      </c>
      <c r="M550" s="47">
        <v>11131.55</v>
      </c>
      <c r="N550" s="47">
        <v>8657.8700000000008</v>
      </c>
      <c r="O550" s="47">
        <v>6184.2</v>
      </c>
      <c r="P550" s="47">
        <v>3710.52</v>
      </c>
      <c r="Q550" s="47">
        <v>488.77</v>
      </c>
      <c r="R550" s="47">
        <v>2100</v>
      </c>
      <c r="S550" s="47">
        <v>200</v>
      </c>
      <c r="T550" s="47">
        <v>82</v>
      </c>
      <c r="U550" s="51">
        <f t="shared" si="41"/>
        <v>0</v>
      </c>
      <c r="V550" s="49">
        <f>'Отбор 2026-2028'!V546+'Доп_отбор 2026-2028'!V546</f>
        <v>0</v>
      </c>
      <c r="W550" s="49">
        <f>'Отбор 2026-2028'!W546+'Доп_отбор 2026-2028'!W546</f>
        <v>0</v>
      </c>
      <c r="X550" s="49">
        <f>'Отбор 2026-2028'!X546+'Доп_отбор 2026-2028'!X546</f>
        <v>0</v>
      </c>
      <c r="Y550" s="49">
        <f t="shared" si="39"/>
        <v>0</v>
      </c>
      <c r="Z550" s="57">
        <f t="shared" si="38"/>
        <v>0</v>
      </c>
    </row>
    <row r="551" spans="1:26" x14ac:dyDescent="0.25">
      <c r="A551" s="55">
        <v>151</v>
      </c>
      <c r="B551" s="56" t="s">
        <v>205</v>
      </c>
      <c r="C551" s="56" t="s">
        <v>74</v>
      </c>
      <c r="D551" s="55">
        <v>2028</v>
      </c>
      <c r="E551" s="47">
        <f>'Отбор 2026-2028'!E547+'Доп_отбор 2026-2028'!E547</f>
        <v>0</v>
      </c>
      <c r="F551" s="47">
        <f>'Отбор 2026-2028'!F547+'Доп_отбор 2026-2028'!F547</f>
        <v>0</v>
      </c>
      <c r="G551" s="47">
        <f>'Отбор 2026-2028'!G547+'Доп_отбор 2026-2028'!G547</f>
        <v>0</v>
      </c>
      <c r="H551" s="47">
        <f>'Отбор 2026-2028'!H547+'Доп_отбор 2026-2028'!H547</f>
        <v>0</v>
      </c>
      <c r="I551" s="47">
        <f>'Отбор 2026-2028'!I547+'Доп_отбор 2026-2028'!I547</f>
        <v>0</v>
      </c>
      <c r="J551" s="48">
        <f>'Отбор 2026-2028'!J547+'Доп_отбор 2026-2028'!J547</f>
        <v>0</v>
      </c>
      <c r="K551" s="49">
        <f t="shared" si="40"/>
        <v>0</v>
      </c>
      <c r="L551" s="47">
        <v>12368.39</v>
      </c>
      <c r="M551" s="47">
        <v>11131.55</v>
      </c>
      <c r="N551" s="47">
        <v>8657.8700000000008</v>
      </c>
      <c r="O551" s="47">
        <v>6184.2</v>
      </c>
      <c r="P551" s="47">
        <v>3710.52</v>
      </c>
      <c r="Q551" s="47">
        <v>488.77</v>
      </c>
      <c r="R551" s="47">
        <v>2100</v>
      </c>
      <c r="S551" s="47">
        <v>200</v>
      </c>
      <c r="T551" s="47">
        <v>91</v>
      </c>
      <c r="U551" s="51">
        <f t="shared" si="41"/>
        <v>0</v>
      </c>
      <c r="V551" s="49">
        <f>'Отбор 2026-2028'!V547+'Доп_отбор 2026-2028'!V547</f>
        <v>0</v>
      </c>
      <c r="W551" s="49">
        <f>'Отбор 2026-2028'!W547+'Доп_отбор 2026-2028'!W547</f>
        <v>0</v>
      </c>
      <c r="X551" s="49">
        <f>'Отбор 2026-2028'!X547+'Доп_отбор 2026-2028'!X547</f>
        <v>0</v>
      </c>
      <c r="Y551" s="49">
        <f t="shared" si="39"/>
        <v>0</v>
      </c>
      <c r="Z551" s="57">
        <f t="shared" si="38"/>
        <v>0</v>
      </c>
    </row>
    <row r="552" spans="1:26" x14ac:dyDescent="0.25">
      <c r="A552" s="55">
        <v>152</v>
      </c>
      <c r="B552" s="56" t="s">
        <v>205</v>
      </c>
      <c r="C552" s="56" t="s">
        <v>179</v>
      </c>
      <c r="D552" s="55">
        <v>2028</v>
      </c>
      <c r="E552" s="47">
        <f>'Отбор 2026-2028'!E548+'Доп_отбор 2026-2028'!E548</f>
        <v>0</v>
      </c>
      <c r="F552" s="47">
        <f>'Отбор 2026-2028'!F548+'Доп_отбор 2026-2028'!F548</f>
        <v>0</v>
      </c>
      <c r="G552" s="47">
        <f>'Отбор 2026-2028'!G548+'Доп_отбор 2026-2028'!G548</f>
        <v>0</v>
      </c>
      <c r="H552" s="47">
        <f>'Отбор 2026-2028'!H548+'Доп_отбор 2026-2028'!H548</f>
        <v>0</v>
      </c>
      <c r="I552" s="47">
        <f>'Отбор 2026-2028'!I548+'Доп_отбор 2026-2028'!I548</f>
        <v>0</v>
      </c>
      <c r="J552" s="48">
        <f>'Отбор 2026-2028'!J548+'Доп_отбор 2026-2028'!J548</f>
        <v>0</v>
      </c>
      <c r="K552" s="49">
        <f t="shared" si="40"/>
        <v>0</v>
      </c>
      <c r="L552" s="47">
        <v>12368.39</v>
      </c>
      <c r="M552" s="47">
        <v>11131.55</v>
      </c>
      <c r="N552" s="47">
        <v>8657.8700000000008</v>
      </c>
      <c r="O552" s="47">
        <v>6184.2</v>
      </c>
      <c r="P552" s="47">
        <v>3710.52</v>
      </c>
      <c r="Q552" s="47">
        <v>488.77</v>
      </c>
      <c r="R552" s="47">
        <v>2100</v>
      </c>
      <c r="S552" s="47">
        <v>200</v>
      </c>
      <c r="T552" s="47">
        <v>89</v>
      </c>
      <c r="U552" s="51">
        <f t="shared" si="41"/>
        <v>0</v>
      </c>
      <c r="V552" s="49">
        <f>'Отбор 2026-2028'!V548+'Доп_отбор 2026-2028'!V548</f>
        <v>0</v>
      </c>
      <c r="W552" s="49">
        <f>'Отбор 2026-2028'!W548+'Доп_отбор 2026-2028'!W548</f>
        <v>0</v>
      </c>
      <c r="X552" s="49">
        <f>'Отбор 2026-2028'!X548+'Доп_отбор 2026-2028'!X548</f>
        <v>0</v>
      </c>
      <c r="Y552" s="49">
        <f t="shared" si="39"/>
        <v>0</v>
      </c>
      <c r="Z552" s="57">
        <f t="shared" si="38"/>
        <v>0</v>
      </c>
    </row>
    <row r="553" spans="1:26" x14ac:dyDescent="0.25">
      <c r="A553" s="55">
        <v>153</v>
      </c>
      <c r="B553" s="56" t="s">
        <v>205</v>
      </c>
      <c r="C553" s="56" t="s">
        <v>180</v>
      </c>
      <c r="D553" s="55">
        <v>2028</v>
      </c>
      <c r="E553" s="47">
        <f>'Отбор 2026-2028'!E549+'Доп_отбор 2026-2028'!E549</f>
        <v>0</v>
      </c>
      <c r="F553" s="47">
        <f>'Отбор 2026-2028'!F549+'Доп_отбор 2026-2028'!F549</f>
        <v>0</v>
      </c>
      <c r="G553" s="47">
        <f>'Отбор 2026-2028'!G549+'Доп_отбор 2026-2028'!G549</f>
        <v>0</v>
      </c>
      <c r="H553" s="47">
        <f>'Отбор 2026-2028'!H549+'Доп_отбор 2026-2028'!H549</f>
        <v>0</v>
      </c>
      <c r="I553" s="47">
        <f>'Отбор 2026-2028'!I549+'Доп_отбор 2026-2028'!I549</f>
        <v>5</v>
      </c>
      <c r="J553" s="48">
        <f>'Отбор 2026-2028'!J549+'Доп_отбор 2026-2028'!J549</f>
        <v>3</v>
      </c>
      <c r="K553" s="49">
        <f t="shared" si="40"/>
        <v>5</v>
      </c>
      <c r="L553" s="47">
        <v>12368.39</v>
      </c>
      <c r="M553" s="47">
        <v>11131.55</v>
      </c>
      <c r="N553" s="47">
        <v>8657.8700000000008</v>
      </c>
      <c r="O553" s="47">
        <v>6184.2</v>
      </c>
      <c r="P553" s="47">
        <v>3710.52</v>
      </c>
      <c r="Q553" s="47">
        <v>488.77</v>
      </c>
      <c r="R553" s="47">
        <v>2100</v>
      </c>
      <c r="S553" s="47">
        <v>200</v>
      </c>
      <c r="T553" s="47">
        <v>90</v>
      </c>
      <c r="U553" s="51">
        <f t="shared" si="41"/>
        <v>89.999967055786641</v>
      </c>
      <c r="V553" s="49">
        <f>'Отбор 2026-2028'!V549+'Доп_отбор 2026-2028'!V549</f>
        <v>27318.91</v>
      </c>
      <c r="W553" s="49">
        <f>'Отбор 2026-2028'!W549+'Доп_отбор 2026-2028'!W549</f>
        <v>24587.010000000002</v>
      </c>
      <c r="X553" s="49">
        <f>'Отбор 2026-2028'!X549+'Доп_отбор 2026-2028'!X549</f>
        <v>2731.8999999999978</v>
      </c>
      <c r="Y553" s="49">
        <f t="shared" si="39"/>
        <v>24587.02</v>
      </c>
      <c r="Z553" s="57">
        <f t="shared" si="38"/>
        <v>90.000003660468153</v>
      </c>
    </row>
    <row r="554" spans="1:26" x14ac:dyDescent="0.25">
      <c r="A554" s="55">
        <v>154</v>
      </c>
      <c r="B554" s="56" t="s">
        <v>205</v>
      </c>
      <c r="C554" s="56" t="s">
        <v>181</v>
      </c>
      <c r="D554" s="55">
        <v>2028</v>
      </c>
      <c r="E554" s="47">
        <f>'Отбор 2026-2028'!E550+'Доп_отбор 2026-2028'!E550</f>
        <v>0</v>
      </c>
      <c r="F554" s="47">
        <f>'Отбор 2026-2028'!F550+'Доп_отбор 2026-2028'!F550</f>
        <v>0</v>
      </c>
      <c r="G554" s="47">
        <f>'Отбор 2026-2028'!G550+'Доп_отбор 2026-2028'!G550</f>
        <v>0</v>
      </c>
      <c r="H554" s="47">
        <f>'Отбор 2026-2028'!H550+'Доп_отбор 2026-2028'!H550</f>
        <v>0</v>
      </c>
      <c r="I554" s="47">
        <f>'Отбор 2026-2028'!I550+'Доп_отбор 2026-2028'!I550</f>
        <v>0</v>
      </c>
      <c r="J554" s="48">
        <f>'Отбор 2026-2028'!J550+'Доп_отбор 2026-2028'!J550</f>
        <v>0</v>
      </c>
      <c r="K554" s="49">
        <f t="shared" si="40"/>
        <v>0</v>
      </c>
      <c r="L554" s="47">
        <v>12368.39</v>
      </c>
      <c r="M554" s="47">
        <v>11131.55</v>
      </c>
      <c r="N554" s="47">
        <v>8657.8700000000008</v>
      </c>
      <c r="O554" s="47">
        <v>6184.2</v>
      </c>
      <c r="P554" s="47">
        <v>3710.52</v>
      </c>
      <c r="Q554" s="47">
        <v>488.77</v>
      </c>
      <c r="R554" s="47">
        <v>2100</v>
      </c>
      <c r="S554" s="47">
        <v>200</v>
      </c>
      <c r="T554" s="47">
        <v>90</v>
      </c>
      <c r="U554" s="51">
        <f t="shared" si="41"/>
        <v>0</v>
      </c>
      <c r="V554" s="49">
        <f>'Отбор 2026-2028'!V550+'Доп_отбор 2026-2028'!V550</f>
        <v>0</v>
      </c>
      <c r="W554" s="49">
        <f>'Отбор 2026-2028'!W550+'Доп_отбор 2026-2028'!W550</f>
        <v>0</v>
      </c>
      <c r="X554" s="49">
        <f>'Отбор 2026-2028'!X550+'Доп_отбор 2026-2028'!X550</f>
        <v>0</v>
      </c>
      <c r="Y554" s="49">
        <f t="shared" si="39"/>
        <v>0</v>
      </c>
      <c r="Z554" s="57">
        <f t="shared" si="38"/>
        <v>0</v>
      </c>
    </row>
    <row r="555" spans="1:26" x14ac:dyDescent="0.25">
      <c r="A555" s="55">
        <v>155</v>
      </c>
      <c r="B555" s="56" t="s">
        <v>205</v>
      </c>
      <c r="C555" s="56" t="s">
        <v>182</v>
      </c>
      <c r="D555" s="55">
        <v>2028</v>
      </c>
      <c r="E555" s="47">
        <f>'Отбор 2026-2028'!E551+'Доп_отбор 2026-2028'!E551</f>
        <v>0</v>
      </c>
      <c r="F555" s="47">
        <f>'Отбор 2026-2028'!F551+'Доп_отбор 2026-2028'!F551</f>
        <v>0</v>
      </c>
      <c r="G555" s="47">
        <f>'Отбор 2026-2028'!G551+'Доп_отбор 2026-2028'!G551</f>
        <v>0</v>
      </c>
      <c r="H555" s="47">
        <f>'Отбор 2026-2028'!H551+'Доп_отбор 2026-2028'!H551</f>
        <v>8</v>
      </c>
      <c r="I555" s="47">
        <f>'Отбор 2026-2028'!I551+'Доп_отбор 2026-2028'!I551</f>
        <v>0</v>
      </c>
      <c r="J555" s="48">
        <f>'Отбор 2026-2028'!J551+'Доп_отбор 2026-2028'!J551</f>
        <v>1</v>
      </c>
      <c r="K555" s="49">
        <f t="shared" si="40"/>
        <v>8</v>
      </c>
      <c r="L555" s="47">
        <v>12368.39</v>
      </c>
      <c r="M555" s="47">
        <v>11131.55</v>
      </c>
      <c r="N555" s="47">
        <v>8657.8700000000008</v>
      </c>
      <c r="O555" s="47">
        <v>6184.2</v>
      </c>
      <c r="P555" s="47">
        <v>3710.52</v>
      </c>
      <c r="Q555" s="47">
        <v>488.77</v>
      </c>
      <c r="R555" s="47">
        <v>2100</v>
      </c>
      <c r="S555" s="47">
        <v>200</v>
      </c>
      <c r="T555" s="47">
        <v>90</v>
      </c>
      <c r="U555" s="51">
        <f t="shared" si="41"/>
        <v>89.999994409490284</v>
      </c>
      <c r="V555" s="49">
        <f>'Отбор 2026-2028'!V551+'Доп_отбор 2026-2028'!V551</f>
        <v>53662.37</v>
      </c>
      <c r="W555" s="49">
        <f>'Отбор 2026-2028'!W551+'Доп_отбор 2026-2028'!W551</f>
        <v>48296.13</v>
      </c>
      <c r="X555" s="49">
        <f>'Отбор 2026-2028'!X551+'Доп_отбор 2026-2028'!X551</f>
        <v>5366.2400000000052</v>
      </c>
      <c r="Y555" s="49">
        <f t="shared" si="39"/>
        <v>48296.13</v>
      </c>
      <c r="Z555" s="57">
        <f t="shared" si="38"/>
        <v>89.999994409490284</v>
      </c>
    </row>
    <row r="556" spans="1:26" x14ac:dyDescent="0.25">
      <c r="A556" s="55">
        <v>156</v>
      </c>
      <c r="B556" s="56" t="s">
        <v>205</v>
      </c>
      <c r="C556" s="56" t="s">
        <v>183</v>
      </c>
      <c r="D556" s="55">
        <v>2028</v>
      </c>
      <c r="E556" s="47">
        <f>'Отбор 2026-2028'!E552+'Доп_отбор 2026-2028'!E552</f>
        <v>0</v>
      </c>
      <c r="F556" s="47">
        <f>'Отбор 2026-2028'!F552+'Доп_отбор 2026-2028'!F552</f>
        <v>0</v>
      </c>
      <c r="G556" s="47">
        <f>'Отбор 2026-2028'!G552+'Доп_отбор 2026-2028'!G552</f>
        <v>0</v>
      </c>
      <c r="H556" s="47">
        <f>'Отбор 2026-2028'!H552+'Доп_отбор 2026-2028'!H552</f>
        <v>0</v>
      </c>
      <c r="I556" s="47">
        <f>'Отбор 2026-2028'!I552+'Доп_отбор 2026-2028'!I552</f>
        <v>0</v>
      </c>
      <c r="J556" s="48">
        <f>'Отбор 2026-2028'!J552+'Доп_отбор 2026-2028'!J552</f>
        <v>0</v>
      </c>
      <c r="K556" s="49">
        <f t="shared" si="40"/>
        <v>0</v>
      </c>
      <c r="L556" s="47">
        <v>12368.39</v>
      </c>
      <c r="M556" s="47">
        <v>11131.55</v>
      </c>
      <c r="N556" s="47">
        <v>8657.8700000000008</v>
      </c>
      <c r="O556" s="47">
        <v>6184.2</v>
      </c>
      <c r="P556" s="47">
        <v>3710.52</v>
      </c>
      <c r="Q556" s="47">
        <v>488.77</v>
      </c>
      <c r="R556" s="47">
        <v>2100</v>
      </c>
      <c r="S556" s="47">
        <v>200</v>
      </c>
      <c r="T556" s="47">
        <v>90</v>
      </c>
      <c r="U556" s="51">
        <f t="shared" si="41"/>
        <v>0</v>
      </c>
      <c r="V556" s="49">
        <f>'Отбор 2026-2028'!V552+'Доп_отбор 2026-2028'!V552</f>
        <v>0</v>
      </c>
      <c r="W556" s="49">
        <f>'Отбор 2026-2028'!W552+'Доп_отбор 2026-2028'!W552</f>
        <v>0</v>
      </c>
      <c r="X556" s="49">
        <f>'Отбор 2026-2028'!X552+'Доп_отбор 2026-2028'!X552</f>
        <v>0</v>
      </c>
      <c r="Y556" s="49">
        <f t="shared" si="39"/>
        <v>0</v>
      </c>
      <c r="Z556" s="57">
        <f t="shared" si="38"/>
        <v>0</v>
      </c>
    </row>
    <row r="557" spans="1:26" x14ac:dyDescent="0.25">
      <c r="A557" s="55">
        <v>157</v>
      </c>
      <c r="B557" s="56" t="s">
        <v>205</v>
      </c>
      <c r="C557" s="56" t="s">
        <v>178</v>
      </c>
      <c r="D557" s="55">
        <v>2028</v>
      </c>
      <c r="E557" s="47">
        <f>'Отбор 2026-2028'!E553+'Доп_отбор 2026-2028'!E553</f>
        <v>0</v>
      </c>
      <c r="F557" s="47">
        <f>'Отбор 2026-2028'!F553+'Доп_отбор 2026-2028'!F553</f>
        <v>0</v>
      </c>
      <c r="G557" s="47">
        <f>'Отбор 2026-2028'!G553+'Доп_отбор 2026-2028'!G553</f>
        <v>0</v>
      </c>
      <c r="H557" s="47">
        <f>'Отбор 2026-2028'!H553+'Доп_отбор 2026-2028'!H553</f>
        <v>0</v>
      </c>
      <c r="I557" s="47">
        <f>'Отбор 2026-2028'!I553+'Доп_отбор 2026-2028'!I553</f>
        <v>0</v>
      </c>
      <c r="J557" s="48">
        <f>'Отбор 2026-2028'!J553+'Доп_отбор 2026-2028'!J553</f>
        <v>0</v>
      </c>
      <c r="K557" s="49">
        <f t="shared" si="40"/>
        <v>0</v>
      </c>
      <c r="L557" s="47">
        <v>12368.39</v>
      </c>
      <c r="M557" s="47">
        <v>11131.55</v>
      </c>
      <c r="N557" s="47">
        <v>8657.8700000000008</v>
      </c>
      <c r="O557" s="47">
        <v>6184.2</v>
      </c>
      <c r="P557" s="47">
        <v>3710.52</v>
      </c>
      <c r="Q557" s="47">
        <v>488.77</v>
      </c>
      <c r="R557" s="47">
        <v>2100</v>
      </c>
      <c r="S557" s="47">
        <v>200</v>
      </c>
      <c r="T557" s="47">
        <v>91</v>
      </c>
      <c r="U557" s="51">
        <f t="shared" si="41"/>
        <v>0</v>
      </c>
      <c r="V557" s="49">
        <f>'Отбор 2026-2028'!V553+'Доп_отбор 2026-2028'!V553</f>
        <v>0</v>
      </c>
      <c r="W557" s="49">
        <f>'Отбор 2026-2028'!W553+'Доп_отбор 2026-2028'!W553</f>
        <v>0</v>
      </c>
      <c r="X557" s="49">
        <f>'Отбор 2026-2028'!X553+'Доп_отбор 2026-2028'!X553</f>
        <v>0</v>
      </c>
      <c r="Y557" s="49">
        <f t="shared" si="39"/>
        <v>0</v>
      </c>
      <c r="Z557" s="57">
        <f t="shared" si="38"/>
        <v>0</v>
      </c>
    </row>
    <row r="558" spans="1:26" x14ac:dyDescent="0.25">
      <c r="A558" s="55">
        <v>158</v>
      </c>
      <c r="B558" s="56" t="s">
        <v>205</v>
      </c>
      <c r="C558" s="56" t="s">
        <v>184</v>
      </c>
      <c r="D558" s="55">
        <v>2028</v>
      </c>
      <c r="E558" s="47">
        <f>'Отбор 2026-2028'!E554+'Доп_отбор 2026-2028'!E554</f>
        <v>40</v>
      </c>
      <c r="F558" s="47">
        <f>'Отбор 2026-2028'!F554+'Доп_отбор 2026-2028'!F554</f>
        <v>30</v>
      </c>
      <c r="G558" s="47">
        <f>'Отбор 2026-2028'!G554+'Доп_отбор 2026-2028'!G554</f>
        <v>60</v>
      </c>
      <c r="H558" s="47">
        <f>'Отбор 2026-2028'!H554+'Доп_отбор 2026-2028'!H554</f>
        <v>70</v>
      </c>
      <c r="I558" s="47">
        <f>'Отбор 2026-2028'!I554+'Доп_отбор 2026-2028'!I554</f>
        <v>0</v>
      </c>
      <c r="J558" s="48">
        <f>'Отбор 2026-2028'!J554+'Доп_отбор 2026-2028'!J554</f>
        <v>16</v>
      </c>
      <c r="K558" s="49">
        <f t="shared" si="40"/>
        <v>200</v>
      </c>
      <c r="L558" s="47">
        <v>12368.39</v>
      </c>
      <c r="M558" s="47">
        <v>11131.55</v>
      </c>
      <c r="N558" s="47">
        <v>8657.8700000000008</v>
      </c>
      <c r="O558" s="47">
        <v>6184.2</v>
      </c>
      <c r="P558" s="47">
        <v>3710.52</v>
      </c>
      <c r="Q558" s="47">
        <v>488.77</v>
      </c>
      <c r="R558" s="47">
        <v>2100</v>
      </c>
      <c r="S558" s="47">
        <v>200</v>
      </c>
      <c r="T558" s="47">
        <v>90</v>
      </c>
      <c r="U558" s="51">
        <f t="shared" si="41"/>
        <v>89.999999570462549</v>
      </c>
      <c r="V558" s="49">
        <f>'Отбор 2026-2028'!V554+'Доп_отбор 2026-2028'!V554</f>
        <v>1862468.62</v>
      </c>
      <c r="W558" s="49">
        <f>'Отбор 2026-2028'!W554+'Доп_отбор 2026-2028'!W554</f>
        <v>1676221.75</v>
      </c>
      <c r="X558" s="49">
        <f>'Отбор 2026-2028'!X554+'Доп_отбор 2026-2028'!X554</f>
        <v>186246.87000000011</v>
      </c>
      <c r="Y558" s="49">
        <f t="shared" si="39"/>
        <v>1676221.76</v>
      </c>
      <c r="Z558" s="57">
        <f t="shared" si="38"/>
        <v>90.000000107384352</v>
      </c>
    </row>
    <row r="559" spans="1:26" x14ac:dyDescent="0.25">
      <c r="A559" s="55">
        <v>159</v>
      </c>
      <c r="B559" s="56" t="s">
        <v>205</v>
      </c>
      <c r="C559" s="56" t="s">
        <v>185</v>
      </c>
      <c r="D559" s="55">
        <v>2028</v>
      </c>
      <c r="E559" s="47">
        <f>'Отбор 2026-2028'!E555+'Доп_отбор 2026-2028'!E555</f>
        <v>0</v>
      </c>
      <c r="F559" s="47">
        <f>'Отбор 2026-2028'!F555+'Доп_отбор 2026-2028'!F555</f>
        <v>0</v>
      </c>
      <c r="G559" s="47">
        <f>'Отбор 2026-2028'!G555+'Доп_отбор 2026-2028'!G555</f>
        <v>0</v>
      </c>
      <c r="H559" s="47">
        <f>'Отбор 2026-2028'!H555+'Доп_отбор 2026-2028'!H555</f>
        <v>21.94</v>
      </c>
      <c r="I559" s="47">
        <f>'Отбор 2026-2028'!I555+'Доп_отбор 2026-2028'!I555</f>
        <v>35.33</v>
      </c>
      <c r="J559" s="48">
        <f>'Отбор 2026-2028'!J555+'Доп_отбор 2026-2028'!J555</f>
        <v>3</v>
      </c>
      <c r="K559" s="49">
        <f t="shared" si="40"/>
        <v>57.269999999999996</v>
      </c>
      <c r="L559" s="47">
        <v>12368.39</v>
      </c>
      <c r="M559" s="47">
        <v>11131.55</v>
      </c>
      <c r="N559" s="47">
        <v>8657.8700000000008</v>
      </c>
      <c r="O559" s="47">
        <v>6184.2</v>
      </c>
      <c r="P559" s="47">
        <v>3710.52</v>
      </c>
      <c r="Q559" s="47">
        <v>488.77</v>
      </c>
      <c r="R559" s="47">
        <v>2100</v>
      </c>
      <c r="S559" s="47">
        <v>200</v>
      </c>
      <c r="T559" s="47">
        <v>90</v>
      </c>
      <c r="U559" s="51">
        <f t="shared" si="41"/>
        <v>89.999997552399009</v>
      </c>
      <c r="V559" s="49">
        <f>'Отбор 2026-2028'!V555+'Доп_отбор 2026-2028'!V555</f>
        <v>285994.33</v>
      </c>
      <c r="W559" s="49">
        <f>'Отбор 2026-2028'!W555+'Доп_отбор 2026-2028'!W555</f>
        <v>257394.88999999998</v>
      </c>
      <c r="X559" s="49">
        <f>'Отбор 2026-2028'!X555+'Доп_отбор 2026-2028'!X555</f>
        <v>28599.440000000031</v>
      </c>
      <c r="Y559" s="49">
        <f t="shared" si="39"/>
        <v>257394.9</v>
      </c>
      <c r="Z559" s="57">
        <f t="shared" si="38"/>
        <v>90.000001048971839</v>
      </c>
    </row>
    <row r="560" spans="1:26" x14ac:dyDescent="0.25">
      <c r="A560" s="55">
        <v>160</v>
      </c>
      <c r="B560" s="56" t="s">
        <v>188</v>
      </c>
      <c r="C560" s="56" t="s">
        <v>98</v>
      </c>
      <c r="D560" s="55">
        <v>2028</v>
      </c>
      <c r="E560" s="47">
        <f>'Отбор 2026-2028'!E556+'Доп_отбор 2026-2028'!E556</f>
        <v>0</v>
      </c>
      <c r="F560" s="47">
        <f>'Отбор 2026-2028'!F556+'Доп_отбор 2026-2028'!F556</f>
        <v>0</v>
      </c>
      <c r="G560" s="47">
        <f>'Отбор 2026-2028'!G556+'Доп_отбор 2026-2028'!G556</f>
        <v>0</v>
      </c>
      <c r="H560" s="47">
        <f>'Отбор 2026-2028'!H556+'Доп_отбор 2026-2028'!H556</f>
        <v>0</v>
      </c>
      <c r="I560" s="47">
        <f>'Отбор 2026-2028'!I556+'Доп_отбор 2026-2028'!I556</f>
        <v>0</v>
      </c>
      <c r="J560" s="48">
        <f>'Отбор 2026-2028'!J556+'Доп_отбор 2026-2028'!J556</f>
        <v>0</v>
      </c>
      <c r="K560" s="49">
        <f t="shared" si="40"/>
        <v>0</v>
      </c>
      <c r="L560" s="47">
        <v>12368.39</v>
      </c>
      <c r="M560" s="47">
        <v>11131.55</v>
      </c>
      <c r="N560" s="47">
        <v>8657.8700000000008</v>
      </c>
      <c r="O560" s="47">
        <v>6184.2</v>
      </c>
      <c r="P560" s="47">
        <v>3710.52</v>
      </c>
      <c r="Q560" s="47">
        <v>488.77</v>
      </c>
      <c r="R560" s="47">
        <v>2100</v>
      </c>
      <c r="S560" s="47">
        <v>200</v>
      </c>
      <c r="T560" s="47">
        <v>78</v>
      </c>
      <c r="U560" s="51">
        <f t="shared" si="41"/>
        <v>0</v>
      </c>
      <c r="V560" s="49">
        <f>'Отбор 2026-2028'!V556+'Доп_отбор 2026-2028'!V556</f>
        <v>0</v>
      </c>
      <c r="W560" s="49">
        <f>'Отбор 2026-2028'!W556+'Доп_отбор 2026-2028'!W556</f>
        <v>0</v>
      </c>
      <c r="X560" s="49">
        <f>'Отбор 2026-2028'!X556+'Доп_отбор 2026-2028'!X556</f>
        <v>0</v>
      </c>
      <c r="Y560" s="49">
        <f t="shared" si="39"/>
        <v>0</v>
      </c>
      <c r="Z560" s="57">
        <f t="shared" si="38"/>
        <v>0</v>
      </c>
    </row>
    <row r="561" spans="1:26" x14ac:dyDescent="0.25">
      <c r="A561" s="55">
        <v>161</v>
      </c>
      <c r="B561" s="56" t="s">
        <v>188</v>
      </c>
      <c r="C561" s="56" t="s">
        <v>186</v>
      </c>
      <c r="D561" s="55">
        <v>2028</v>
      </c>
      <c r="E561" s="47">
        <f>'Отбор 2026-2028'!E557+'Доп_отбор 2026-2028'!E557</f>
        <v>0</v>
      </c>
      <c r="F561" s="47">
        <f>'Отбор 2026-2028'!F557+'Доп_отбор 2026-2028'!F557</f>
        <v>0</v>
      </c>
      <c r="G561" s="47">
        <f>'Отбор 2026-2028'!G557+'Доп_отбор 2026-2028'!G557</f>
        <v>0</v>
      </c>
      <c r="H561" s="47">
        <f>'Отбор 2026-2028'!H557+'Доп_отбор 2026-2028'!H557</f>
        <v>0</v>
      </c>
      <c r="I561" s="47">
        <f>'Отбор 2026-2028'!I557+'Доп_отбор 2026-2028'!I557</f>
        <v>0</v>
      </c>
      <c r="J561" s="48">
        <f>'Отбор 2026-2028'!J557+'Доп_отбор 2026-2028'!J557</f>
        <v>0</v>
      </c>
      <c r="K561" s="49">
        <f t="shared" si="40"/>
        <v>0</v>
      </c>
      <c r="L561" s="47">
        <v>12368.39</v>
      </c>
      <c r="M561" s="47">
        <v>11131.55</v>
      </c>
      <c r="N561" s="47">
        <v>8657.8700000000008</v>
      </c>
      <c r="O561" s="47">
        <v>6184.2</v>
      </c>
      <c r="P561" s="47">
        <v>3710.52</v>
      </c>
      <c r="Q561" s="47">
        <v>488.77</v>
      </c>
      <c r="R561" s="47">
        <v>2100</v>
      </c>
      <c r="S561" s="47">
        <v>200</v>
      </c>
      <c r="T561" s="47">
        <v>92</v>
      </c>
      <c r="U561" s="51">
        <f t="shared" si="41"/>
        <v>0</v>
      </c>
      <c r="V561" s="49">
        <f>'Отбор 2026-2028'!V557+'Доп_отбор 2026-2028'!V557</f>
        <v>0</v>
      </c>
      <c r="W561" s="49">
        <f>'Отбор 2026-2028'!W557+'Доп_отбор 2026-2028'!W557</f>
        <v>0</v>
      </c>
      <c r="X561" s="49">
        <f>'Отбор 2026-2028'!X557+'Доп_отбор 2026-2028'!X557</f>
        <v>0</v>
      </c>
      <c r="Y561" s="49">
        <f t="shared" si="39"/>
        <v>0</v>
      </c>
      <c r="Z561" s="57">
        <f t="shared" si="38"/>
        <v>0</v>
      </c>
    </row>
    <row r="562" spans="1:26" x14ac:dyDescent="0.25">
      <c r="A562" s="55">
        <v>162</v>
      </c>
      <c r="B562" s="56" t="s">
        <v>188</v>
      </c>
      <c r="C562" s="56" t="s">
        <v>12</v>
      </c>
      <c r="D562" s="55">
        <v>2028</v>
      </c>
      <c r="E562" s="47">
        <f>'Отбор 2026-2028'!E558+'Доп_отбор 2026-2028'!E558</f>
        <v>0</v>
      </c>
      <c r="F562" s="47">
        <f>'Отбор 2026-2028'!F558+'Доп_отбор 2026-2028'!F558</f>
        <v>0</v>
      </c>
      <c r="G562" s="47">
        <f>'Отбор 2026-2028'!G558+'Доп_отбор 2026-2028'!G558</f>
        <v>0</v>
      </c>
      <c r="H562" s="47">
        <f>'Отбор 2026-2028'!H558+'Доп_отбор 2026-2028'!H558</f>
        <v>0</v>
      </c>
      <c r="I562" s="47">
        <f>'Отбор 2026-2028'!I558+'Доп_отбор 2026-2028'!I558</f>
        <v>0</v>
      </c>
      <c r="J562" s="48">
        <f>'Отбор 2026-2028'!J558+'Доп_отбор 2026-2028'!J558</f>
        <v>0</v>
      </c>
      <c r="K562" s="49">
        <f t="shared" si="40"/>
        <v>0</v>
      </c>
      <c r="L562" s="47">
        <v>12368.39</v>
      </c>
      <c r="M562" s="47">
        <v>11131.55</v>
      </c>
      <c r="N562" s="47">
        <v>8657.8700000000008</v>
      </c>
      <c r="O562" s="47">
        <v>6184.2</v>
      </c>
      <c r="P562" s="47">
        <v>3710.52</v>
      </c>
      <c r="Q562" s="47">
        <v>488.77</v>
      </c>
      <c r="R562" s="47">
        <v>2100</v>
      </c>
      <c r="S562" s="47">
        <v>200</v>
      </c>
      <c r="T562" s="47">
        <v>91</v>
      </c>
      <c r="U562" s="51">
        <f t="shared" si="41"/>
        <v>0</v>
      </c>
      <c r="V562" s="49">
        <f>'Отбор 2026-2028'!V558+'Доп_отбор 2026-2028'!V558</f>
        <v>0</v>
      </c>
      <c r="W562" s="49">
        <f>'Отбор 2026-2028'!W558+'Доп_отбор 2026-2028'!W558</f>
        <v>0</v>
      </c>
      <c r="X562" s="49">
        <f>'Отбор 2026-2028'!X558+'Доп_отбор 2026-2028'!X558</f>
        <v>0</v>
      </c>
      <c r="Y562" s="49">
        <f t="shared" si="39"/>
        <v>0</v>
      </c>
      <c r="Z562" s="57">
        <f t="shared" si="38"/>
        <v>0</v>
      </c>
    </row>
    <row r="563" spans="1:26" x14ac:dyDescent="0.25">
      <c r="A563" s="55">
        <v>163</v>
      </c>
      <c r="B563" s="56" t="s">
        <v>188</v>
      </c>
      <c r="C563" s="56" t="s">
        <v>3</v>
      </c>
      <c r="D563" s="55">
        <v>2028</v>
      </c>
      <c r="E563" s="47">
        <f>'Отбор 2026-2028'!E559+'Доп_отбор 2026-2028'!E559</f>
        <v>0</v>
      </c>
      <c r="F563" s="47">
        <f>'Отбор 2026-2028'!F559+'Доп_отбор 2026-2028'!F559</f>
        <v>0</v>
      </c>
      <c r="G563" s="47">
        <f>'Отбор 2026-2028'!G559+'Доп_отбор 2026-2028'!G559</f>
        <v>0</v>
      </c>
      <c r="H563" s="47">
        <f>'Отбор 2026-2028'!H559+'Доп_отбор 2026-2028'!H559</f>
        <v>0</v>
      </c>
      <c r="I563" s="47">
        <f>'Отбор 2026-2028'!I559+'Доп_отбор 2026-2028'!I559</f>
        <v>0</v>
      </c>
      <c r="J563" s="48">
        <f>'Отбор 2026-2028'!J559+'Доп_отбор 2026-2028'!J559</f>
        <v>0</v>
      </c>
      <c r="K563" s="49">
        <f t="shared" si="40"/>
        <v>0</v>
      </c>
      <c r="L563" s="47">
        <v>12368.39</v>
      </c>
      <c r="M563" s="47">
        <v>11131.55</v>
      </c>
      <c r="N563" s="47">
        <v>8657.8700000000008</v>
      </c>
      <c r="O563" s="47">
        <v>6184.2</v>
      </c>
      <c r="P563" s="47">
        <v>3710.52</v>
      </c>
      <c r="Q563" s="47">
        <v>488.77</v>
      </c>
      <c r="R563" s="47">
        <v>2100</v>
      </c>
      <c r="S563" s="47">
        <v>200</v>
      </c>
      <c r="T563" s="47">
        <v>91</v>
      </c>
      <c r="U563" s="51">
        <f t="shared" si="41"/>
        <v>0</v>
      </c>
      <c r="V563" s="49">
        <f>'Отбор 2026-2028'!V559+'Доп_отбор 2026-2028'!V559</f>
        <v>0</v>
      </c>
      <c r="W563" s="49">
        <f>'Отбор 2026-2028'!W559+'Доп_отбор 2026-2028'!W559</f>
        <v>0</v>
      </c>
      <c r="X563" s="49">
        <f>'Отбор 2026-2028'!X559+'Доп_отбор 2026-2028'!X559</f>
        <v>0</v>
      </c>
      <c r="Y563" s="49">
        <f t="shared" si="39"/>
        <v>0</v>
      </c>
      <c r="Z563" s="57">
        <f t="shared" si="38"/>
        <v>0</v>
      </c>
    </row>
    <row r="564" spans="1:26" x14ac:dyDescent="0.25">
      <c r="A564" s="55">
        <v>164</v>
      </c>
      <c r="B564" s="56" t="s">
        <v>188</v>
      </c>
      <c r="C564" s="56" t="s">
        <v>187</v>
      </c>
      <c r="D564" s="55">
        <v>2028</v>
      </c>
      <c r="E564" s="47">
        <f>'Отбор 2026-2028'!E560+'Доп_отбор 2026-2028'!E560</f>
        <v>0</v>
      </c>
      <c r="F564" s="47">
        <f>'Отбор 2026-2028'!F560+'Доп_отбор 2026-2028'!F560</f>
        <v>0</v>
      </c>
      <c r="G564" s="47">
        <f>'Отбор 2026-2028'!G560+'Доп_отбор 2026-2028'!G560</f>
        <v>0</v>
      </c>
      <c r="H564" s="47">
        <f>'Отбор 2026-2028'!H560+'Доп_отбор 2026-2028'!H560</f>
        <v>0</v>
      </c>
      <c r="I564" s="47">
        <f>'Отбор 2026-2028'!I560+'Доп_отбор 2026-2028'!I560</f>
        <v>0</v>
      </c>
      <c r="J564" s="48">
        <f>'Отбор 2026-2028'!J560+'Доп_отбор 2026-2028'!J560</f>
        <v>0</v>
      </c>
      <c r="K564" s="49">
        <f t="shared" si="40"/>
        <v>0</v>
      </c>
      <c r="L564" s="47">
        <v>12368.39</v>
      </c>
      <c r="M564" s="47">
        <v>11131.55</v>
      </c>
      <c r="N564" s="47">
        <v>8657.8700000000008</v>
      </c>
      <c r="O564" s="47">
        <v>6184.2</v>
      </c>
      <c r="P564" s="47">
        <v>3710.52</v>
      </c>
      <c r="Q564" s="47">
        <v>488.77</v>
      </c>
      <c r="R564" s="47">
        <v>2100</v>
      </c>
      <c r="S564" s="47">
        <v>200</v>
      </c>
      <c r="T564" s="47">
        <v>93</v>
      </c>
      <c r="U564" s="51">
        <f t="shared" si="41"/>
        <v>0</v>
      </c>
      <c r="V564" s="49">
        <f>'Отбор 2026-2028'!V560+'Доп_отбор 2026-2028'!V560</f>
        <v>0</v>
      </c>
      <c r="W564" s="49">
        <f>'Отбор 2026-2028'!W560+'Доп_отбор 2026-2028'!W560</f>
        <v>0</v>
      </c>
      <c r="X564" s="49">
        <f>'Отбор 2026-2028'!X560+'Доп_отбор 2026-2028'!X560</f>
        <v>0</v>
      </c>
      <c r="Y564" s="49">
        <f t="shared" si="39"/>
        <v>0</v>
      </c>
      <c r="Z564" s="57">
        <f t="shared" si="38"/>
        <v>0</v>
      </c>
    </row>
    <row r="565" spans="1:26" x14ac:dyDescent="0.25">
      <c r="A565" s="55">
        <v>165</v>
      </c>
      <c r="B565" s="56" t="s">
        <v>188</v>
      </c>
      <c r="C565" s="56" t="s">
        <v>63</v>
      </c>
      <c r="D565" s="55">
        <v>2028</v>
      </c>
      <c r="E565" s="47">
        <f>'Отбор 2026-2028'!E561+'Доп_отбор 2026-2028'!E561</f>
        <v>0</v>
      </c>
      <c r="F565" s="47">
        <f>'Отбор 2026-2028'!F561+'Доп_отбор 2026-2028'!F561</f>
        <v>0</v>
      </c>
      <c r="G565" s="47">
        <f>'Отбор 2026-2028'!G561+'Доп_отбор 2026-2028'!G561</f>
        <v>0</v>
      </c>
      <c r="H565" s="47">
        <f>'Отбор 2026-2028'!H561+'Доп_отбор 2026-2028'!H561</f>
        <v>0</v>
      </c>
      <c r="I565" s="47">
        <f>'Отбор 2026-2028'!I561+'Доп_отбор 2026-2028'!I561</f>
        <v>0</v>
      </c>
      <c r="J565" s="48">
        <f>'Отбор 2026-2028'!J561+'Доп_отбор 2026-2028'!J561</f>
        <v>0</v>
      </c>
      <c r="K565" s="49">
        <f t="shared" si="40"/>
        <v>0</v>
      </c>
      <c r="L565" s="47">
        <v>12368.39</v>
      </c>
      <c r="M565" s="47">
        <v>11131.55</v>
      </c>
      <c r="N565" s="47">
        <v>8657.8700000000008</v>
      </c>
      <c r="O565" s="47">
        <v>6184.2</v>
      </c>
      <c r="P565" s="47">
        <v>3710.52</v>
      </c>
      <c r="Q565" s="47">
        <v>488.77</v>
      </c>
      <c r="R565" s="47">
        <v>2100</v>
      </c>
      <c r="S565" s="47">
        <v>200</v>
      </c>
      <c r="T565" s="47">
        <v>90</v>
      </c>
      <c r="U565" s="51">
        <f t="shared" si="41"/>
        <v>0</v>
      </c>
      <c r="V565" s="49">
        <f>'Отбор 2026-2028'!V561+'Доп_отбор 2026-2028'!V561</f>
        <v>0</v>
      </c>
      <c r="W565" s="49">
        <f>'Отбор 2026-2028'!W561+'Доп_отбор 2026-2028'!W561</f>
        <v>0</v>
      </c>
      <c r="X565" s="49">
        <f>'Отбор 2026-2028'!X561+'Доп_отбор 2026-2028'!X561</f>
        <v>0</v>
      </c>
      <c r="Y565" s="49">
        <f t="shared" si="39"/>
        <v>0</v>
      </c>
      <c r="Z565" s="57">
        <f t="shared" si="38"/>
        <v>0</v>
      </c>
    </row>
    <row r="566" spans="1:26" x14ac:dyDescent="0.25">
      <c r="A566" s="55">
        <v>166</v>
      </c>
      <c r="B566" s="56" t="s">
        <v>188</v>
      </c>
      <c r="C566" s="56" t="s">
        <v>20</v>
      </c>
      <c r="D566" s="55">
        <v>2028</v>
      </c>
      <c r="E566" s="47">
        <f>'Отбор 2026-2028'!E562+'Доп_отбор 2026-2028'!E562</f>
        <v>0</v>
      </c>
      <c r="F566" s="47">
        <f>'Отбор 2026-2028'!F562+'Доп_отбор 2026-2028'!F562</f>
        <v>0</v>
      </c>
      <c r="G566" s="47">
        <f>'Отбор 2026-2028'!G562+'Доп_отбор 2026-2028'!G562</f>
        <v>18</v>
      </c>
      <c r="H566" s="47">
        <f>'Отбор 2026-2028'!H562+'Доп_отбор 2026-2028'!H562</f>
        <v>0</v>
      </c>
      <c r="I566" s="47">
        <f>'Отбор 2026-2028'!I562+'Доп_отбор 2026-2028'!I562</f>
        <v>0</v>
      </c>
      <c r="J566" s="48">
        <f>'Отбор 2026-2028'!J562+'Доп_отбор 2026-2028'!J562</f>
        <v>1</v>
      </c>
      <c r="K566" s="49">
        <f t="shared" si="40"/>
        <v>18</v>
      </c>
      <c r="L566" s="47">
        <v>12368.39</v>
      </c>
      <c r="M566" s="47">
        <v>11131.55</v>
      </c>
      <c r="N566" s="47">
        <v>8657.8700000000008</v>
      </c>
      <c r="O566" s="47">
        <v>6184.2</v>
      </c>
      <c r="P566" s="47">
        <v>3710.52</v>
      </c>
      <c r="Q566" s="47">
        <v>488.77</v>
      </c>
      <c r="R566" s="47">
        <v>2100</v>
      </c>
      <c r="S566" s="47">
        <v>200</v>
      </c>
      <c r="T566" s="47">
        <v>92</v>
      </c>
      <c r="U566" s="51">
        <f t="shared" si="41"/>
        <v>91.999996543859069</v>
      </c>
      <c r="V566" s="49">
        <f>'Отбор 2026-2028'!V562+'Доп_отбор 2026-2028'!V562</f>
        <v>162030.43</v>
      </c>
      <c r="W566" s="49">
        <f>'Отбор 2026-2028'!W562+'Доп_отбор 2026-2028'!W562</f>
        <v>149067.99</v>
      </c>
      <c r="X566" s="49">
        <f>'Отбор 2026-2028'!X562+'Доп_отбор 2026-2028'!X562</f>
        <v>12962.440000000002</v>
      </c>
      <c r="Y566" s="49">
        <f t="shared" si="39"/>
        <v>149068</v>
      </c>
      <c r="Z566" s="57">
        <f t="shared" si="38"/>
        <v>92.000002715539296</v>
      </c>
    </row>
    <row r="567" spans="1:26" x14ac:dyDescent="0.25">
      <c r="A567" s="55">
        <v>167</v>
      </c>
      <c r="B567" s="56" t="s">
        <v>188</v>
      </c>
      <c r="C567" s="56" t="s">
        <v>9</v>
      </c>
      <c r="D567" s="55">
        <v>2028</v>
      </c>
      <c r="E567" s="47">
        <f>'Отбор 2026-2028'!E563+'Доп_отбор 2026-2028'!E563</f>
        <v>0</v>
      </c>
      <c r="F567" s="47">
        <f>'Отбор 2026-2028'!F563+'Доп_отбор 2026-2028'!F563</f>
        <v>0</v>
      </c>
      <c r="G567" s="47">
        <f>'Отбор 2026-2028'!G563+'Доп_отбор 2026-2028'!G563</f>
        <v>36.299999999999997</v>
      </c>
      <c r="H567" s="47">
        <f>'Отбор 2026-2028'!H563+'Доп_отбор 2026-2028'!H563</f>
        <v>0</v>
      </c>
      <c r="I567" s="47">
        <f>'Отбор 2026-2028'!I563+'Доп_отбор 2026-2028'!I563</f>
        <v>26</v>
      </c>
      <c r="J567" s="48">
        <f>'Отбор 2026-2028'!J563+'Доп_отбор 2026-2028'!J563</f>
        <v>7</v>
      </c>
      <c r="K567" s="49">
        <f t="shared" si="40"/>
        <v>62.3</v>
      </c>
      <c r="L567" s="47">
        <v>12368.39</v>
      </c>
      <c r="M567" s="47">
        <v>11131.55</v>
      </c>
      <c r="N567" s="47">
        <v>8657.8700000000008</v>
      </c>
      <c r="O567" s="47">
        <v>6184.2</v>
      </c>
      <c r="P567" s="47">
        <v>3710.52</v>
      </c>
      <c r="Q567" s="47">
        <v>488.77</v>
      </c>
      <c r="R567" s="47">
        <v>2100</v>
      </c>
      <c r="S567" s="47">
        <v>200</v>
      </c>
      <c r="T567" s="47">
        <v>89</v>
      </c>
      <c r="U567" s="51">
        <f t="shared" si="41"/>
        <v>88.999998844416766</v>
      </c>
      <c r="V567" s="49">
        <f>'Отбор 2026-2028'!V563+'Доп_отбор 2026-2028'!V563</f>
        <v>441335.59</v>
      </c>
      <c r="W567" s="49">
        <f>'Отбор 2026-2028'!W563+'Доп_отбор 2026-2028'!W563</f>
        <v>392788.67</v>
      </c>
      <c r="X567" s="49">
        <f>'Отбор 2026-2028'!X563+'Доп_отбор 2026-2028'!X563</f>
        <v>48546.920000000042</v>
      </c>
      <c r="Y567" s="49">
        <f t="shared" si="39"/>
        <v>392788.68</v>
      </c>
      <c r="Z567" s="57">
        <f t="shared" si="38"/>
        <v>89.000001110266226</v>
      </c>
    </row>
    <row r="568" spans="1:26" x14ac:dyDescent="0.25">
      <c r="A568" s="55">
        <v>168</v>
      </c>
      <c r="B568" s="56" t="s">
        <v>188</v>
      </c>
      <c r="C568" s="56" t="s">
        <v>13</v>
      </c>
      <c r="D568" s="55">
        <v>2028</v>
      </c>
      <c r="E568" s="47">
        <f>'Отбор 2026-2028'!E564+'Доп_отбор 2026-2028'!E564</f>
        <v>0</v>
      </c>
      <c r="F568" s="47">
        <f>'Отбор 2026-2028'!F564+'Доп_отбор 2026-2028'!F564</f>
        <v>0</v>
      </c>
      <c r="G568" s="47">
        <f>'Отбор 2026-2028'!G564+'Доп_отбор 2026-2028'!G564</f>
        <v>0</v>
      </c>
      <c r="H568" s="47">
        <f>'Отбор 2026-2028'!H564+'Доп_отбор 2026-2028'!H564</f>
        <v>0</v>
      </c>
      <c r="I568" s="47">
        <f>'Отбор 2026-2028'!I564+'Доп_отбор 2026-2028'!I564</f>
        <v>0</v>
      </c>
      <c r="J568" s="48">
        <f>'Отбор 2026-2028'!J564+'Доп_отбор 2026-2028'!J564</f>
        <v>0</v>
      </c>
      <c r="K568" s="49">
        <f t="shared" si="40"/>
        <v>0</v>
      </c>
      <c r="L568" s="47">
        <v>12368.39</v>
      </c>
      <c r="M568" s="47">
        <v>11131.55</v>
      </c>
      <c r="N568" s="47">
        <v>8657.8700000000008</v>
      </c>
      <c r="O568" s="47">
        <v>6184.2</v>
      </c>
      <c r="P568" s="47">
        <v>3710.52</v>
      </c>
      <c r="Q568" s="47">
        <v>488.77</v>
      </c>
      <c r="R568" s="47">
        <v>2100</v>
      </c>
      <c r="S568" s="47">
        <v>200</v>
      </c>
      <c r="T568" s="47">
        <v>91</v>
      </c>
      <c r="U568" s="51">
        <f t="shared" si="41"/>
        <v>0</v>
      </c>
      <c r="V568" s="49">
        <f>'Отбор 2026-2028'!V564+'Доп_отбор 2026-2028'!V564</f>
        <v>0</v>
      </c>
      <c r="W568" s="49">
        <f>'Отбор 2026-2028'!W564+'Доп_отбор 2026-2028'!W564</f>
        <v>0</v>
      </c>
      <c r="X568" s="49">
        <f>'Отбор 2026-2028'!X564+'Доп_отбор 2026-2028'!X564</f>
        <v>0</v>
      </c>
      <c r="Y568" s="49">
        <f t="shared" si="39"/>
        <v>0</v>
      </c>
      <c r="Z568" s="57">
        <f t="shared" si="38"/>
        <v>0</v>
      </c>
    </row>
    <row r="569" spans="1:26" x14ac:dyDescent="0.25">
      <c r="A569" s="55">
        <v>169</v>
      </c>
      <c r="B569" s="56" t="s">
        <v>188</v>
      </c>
      <c r="C569" s="56" t="s">
        <v>101</v>
      </c>
      <c r="D569" s="55">
        <v>2028</v>
      </c>
      <c r="E569" s="47">
        <f>'Отбор 2026-2028'!E565+'Доп_отбор 2026-2028'!E565</f>
        <v>0</v>
      </c>
      <c r="F569" s="47">
        <f>'Отбор 2026-2028'!F565+'Доп_отбор 2026-2028'!F565</f>
        <v>0</v>
      </c>
      <c r="G569" s="47">
        <f>'Отбор 2026-2028'!G565+'Доп_отбор 2026-2028'!G565</f>
        <v>0</v>
      </c>
      <c r="H569" s="47">
        <f>'Отбор 2026-2028'!H565+'Доп_отбор 2026-2028'!H565</f>
        <v>0</v>
      </c>
      <c r="I569" s="47">
        <f>'Отбор 2026-2028'!I565+'Доп_отбор 2026-2028'!I565</f>
        <v>0</v>
      </c>
      <c r="J569" s="48">
        <f>'Отбор 2026-2028'!J565+'Доп_отбор 2026-2028'!J565</f>
        <v>0</v>
      </c>
      <c r="K569" s="49">
        <f t="shared" si="40"/>
        <v>0</v>
      </c>
      <c r="L569" s="47">
        <v>12368.39</v>
      </c>
      <c r="M569" s="47">
        <v>11131.55</v>
      </c>
      <c r="N569" s="47">
        <v>8657.8700000000008</v>
      </c>
      <c r="O569" s="47">
        <v>6184.2</v>
      </c>
      <c r="P569" s="47">
        <v>3710.52</v>
      </c>
      <c r="Q569" s="47">
        <v>488.77</v>
      </c>
      <c r="R569" s="47">
        <v>2100</v>
      </c>
      <c r="S569" s="47">
        <v>200</v>
      </c>
      <c r="T569" s="47">
        <v>82</v>
      </c>
      <c r="U569" s="51">
        <f t="shared" si="41"/>
        <v>0</v>
      </c>
      <c r="V569" s="49">
        <f>'Отбор 2026-2028'!V565+'Доп_отбор 2026-2028'!V565</f>
        <v>0</v>
      </c>
      <c r="W569" s="49">
        <f>'Отбор 2026-2028'!W565+'Доп_отбор 2026-2028'!W565</f>
        <v>0</v>
      </c>
      <c r="X569" s="49">
        <f>'Отбор 2026-2028'!X565+'Доп_отбор 2026-2028'!X565</f>
        <v>0</v>
      </c>
      <c r="Y569" s="49">
        <f t="shared" si="39"/>
        <v>0</v>
      </c>
      <c r="Z569" s="57">
        <f t="shared" si="38"/>
        <v>0</v>
      </c>
    </row>
    <row r="570" spans="1:26" x14ac:dyDescent="0.25">
      <c r="A570" s="55">
        <v>170</v>
      </c>
      <c r="B570" s="56" t="s">
        <v>188</v>
      </c>
      <c r="C570" s="56" t="s">
        <v>87</v>
      </c>
      <c r="D570" s="55">
        <v>2028</v>
      </c>
      <c r="E570" s="47">
        <f>'Отбор 2026-2028'!E566+'Доп_отбор 2026-2028'!E566</f>
        <v>10</v>
      </c>
      <c r="F570" s="47">
        <f>'Отбор 2026-2028'!F566+'Доп_отбор 2026-2028'!F566</f>
        <v>0</v>
      </c>
      <c r="G570" s="47">
        <f>'Отбор 2026-2028'!G566+'Доп_отбор 2026-2028'!G566</f>
        <v>0</v>
      </c>
      <c r="H570" s="47">
        <f>'Отбор 2026-2028'!H566+'Доп_отбор 2026-2028'!H566</f>
        <v>0</v>
      </c>
      <c r="I570" s="47">
        <f>'Отбор 2026-2028'!I566+'Доп_отбор 2026-2028'!I566</f>
        <v>4</v>
      </c>
      <c r="J570" s="48">
        <f>'Отбор 2026-2028'!J566+'Доп_отбор 2026-2028'!J566</f>
        <v>3</v>
      </c>
      <c r="K570" s="49">
        <f t="shared" si="40"/>
        <v>14</v>
      </c>
      <c r="L570" s="47">
        <v>12368.39</v>
      </c>
      <c r="M570" s="47">
        <v>11131.55</v>
      </c>
      <c r="N570" s="47">
        <v>8657.8700000000008</v>
      </c>
      <c r="O570" s="47">
        <v>6184.2</v>
      </c>
      <c r="P570" s="47">
        <v>3710.52</v>
      </c>
      <c r="Q570" s="47">
        <v>488.77</v>
      </c>
      <c r="R570" s="47">
        <v>2100</v>
      </c>
      <c r="S570" s="47">
        <v>200</v>
      </c>
      <c r="T570" s="47">
        <v>71</v>
      </c>
      <c r="U570" s="51">
        <f t="shared" si="41"/>
        <v>70.999996042719587</v>
      </c>
      <c r="V570" s="49">
        <f>'Отбор 2026-2028'!V566+'Доп_отбор 2026-2028'!V566</f>
        <v>149092.29</v>
      </c>
      <c r="W570" s="49">
        <f>'Отбор 2026-2028'!W566+'Доп_отбор 2026-2028'!W566</f>
        <v>105855.52</v>
      </c>
      <c r="X570" s="49">
        <f>'Отбор 2026-2028'!X566+'Доп_отбор 2026-2028'!X566</f>
        <v>43236.770000000004</v>
      </c>
      <c r="Y570" s="49">
        <f t="shared" si="39"/>
        <v>105855.53</v>
      </c>
      <c r="Z570" s="57">
        <f t="shared" si="38"/>
        <v>71.000002749974527</v>
      </c>
    </row>
    <row r="571" spans="1:26" x14ac:dyDescent="0.25">
      <c r="A571" s="55">
        <v>171</v>
      </c>
      <c r="B571" s="56" t="s">
        <v>188</v>
      </c>
      <c r="C571" s="56" t="s">
        <v>86</v>
      </c>
      <c r="D571" s="55">
        <v>2028</v>
      </c>
      <c r="E571" s="47">
        <f>'Отбор 2026-2028'!E567+'Доп_отбор 2026-2028'!E567</f>
        <v>15</v>
      </c>
      <c r="F571" s="47">
        <f>'Отбор 2026-2028'!F567+'Доп_отбор 2026-2028'!F567</f>
        <v>15</v>
      </c>
      <c r="G571" s="47">
        <f>'Отбор 2026-2028'!G567+'Доп_отбор 2026-2028'!G567</f>
        <v>0</v>
      </c>
      <c r="H571" s="47">
        <f>'Отбор 2026-2028'!H567+'Доп_отбор 2026-2028'!H567</f>
        <v>20</v>
      </c>
      <c r="I571" s="47">
        <f>'Отбор 2026-2028'!I567+'Доп_отбор 2026-2028'!I567</f>
        <v>10</v>
      </c>
      <c r="J571" s="48">
        <f>'Отбор 2026-2028'!J567+'Доп_отбор 2026-2028'!J567</f>
        <v>7</v>
      </c>
      <c r="K571" s="49">
        <f t="shared" si="40"/>
        <v>60</v>
      </c>
      <c r="L571" s="47">
        <v>12368.39</v>
      </c>
      <c r="M571" s="47">
        <v>11131.55</v>
      </c>
      <c r="N571" s="47">
        <v>8657.8700000000008</v>
      </c>
      <c r="O571" s="47">
        <v>6184.2</v>
      </c>
      <c r="P571" s="47">
        <v>3710.52</v>
      </c>
      <c r="Q571" s="47">
        <v>488.77</v>
      </c>
      <c r="R571" s="47">
        <v>2100</v>
      </c>
      <c r="S571" s="47">
        <v>200</v>
      </c>
      <c r="T571" s="47">
        <v>88</v>
      </c>
      <c r="U571" s="51">
        <f t="shared" si="41"/>
        <v>87.999998675032842</v>
      </c>
      <c r="V571" s="49">
        <f>'Отбор 2026-2028'!V567+'Доп_отбор 2026-2028'!V567</f>
        <v>543409.68999999994</v>
      </c>
      <c r="W571" s="49">
        <f>'Отбор 2026-2028'!W567+'Доп_отбор 2026-2028'!W567</f>
        <v>478200.52</v>
      </c>
      <c r="X571" s="49">
        <f>'Отбор 2026-2028'!X567+'Доп_отбор 2026-2028'!X567</f>
        <v>65209.169999999925</v>
      </c>
      <c r="Y571" s="49">
        <f t="shared" si="39"/>
        <v>478200.53</v>
      </c>
      <c r="Z571" s="57">
        <f t="shared" si="38"/>
        <v>88.000000515265015</v>
      </c>
    </row>
    <row r="572" spans="1:26" x14ac:dyDescent="0.25">
      <c r="A572" s="55">
        <v>172</v>
      </c>
      <c r="B572" s="56" t="s">
        <v>188</v>
      </c>
      <c r="C572" s="56" t="s">
        <v>10</v>
      </c>
      <c r="D572" s="55">
        <v>2028</v>
      </c>
      <c r="E572" s="47">
        <f>'Отбор 2026-2028'!E568+'Доп_отбор 2026-2028'!E568</f>
        <v>0</v>
      </c>
      <c r="F572" s="47">
        <f>'Отбор 2026-2028'!F568+'Доп_отбор 2026-2028'!F568</f>
        <v>0</v>
      </c>
      <c r="G572" s="47">
        <f>'Отбор 2026-2028'!G568+'Доп_отбор 2026-2028'!G568</f>
        <v>0</v>
      </c>
      <c r="H572" s="47">
        <f>'Отбор 2026-2028'!H568+'Доп_отбор 2026-2028'!H568</f>
        <v>0</v>
      </c>
      <c r="I572" s="47">
        <f>'Отбор 2026-2028'!I568+'Доп_отбор 2026-2028'!I568</f>
        <v>0</v>
      </c>
      <c r="J572" s="48">
        <f>'Отбор 2026-2028'!J568+'Доп_отбор 2026-2028'!J568</f>
        <v>0</v>
      </c>
      <c r="K572" s="49">
        <f t="shared" si="40"/>
        <v>0</v>
      </c>
      <c r="L572" s="47">
        <v>12368.39</v>
      </c>
      <c r="M572" s="47">
        <v>11131.55</v>
      </c>
      <c r="N572" s="47">
        <v>8657.8700000000008</v>
      </c>
      <c r="O572" s="47">
        <v>6184.2</v>
      </c>
      <c r="P572" s="47">
        <v>3710.52</v>
      </c>
      <c r="Q572" s="47">
        <v>488.77</v>
      </c>
      <c r="R572" s="47">
        <v>2100</v>
      </c>
      <c r="S572" s="47">
        <v>200</v>
      </c>
      <c r="T572" s="47">
        <v>89</v>
      </c>
      <c r="U572" s="51">
        <f t="shared" si="41"/>
        <v>0</v>
      </c>
      <c r="V572" s="49">
        <f>'Отбор 2026-2028'!V568+'Доп_отбор 2026-2028'!V568</f>
        <v>0</v>
      </c>
      <c r="W572" s="49">
        <f>'Отбор 2026-2028'!W568+'Доп_отбор 2026-2028'!W568</f>
        <v>0</v>
      </c>
      <c r="X572" s="49">
        <f>'Отбор 2026-2028'!X568+'Доп_отбор 2026-2028'!X568</f>
        <v>0</v>
      </c>
      <c r="Y572" s="49">
        <f t="shared" si="39"/>
        <v>0</v>
      </c>
      <c r="Z572" s="57">
        <f t="shared" si="38"/>
        <v>0</v>
      </c>
    </row>
    <row r="573" spans="1:26" x14ac:dyDescent="0.25">
      <c r="A573" s="67" t="s">
        <v>223</v>
      </c>
      <c r="B573" s="67"/>
      <c r="C573" s="67"/>
      <c r="D573" s="67"/>
      <c r="E573" s="62">
        <f>SUM(E6:E65)+E83+SUM(E84:E194)</f>
        <v>1359.0119999999999</v>
      </c>
      <c r="F573" s="62">
        <f t="shared" ref="F573:J573" si="42">SUM(F6:F65)+F83+SUM(F84:F194)</f>
        <v>1141.6300000000001</v>
      </c>
      <c r="G573" s="62">
        <f t="shared" si="42"/>
        <v>979.63024740000014</v>
      </c>
      <c r="H573" s="62">
        <f t="shared" si="42"/>
        <v>1306.3196180000002</v>
      </c>
      <c r="I573" s="62">
        <f t="shared" si="42"/>
        <v>1441.8636820000002</v>
      </c>
      <c r="J573" s="63">
        <f t="shared" si="42"/>
        <v>1060</v>
      </c>
      <c r="K573" s="62">
        <f t="shared" ref="K573" si="43">SUM(K6:K65)+K83+SUM(K84:K194)</f>
        <v>6228.4555474000008</v>
      </c>
      <c r="L573" s="56"/>
      <c r="M573" s="56"/>
      <c r="N573" s="56"/>
      <c r="O573" s="56"/>
      <c r="P573" s="56"/>
      <c r="Q573" s="56"/>
      <c r="R573" s="56"/>
      <c r="S573" s="56"/>
      <c r="T573" s="56"/>
      <c r="U573" s="51"/>
      <c r="V573" s="49">
        <f t="shared" ref="V573:Y573" si="44">SUM(V6:V65)+V83+SUM(V84:V194)</f>
        <v>55416806.32</v>
      </c>
      <c r="W573" s="49">
        <f t="shared" si="44"/>
        <v>49495698.539999992</v>
      </c>
      <c r="X573" s="49">
        <f t="shared" si="44"/>
        <v>5921107.7800000012</v>
      </c>
      <c r="Y573" s="62">
        <f t="shared" si="44"/>
        <v>49495699.290000007</v>
      </c>
      <c r="Z573" s="62"/>
    </row>
    <row r="574" spans="1:26" x14ac:dyDescent="0.25">
      <c r="A574" s="67" t="s">
        <v>224</v>
      </c>
      <c r="B574" s="67"/>
      <c r="C574" s="67"/>
      <c r="D574" s="67"/>
      <c r="E574" s="62">
        <f>SUM(E195:E254)+E272+SUM(E273:E383)</f>
        <v>876.37</v>
      </c>
      <c r="F574" s="62">
        <f t="shared" ref="F574:J574" si="45">SUM(F195:F254)+F272+SUM(F273:F383)</f>
        <v>1291.5119999999999</v>
      </c>
      <c r="G574" s="62">
        <f t="shared" si="45"/>
        <v>1055.19</v>
      </c>
      <c r="H574" s="62">
        <f t="shared" si="45"/>
        <v>745.59024739999995</v>
      </c>
      <c r="I574" s="62">
        <f t="shared" si="45"/>
        <v>1145.3290000000002</v>
      </c>
      <c r="J574" s="63">
        <f t="shared" si="45"/>
        <v>860</v>
      </c>
      <c r="K574" s="62">
        <f t="shared" ref="K574" si="46">SUM(K195:K254)+K272+SUM(K273:K383)</f>
        <v>5113.9912474000002</v>
      </c>
      <c r="L574" s="56"/>
      <c r="M574" s="56"/>
      <c r="N574" s="56"/>
      <c r="O574" s="56"/>
      <c r="P574" s="56"/>
      <c r="Q574" s="56"/>
      <c r="R574" s="56"/>
      <c r="S574" s="56"/>
      <c r="T574" s="56"/>
      <c r="U574" s="51"/>
      <c r="V574" s="49">
        <f t="shared" ref="V574:Y574" si="47">SUM(V195:V254)+V272+SUM(V273:V383)</f>
        <v>46461300.099999994</v>
      </c>
      <c r="W574" s="49">
        <f t="shared" si="47"/>
        <v>41781713.589999996</v>
      </c>
      <c r="X574" s="49">
        <f t="shared" si="47"/>
        <v>4679586.51</v>
      </c>
      <c r="Y574" s="62">
        <f t="shared" si="47"/>
        <v>41781714.210000008</v>
      </c>
      <c r="Z574" s="62"/>
    </row>
    <row r="575" spans="1:26" x14ac:dyDescent="0.25">
      <c r="A575" s="67" t="s">
        <v>249</v>
      </c>
      <c r="B575" s="67"/>
      <c r="C575" s="67"/>
      <c r="D575" s="67"/>
      <c r="E575" s="62">
        <f>SUM(E384:E443)+E461+SUM(E462:E572)</f>
        <v>603.30999999999995</v>
      </c>
      <c r="F575" s="62">
        <f t="shared" ref="F575:J575" si="48">SUM(F384:F443)+F461+SUM(F462:F572)</f>
        <v>640.26</v>
      </c>
      <c r="G575" s="62">
        <f t="shared" si="48"/>
        <v>1222.0700000000002</v>
      </c>
      <c r="H575" s="62">
        <f t="shared" si="48"/>
        <v>724.62</v>
      </c>
      <c r="I575" s="62">
        <f t="shared" si="48"/>
        <v>574.73</v>
      </c>
      <c r="J575" s="63">
        <f t="shared" si="48"/>
        <v>538</v>
      </c>
      <c r="K575" s="62">
        <f t="shared" ref="K575" si="49">SUM(K384:K443)+K461+SUM(K462:K572)</f>
        <v>3764.99</v>
      </c>
      <c r="L575" s="56"/>
      <c r="M575" s="56"/>
      <c r="N575" s="56"/>
      <c r="O575" s="56"/>
      <c r="P575" s="56"/>
      <c r="Q575" s="56"/>
      <c r="R575" s="56"/>
      <c r="S575" s="56"/>
      <c r="T575" s="56"/>
      <c r="U575" s="56"/>
      <c r="V575" s="49">
        <f t="shared" ref="V575:Y575" si="50">SUM(V384:V443)+V461+SUM(V462:V572)</f>
        <v>33929081.210000001</v>
      </c>
      <c r="W575" s="49">
        <f t="shared" si="50"/>
        <v>29431886.710000001</v>
      </c>
      <c r="X575" s="49">
        <f t="shared" si="50"/>
        <v>4497194.5</v>
      </c>
      <c r="Y575" s="62">
        <f t="shared" si="50"/>
        <v>29431887.089999996</v>
      </c>
      <c r="Z575" s="62"/>
    </row>
    <row r="576" spans="1:26" x14ac:dyDescent="0.25">
      <c r="H576" s="64"/>
      <c r="I576" s="64"/>
      <c r="J576" s="64"/>
    </row>
    <row r="577" spans="8:10" x14ac:dyDescent="0.25">
      <c r="H577" s="64"/>
      <c r="I577" s="64"/>
      <c r="J577" s="64"/>
    </row>
    <row r="578" spans="8:10" x14ac:dyDescent="0.25">
      <c r="H578" s="64"/>
      <c r="I578" s="64"/>
      <c r="J578" s="64"/>
    </row>
  </sheetData>
  <autoFilter ref="A5:AA575"/>
  <mergeCells count="5">
    <mergeCell ref="A573:D573"/>
    <mergeCell ref="A574:D574"/>
    <mergeCell ref="A575:D575"/>
    <mergeCell ref="A4:X4"/>
    <mergeCell ref="A3:X3"/>
  </mergeCells>
  <pageMargins left="0.70866141732283472" right="0.70866141732283472" top="0.74803149606299213" bottom="0.74803149606299213" header="0.31496062992125984" footer="0.31496062992125984"/>
  <pageSetup paperSize="9"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Отбор 2026-2028</vt:lpstr>
      <vt:lpstr>Доп_отбор 2026-2028</vt:lpstr>
      <vt:lpstr>Итого_отбор 2026-2028</vt:lpstr>
      <vt:lpstr>'Итого_отбор 2026-2028'!Заголовки_для_печати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2025-10-06T12:23:36Z</dcterms:modified>
</cp:coreProperties>
</file>