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0730" windowHeight="11040"/>
  </bookViews>
  <sheets>
    <sheet name="Потреб кооперац 2026-2028" sheetId="1" r:id="rId1"/>
  </sheets>
  <calcPr calcId="145621"/>
</workbook>
</file>

<file path=xl/calcChain.xml><?xml version="1.0" encoding="utf-8"?>
<calcChain xmlns="http://schemas.openxmlformats.org/spreadsheetml/2006/main">
  <c r="I10" i="1" l="1"/>
  <c r="J18" i="1" l="1"/>
  <c r="M18" i="1"/>
  <c r="I18" i="1" l="1"/>
  <c r="L18" i="1"/>
  <c r="N13" i="1" l="1"/>
  <c r="N14" i="1"/>
  <c r="N17" i="1"/>
  <c r="N18" i="1"/>
  <c r="H19" i="1"/>
  <c r="K11" i="1"/>
  <c r="N11" i="1" s="1"/>
  <c r="K12" i="1"/>
  <c r="N12" i="1" s="1"/>
  <c r="K13" i="1"/>
  <c r="K14" i="1"/>
  <c r="K15" i="1"/>
  <c r="N15" i="1" s="1"/>
  <c r="K16" i="1"/>
  <c r="N16" i="1" s="1"/>
  <c r="K17" i="1"/>
  <c r="K18" i="1"/>
  <c r="K10" i="1"/>
  <c r="N10" i="1" s="1"/>
  <c r="N19" i="1" s="1"/>
  <c r="K19" i="1" l="1"/>
  <c r="G19" i="1"/>
  <c r="F19" i="1" l="1"/>
  <c r="I11" i="1"/>
  <c r="I12" i="1"/>
  <c r="I13" i="1"/>
  <c r="I14" i="1"/>
  <c r="I15" i="1"/>
  <c r="I16" i="1"/>
  <c r="I17" i="1"/>
  <c r="I19" i="1" l="1"/>
  <c r="J10" i="1"/>
  <c r="M10" i="1" l="1"/>
  <c r="J17" i="1" l="1"/>
  <c r="L17" i="1"/>
  <c r="M17" i="1" l="1"/>
  <c r="J11" i="1" l="1"/>
  <c r="J12" i="1"/>
  <c r="J13" i="1"/>
  <c r="J14" i="1"/>
  <c r="J15" i="1"/>
  <c r="J16" i="1"/>
  <c r="J19" i="1" l="1"/>
  <c r="L11" i="1"/>
  <c r="M11" i="1"/>
  <c r="L12" i="1"/>
  <c r="M12" i="1"/>
  <c r="L13" i="1"/>
  <c r="M13" i="1"/>
  <c r="L14" i="1"/>
  <c r="M14" i="1"/>
  <c r="L15" i="1"/>
  <c r="M15" i="1"/>
  <c r="L16" i="1"/>
  <c r="M16" i="1"/>
  <c r="M19" i="1" l="1"/>
  <c r="L10" i="1"/>
  <c r="L19" i="1" s="1"/>
</calcChain>
</file>

<file path=xl/sharedStrings.xml><?xml version="1.0" encoding="utf-8"?>
<sst xmlns="http://schemas.openxmlformats.org/spreadsheetml/2006/main" count="20" uniqueCount="20">
  <si>
    <t>ИТОГО</t>
  </si>
  <si>
    <t xml:space="preserve">Волховский </t>
  </si>
  <si>
    <t xml:space="preserve">Приозерский </t>
  </si>
  <si>
    <t>Лужский</t>
  </si>
  <si>
    <t xml:space="preserve">Кингисеппский </t>
  </si>
  <si>
    <t xml:space="preserve">Подпорожский </t>
  </si>
  <si>
    <t>Лодейнопольский</t>
  </si>
  <si>
    <t>Бокситогорский</t>
  </si>
  <si>
    <t>Формула расчета субсидии Ci=РОСi*УСi</t>
  </si>
  <si>
    <t>Киришский</t>
  </si>
  <si>
    <t>№ п/п</t>
  </si>
  <si>
    <t>Волосовский</t>
  </si>
  <si>
    <t>Предельный уровень софинансирования (%) - Усi</t>
  </si>
  <si>
    <t>Расчетный общий объем расходов (тыс.руб.) - РОСi</t>
  </si>
  <si>
    <t>Объем субсидии (тыс.руб.) - Ci</t>
  </si>
  <si>
    <t>Объем субсидии (тыс.руб.) - Ci после округления</t>
  </si>
  <si>
    <t>Расчет объема субсидии бюджетам муниципальных образований Ленинградской области для софинансирования  в рамках муниципальных программ поддержки и развития субъектов малого и среднего предпринимательства мероприятия по поддержке организаций потребительской кооперации 
на 2026 год и на плановый период 2027 и 2028 годов</t>
  </si>
  <si>
    <t>РОСi - расчетный объем расходов, необходимый для достижения значений результатов использования субсидии i-м муниципальным образованием, определяемый в соответствии с методикой расчета размера субсидии, утвержденной правовым актом Комитета</t>
  </si>
  <si>
    <t xml:space="preserve">Наименование муниципального образования </t>
  </si>
  <si>
    <t>Приложение 64 к пояснительной записке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</si>
</sst>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"/>
    <numFmt numFmtId="165" formatCode="_-* #,##0.0\ _₽_-;\-* #,##0.0\ _₽_-;_-* &quot;-&quot;??\ _₽_-;_-@_-"/>
    <numFmt numFmtId="166" formatCode="#,##0.0_ ;\-#,##0.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/>
    <xf numFmtId="9" fontId="4" fillId="0" borderId="1" xfId="0" applyNumberFormat="1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0" fontId="5" fillId="0" borderId="1" xfId="0" applyFont="1" applyFill="1" applyBorder="1"/>
    <xf numFmtId="165" fontId="5" fillId="0" borderId="1" xfId="1" applyNumberFormat="1" applyFont="1" applyFill="1" applyBorder="1" applyAlignment="1">
      <alignment horizontal="center" vertical="center"/>
    </xf>
    <xf numFmtId="166" fontId="5" fillId="0" borderId="1" xfId="1" applyNumberFormat="1" applyFont="1" applyFill="1" applyBorder="1"/>
    <xf numFmtId="0" fontId="3" fillId="0" borderId="0" xfId="0" applyFont="1" applyFill="1"/>
    <xf numFmtId="164" fontId="4" fillId="0" borderId="1" xfId="0" applyNumberFormat="1" applyFont="1" applyFill="1" applyBorder="1"/>
    <xf numFmtId="164" fontId="5" fillId="0" borderId="1" xfId="0" applyNumberFormat="1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Alignment="1"/>
    <xf numFmtId="0" fontId="6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right"/>
    </xf>
    <xf numFmtId="0" fontId="4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top" wrapText="1"/>
    </xf>
  </cellXfs>
  <cellStyles count="6">
    <cellStyle name="Обычный" xfId="0" builtinId="0"/>
    <cellStyle name="Обычный 2" xfId="2"/>
    <cellStyle name="Обычный 2 2" xfId="3"/>
    <cellStyle name="Процентный 2" xfId="4"/>
    <cellStyle name="Финансовый" xfId="1" builtinId="3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N21"/>
  <sheetViews>
    <sheetView tabSelected="1" topLeftCell="A13" zoomScaleNormal="100" workbookViewId="0">
      <selection activeCell="L6" sqref="L6"/>
    </sheetView>
  </sheetViews>
  <sheetFormatPr defaultRowHeight="12.75" x14ac:dyDescent="0.2"/>
  <cols>
    <col min="1" max="1" width="6" style="8" customWidth="1"/>
    <col min="2" max="2" width="20.85546875" style="8" customWidth="1"/>
    <col min="3" max="3" width="10.42578125" style="8" customWidth="1"/>
    <col min="4" max="5" width="9.140625" style="8"/>
    <col min="6" max="6" width="11.28515625" style="8" bestFit="1" customWidth="1"/>
    <col min="7" max="8" width="11.140625" style="8" customWidth="1"/>
    <col min="9" max="10" width="12.140625" style="8" bestFit="1" customWidth="1"/>
    <col min="11" max="11" width="12.140625" style="8" customWidth="1"/>
    <col min="12" max="16384" width="9.140625" style="8"/>
  </cols>
  <sheetData>
    <row r="1" spans="1:14" ht="15" x14ac:dyDescent="0.25">
      <c r="N1" s="15" t="s">
        <v>19</v>
      </c>
    </row>
    <row r="4" spans="1:14" ht="50.25" customHeight="1" x14ac:dyDescent="0.2">
      <c r="A4" s="21" t="s">
        <v>16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ht="23.25" customHeight="1" x14ac:dyDescent="0.25">
      <c r="A5" s="11"/>
      <c r="B5" s="17" t="s">
        <v>8</v>
      </c>
      <c r="C5" s="17"/>
      <c r="D5" s="17"/>
      <c r="E5" s="17"/>
      <c r="F5" s="11"/>
      <c r="G5" s="11"/>
      <c r="H5" s="11"/>
      <c r="I5" s="11"/>
      <c r="J5" s="11"/>
      <c r="K5" s="11"/>
      <c r="L5" s="11"/>
      <c r="M5" s="11"/>
    </row>
    <row r="6" spans="1:14" ht="54" customHeight="1" x14ac:dyDescent="0.25">
      <c r="A6" s="11"/>
      <c r="B6" s="16" t="s">
        <v>17</v>
      </c>
      <c r="C6" s="16"/>
      <c r="D6" s="16"/>
      <c r="E6" s="16"/>
      <c r="F6" s="16"/>
      <c r="G6" s="16"/>
      <c r="H6" s="16"/>
      <c r="I6" s="16"/>
      <c r="J6" s="16"/>
      <c r="K6" s="12"/>
      <c r="L6" s="11"/>
      <c r="M6" s="11"/>
    </row>
    <row r="7" spans="1:14" ht="15.75" x14ac:dyDescent="0.25">
      <c r="A7" s="11"/>
      <c r="B7" s="11"/>
      <c r="C7" s="11"/>
      <c r="D7" s="13"/>
      <c r="E7" s="13"/>
      <c r="F7" s="11"/>
      <c r="G7" s="11"/>
      <c r="H7" s="11"/>
      <c r="I7" s="11"/>
      <c r="J7" s="11"/>
      <c r="K7" s="11"/>
      <c r="L7" s="11"/>
      <c r="M7" s="11"/>
    </row>
    <row r="8" spans="1:14" s="14" customFormat="1" ht="46.5" customHeight="1" x14ac:dyDescent="0.2">
      <c r="A8" s="19" t="s">
        <v>10</v>
      </c>
      <c r="B8" s="19" t="s">
        <v>18</v>
      </c>
      <c r="C8" s="18" t="s">
        <v>12</v>
      </c>
      <c r="D8" s="18"/>
      <c r="E8" s="18"/>
      <c r="F8" s="18" t="s">
        <v>13</v>
      </c>
      <c r="G8" s="18"/>
      <c r="H8" s="18"/>
      <c r="I8" s="18" t="s">
        <v>14</v>
      </c>
      <c r="J8" s="18"/>
      <c r="K8" s="18"/>
      <c r="L8" s="18" t="s">
        <v>15</v>
      </c>
      <c r="M8" s="18"/>
      <c r="N8" s="18"/>
    </row>
    <row r="9" spans="1:14" ht="15.75" x14ac:dyDescent="0.2">
      <c r="A9" s="20"/>
      <c r="B9" s="20"/>
      <c r="C9" s="1">
        <v>2026</v>
      </c>
      <c r="D9" s="1">
        <v>2027</v>
      </c>
      <c r="E9" s="1">
        <v>2028</v>
      </c>
      <c r="F9" s="1">
        <v>2026</v>
      </c>
      <c r="G9" s="1">
        <v>2027</v>
      </c>
      <c r="H9" s="1">
        <v>2028</v>
      </c>
      <c r="I9" s="1">
        <v>2026</v>
      </c>
      <c r="J9" s="1">
        <v>2027</v>
      </c>
      <c r="K9" s="1">
        <v>2028</v>
      </c>
      <c r="L9" s="1">
        <v>2026</v>
      </c>
      <c r="M9" s="1">
        <v>2027</v>
      </c>
      <c r="N9" s="1">
        <v>2028</v>
      </c>
    </row>
    <row r="10" spans="1:14" ht="15.75" x14ac:dyDescent="0.25">
      <c r="A10" s="2">
        <v>1</v>
      </c>
      <c r="B10" s="2" t="s">
        <v>7</v>
      </c>
      <c r="C10" s="3">
        <v>0.9</v>
      </c>
      <c r="D10" s="3">
        <v>0.91</v>
      </c>
      <c r="E10" s="3">
        <v>0.93</v>
      </c>
      <c r="F10" s="4">
        <v>5981.2</v>
      </c>
      <c r="G10" s="4">
        <v>5915</v>
      </c>
      <c r="H10" s="4">
        <v>5788.2</v>
      </c>
      <c r="I10" s="4">
        <f>F10*C10</f>
        <v>5383.08</v>
      </c>
      <c r="J10" s="4">
        <f t="shared" ref="I10:J18" si="0">G10*D10</f>
        <v>5382.6500000000005</v>
      </c>
      <c r="K10" s="4">
        <f>H10*E10</f>
        <v>5383.0259999999998</v>
      </c>
      <c r="L10" s="9">
        <f t="shared" ref="L10:M18" si="1">MROUND(I10,1)</f>
        <v>5383</v>
      </c>
      <c r="M10" s="9">
        <f t="shared" si="1"/>
        <v>5383</v>
      </c>
      <c r="N10" s="9">
        <f>MROUND(K10,1)</f>
        <v>5383</v>
      </c>
    </row>
    <row r="11" spans="1:14" ht="15.75" x14ac:dyDescent="0.25">
      <c r="A11" s="2">
        <v>2</v>
      </c>
      <c r="B11" s="2" t="s">
        <v>6</v>
      </c>
      <c r="C11" s="3">
        <v>0.89</v>
      </c>
      <c r="D11" s="3">
        <v>0.9</v>
      </c>
      <c r="E11" s="3">
        <v>0.91</v>
      </c>
      <c r="F11" s="4">
        <v>4368.6000000000004</v>
      </c>
      <c r="G11" s="4">
        <v>4319.8999999999996</v>
      </c>
      <c r="H11" s="4">
        <v>4272.5</v>
      </c>
      <c r="I11" s="4">
        <f t="shared" si="0"/>
        <v>3888.0540000000005</v>
      </c>
      <c r="J11" s="4">
        <f t="shared" si="0"/>
        <v>3887.91</v>
      </c>
      <c r="K11" s="4">
        <f t="shared" ref="K11:K18" si="2">H11*E11</f>
        <v>3887.9749999999999</v>
      </c>
      <c r="L11" s="9">
        <f t="shared" si="1"/>
        <v>3888</v>
      </c>
      <c r="M11" s="9">
        <f t="shared" si="1"/>
        <v>3888</v>
      </c>
      <c r="N11" s="9">
        <f t="shared" ref="N11:N18" si="3">MROUND(K11,1)</f>
        <v>3888</v>
      </c>
    </row>
    <row r="12" spans="1:14" ht="15.75" x14ac:dyDescent="0.25">
      <c r="A12" s="2">
        <v>3</v>
      </c>
      <c r="B12" s="2" t="s">
        <v>5</v>
      </c>
      <c r="C12" s="3">
        <v>0.89</v>
      </c>
      <c r="D12" s="3">
        <v>0.9</v>
      </c>
      <c r="E12" s="3">
        <v>0.92</v>
      </c>
      <c r="F12" s="4">
        <v>2796</v>
      </c>
      <c r="G12" s="4">
        <v>2764</v>
      </c>
      <c r="H12" s="4">
        <v>2704.3</v>
      </c>
      <c r="I12" s="4">
        <f t="shared" si="0"/>
        <v>2488.44</v>
      </c>
      <c r="J12" s="4">
        <f t="shared" si="0"/>
        <v>2487.6</v>
      </c>
      <c r="K12" s="4">
        <f t="shared" si="2"/>
        <v>2487.9560000000001</v>
      </c>
      <c r="L12" s="9">
        <f t="shared" si="1"/>
        <v>2488</v>
      </c>
      <c r="M12" s="9">
        <f t="shared" si="1"/>
        <v>2488</v>
      </c>
      <c r="N12" s="9">
        <f t="shared" si="3"/>
        <v>2488</v>
      </c>
    </row>
    <row r="13" spans="1:14" ht="15.75" x14ac:dyDescent="0.25">
      <c r="A13" s="2">
        <v>4</v>
      </c>
      <c r="B13" s="2" t="s">
        <v>4</v>
      </c>
      <c r="C13" s="3">
        <v>0.89</v>
      </c>
      <c r="D13" s="3">
        <v>0.88</v>
      </c>
      <c r="E13" s="3">
        <v>0.88</v>
      </c>
      <c r="F13" s="4">
        <v>5000</v>
      </c>
      <c r="G13" s="4">
        <v>5057.1000000000004</v>
      </c>
      <c r="H13" s="4">
        <v>5056.8</v>
      </c>
      <c r="I13" s="4">
        <f t="shared" si="0"/>
        <v>4450</v>
      </c>
      <c r="J13" s="4">
        <f t="shared" si="0"/>
        <v>4450.2480000000005</v>
      </c>
      <c r="K13" s="4">
        <f t="shared" si="2"/>
        <v>4449.9840000000004</v>
      </c>
      <c r="L13" s="9">
        <f t="shared" si="1"/>
        <v>4450</v>
      </c>
      <c r="M13" s="9">
        <f t="shared" si="1"/>
        <v>4450</v>
      </c>
      <c r="N13" s="9">
        <f t="shared" si="3"/>
        <v>4450</v>
      </c>
    </row>
    <row r="14" spans="1:14" ht="15.75" x14ac:dyDescent="0.25">
      <c r="A14" s="2">
        <v>5</v>
      </c>
      <c r="B14" s="2" t="s">
        <v>3</v>
      </c>
      <c r="C14" s="3">
        <v>0.9</v>
      </c>
      <c r="D14" s="3">
        <v>0.9</v>
      </c>
      <c r="E14" s="3">
        <v>0.92</v>
      </c>
      <c r="F14" s="4">
        <v>3333.3330000000001</v>
      </c>
      <c r="G14" s="4">
        <v>3333</v>
      </c>
      <c r="H14" s="4">
        <v>3260.9</v>
      </c>
      <c r="I14" s="4">
        <f t="shared" si="0"/>
        <v>2999.9997000000003</v>
      </c>
      <c r="J14" s="4">
        <f t="shared" si="0"/>
        <v>2999.7000000000003</v>
      </c>
      <c r="K14" s="4">
        <f t="shared" si="2"/>
        <v>3000.0280000000002</v>
      </c>
      <c r="L14" s="9">
        <f t="shared" si="1"/>
        <v>3000</v>
      </c>
      <c r="M14" s="9">
        <f t="shared" si="1"/>
        <v>3000</v>
      </c>
      <c r="N14" s="9">
        <f t="shared" si="3"/>
        <v>3000</v>
      </c>
    </row>
    <row r="15" spans="1:14" ht="15.75" x14ac:dyDescent="0.25">
      <c r="A15" s="2">
        <v>6</v>
      </c>
      <c r="B15" s="2" t="s">
        <v>2</v>
      </c>
      <c r="C15" s="3">
        <v>0.87</v>
      </c>
      <c r="D15" s="3">
        <v>0.87</v>
      </c>
      <c r="E15" s="3">
        <v>0.88</v>
      </c>
      <c r="F15" s="4">
        <v>1724.1379300000001</v>
      </c>
      <c r="G15" s="4">
        <v>1724</v>
      </c>
      <c r="H15" s="4">
        <v>1704.5</v>
      </c>
      <c r="I15" s="4">
        <f t="shared" si="0"/>
        <v>1499.9999991</v>
      </c>
      <c r="J15" s="4">
        <f t="shared" si="0"/>
        <v>1499.8799999999999</v>
      </c>
      <c r="K15" s="4">
        <f t="shared" si="2"/>
        <v>1499.96</v>
      </c>
      <c r="L15" s="9">
        <f t="shared" si="1"/>
        <v>1500</v>
      </c>
      <c r="M15" s="9">
        <f t="shared" si="1"/>
        <v>1500</v>
      </c>
      <c r="N15" s="9">
        <f t="shared" si="3"/>
        <v>1500</v>
      </c>
    </row>
    <row r="16" spans="1:14" ht="15.75" x14ac:dyDescent="0.25">
      <c r="A16" s="2">
        <v>7</v>
      </c>
      <c r="B16" s="2" t="s">
        <v>1</v>
      </c>
      <c r="C16" s="3">
        <v>0.89</v>
      </c>
      <c r="D16" s="3">
        <v>0.88</v>
      </c>
      <c r="E16" s="3">
        <v>0.91</v>
      </c>
      <c r="F16" s="4">
        <v>1598.876</v>
      </c>
      <c r="G16" s="4">
        <v>1617</v>
      </c>
      <c r="H16" s="4">
        <v>1563.7</v>
      </c>
      <c r="I16" s="4">
        <f t="shared" si="0"/>
        <v>1422.99964</v>
      </c>
      <c r="J16" s="4">
        <f t="shared" si="0"/>
        <v>1422.96</v>
      </c>
      <c r="K16" s="4">
        <f t="shared" si="2"/>
        <v>1422.9670000000001</v>
      </c>
      <c r="L16" s="9">
        <f t="shared" si="1"/>
        <v>1423</v>
      </c>
      <c r="M16" s="9">
        <f t="shared" si="1"/>
        <v>1423</v>
      </c>
      <c r="N16" s="9">
        <f t="shared" si="3"/>
        <v>1423</v>
      </c>
    </row>
    <row r="17" spans="1:14" ht="15.75" x14ac:dyDescent="0.25">
      <c r="A17" s="2">
        <v>8</v>
      </c>
      <c r="B17" s="2" t="s">
        <v>9</v>
      </c>
      <c r="C17" s="3">
        <v>0.9</v>
      </c>
      <c r="D17" s="3">
        <v>0.9</v>
      </c>
      <c r="E17" s="3">
        <v>0.92</v>
      </c>
      <c r="F17" s="4">
        <v>1379.9</v>
      </c>
      <c r="G17" s="4">
        <v>1379.9</v>
      </c>
      <c r="H17" s="4">
        <v>1350</v>
      </c>
      <c r="I17" s="4">
        <f t="shared" si="0"/>
        <v>1241.9100000000001</v>
      </c>
      <c r="J17" s="4">
        <f t="shared" si="0"/>
        <v>1241.9100000000001</v>
      </c>
      <c r="K17" s="4">
        <f t="shared" si="2"/>
        <v>1242</v>
      </c>
      <c r="L17" s="9">
        <f t="shared" si="1"/>
        <v>1242</v>
      </c>
      <c r="M17" s="9">
        <f t="shared" si="1"/>
        <v>1242</v>
      </c>
      <c r="N17" s="9">
        <f t="shared" si="3"/>
        <v>1242</v>
      </c>
    </row>
    <row r="18" spans="1:14" ht="15.75" x14ac:dyDescent="0.25">
      <c r="A18" s="2">
        <v>9</v>
      </c>
      <c r="B18" s="2" t="s">
        <v>11</v>
      </c>
      <c r="C18" s="3">
        <v>0.89</v>
      </c>
      <c r="D18" s="3">
        <v>0.89</v>
      </c>
      <c r="E18" s="3">
        <v>0.91</v>
      </c>
      <c r="F18" s="4">
        <v>1100</v>
      </c>
      <c r="G18" s="4">
        <v>1100</v>
      </c>
      <c r="H18" s="4">
        <v>1075.8</v>
      </c>
      <c r="I18" s="4">
        <f t="shared" si="0"/>
        <v>979</v>
      </c>
      <c r="J18" s="4">
        <f t="shared" si="0"/>
        <v>979</v>
      </c>
      <c r="K18" s="4">
        <f t="shared" si="2"/>
        <v>978.97799999999995</v>
      </c>
      <c r="L18" s="9">
        <f t="shared" si="1"/>
        <v>979</v>
      </c>
      <c r="M18" s="9">
        <f t="shared" si="1"/>
        <v>979</v>
      </c>
      <c r="N18" s="9">
        <f t="shared" si="3"/>
        <v>979</v>
      </c>
    </row>
    <row r="19" spans="1:14" ht="15.75" x14ac:dyDescent="0.25">
      <c r="A19" s="2"/>
      <c r="B19" s="5" t="s">
        <v>0</v>
      </c>
      <c r="C19" s="2"/>
      <c r="D19" s="2"/>
      <c r="E19" s="2"/>
      <c r="F19" s="7">
        <f>SUM(F10:F17)</f>
        <v>26182.04693</v>
      </c>
      <c r="G19" s="7">
        <f>SUM(G10:G17)</f>
        <v>26109.9</v>
      </c>
      <c r="H19" s="7">
        <f t="shared" ref="H19:N19" si="4">SUM(H10:H18)</f>
        <v>26776.7</v>
      </c>
      <c r="I19" s="6">
        <f t="shared" si="4"/>
        <v>24353.483339100003</v>
      </c>
      <c r="J19" s="6">
        <f t="shared" si="4"/>
        <v>24351.858000000004</v>
      </c>
      <c r="K19" s="6">
        <f t="shared" si="4"/>
        <v>24352.874</v>
      </c>
      <c r="L19" s="10">
        <f t="shared" si="4"/>
        <v>24353</v>
      </c>
      <c r="M19" s="10">
        <f t="shared" si="4"/>
        <v>24353</v>
      </c>
      <c r="N19" s="10">
        <f t="shared" si="4"/>
        <v>24353</v>
      </c>
    </row>
    <row r="20" spans="1:14" ht="15.7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1:14" ht="15.75" x14ac:dyDescent="0.2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</row>
  </sheetData>
  <mergeCells count="10">
    <mergeCell ref="A8:A9"/>
    <mergeCell ref="A4:N4"/>
    <mergeCell ref="B21:M21"/>
    <mergeCell ref="B5:E5"/>
    <mergeCell ref="B6:J6"/>
    <mergeCell ref="C8:E8"/>
    <mergeCell ref="F8:H8"/>
    <mergeCell ref="I8:K8"/>
    <mergeCell ref="L8:N8"/>
    <mergeCell ref="B8:B9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Потреб кооперац 2026-2028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Жемчюговайте Полина Александровна</dc:creator>
  <cp:lastModifiedBy>Старостина Рузанна Левоновна</cp:lastModifiedBy>
  <cp:lastPrinted>2025-08-11T12:27:20Z</cp:lastPrinted>
  <dcterms:created xsi:type="dcterms:W3CDTF">2021-07-21T10:52:37Z</dcterms:created>
  <dcterms:modified xsi:type="dcterms:W3CDTF">2025-08-19T20:03:07Z</dcterms:modified>
</cp:coreProperties>
</file>