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0730" windowHeight="11040"/>
  </bookViews>
  <sheets>
    <sheet name="2026-2028" sheetId="9" r:id="rId1"/>
  </sheets>
  <calcPr calcId="145621"/>
</workbook>
</file>

<file path=xl/calcChain.xml><?xml version="1.0" encoding="utf-8"?>
<calcChain xmlns="http://schemas.openxmlformats.org/spreadsheetml/2006/main">
  <c r="C25" i="9" l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5" i="9"/>
  <c r="E15" i="9" s="1"/>
  <c r="D14" i="9"/>
  <c r="E14" i="9" s="1"/>
  <c r="D13" i="9"/>
  <c r="E13" i="9" s="1"/>
  <c r="D12" i="9"/>
  <c r="E12" i="9" s="1"/>
  <c r="D11" i="9"/>
  <c r="E11" i="9" s="1"/>
  <c r="D10" i="9"/>
  <c r="E10" i="9" s="1"/>
  <c r="D9" i="9"/>
  <c r="E9" i="9" s="1"/>
  <c r="D8" i="9"/>
  <c r="E8" i="9" s="1"/>
  <c r="D7" i="9"/>
  <c r="E7" i="9" s="1"/>
  <c r="E25" i="9" l="1"/>
  <c r="D25" i="9"/>
</calcChain>
</file>

<file path=xl/sharedStrings.xml><?xml version="1.0" encoding="utf-8"?>
<sst xmlns="http://schemas.openxmlformats.org/spreadsheetml/2006/main" count="27" uniqueCount="27">
  <si>
    <t>№ п/п</t>
  </si>
  <si>
    <t>Бокситогорский муниципальный район</t>
  </si>
  <si>
    <t>Волосовский муниципальный район</t>
  </si>
  <si>
    <t>Волховский муниципальный район</t>
  </si>
  <si>
    <t>Всеволожский муниципальный район</t>
  </si>
  <si>
    <t>Выборгский муниципальный район</t>
  </si>
  <si>
    <t>Кингисеппский муниципальный район</t>
  </si>
  <si>
    <t>Киришский муниципальный район</t>
  </si>
  <si>
    <t>Кировский муниципальный район</t>
  </si>
  <si>
    <t>Лодейнопольский муниципальный район</t>
  </si>
  <si>
    <t>Ломоносовский муниципальный район</t>
  </si>
  <si>
    <t>Лужский муниципальный район</t>
  </si>
  <si>
    <t>Подпорожский муниципальный район</t>
  </si>
  <si>
    <t>Приозерский муниципальный район</t>
  </si>
  <si>
    <t>Сланцевский муниципальный район</t>
  </si>
  <si>
    <t>Тихвинский муниципальный район</t>
  </si>
  <si>
    <t>Тосненский район</t>
  </si>
  <si>
    <t>Сосновоборский городской округ</t>
  </si>
  <si>
    <t>Итого</t>
  </si>
  <si>
    <t xml:space="preserve">Сумма по формуле                                    (124-оз)  гр. 3*N    </t>
  </si>
  <si>
    <t>Норматив расходов на единицу хранения архивных документов</t>
  </si>
  <si>
    <t>Количество дел (по состоянию на 01.01.2024)</t>
  </si>
  <si>
    <t>Гатчинский муниципальный округ</t>
  </si>
  <si>
    <t>Расчёт объема субвенций бюджетам муниципальных образований Ленинградской области на осуществление отдельных государственных полномочий в сфере архивного дела 
на 2026 год и на плановый период 2027 и 2028 годов</t>
  </si>
  <si>
    <t>Приложение 45 к пояснительной записке 2026 года</t>
  </si>
  <si>
    <t xml:space="preserve"> Сумма  с округлением </t>
  </si>
  <si>
    <t>Наименование района, оркугов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</si>
</sst>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#,##0.000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2" fillId="0" borderId="0" xfId="0" applyFont="1" applyFill="1" applyBorder="1" applyAlignment="1">
      <alignment wrapText="1"/>
    </xf>
    <xf numFmtId="0" fontId="5" fillId="0" borderId="0" xfId="2" applyFont="1" applyFill="1" applyAlignment="1">
      <alignment horizontal="right"/>
    </xf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right"/>
    </xf>
    <xf numFmtId="3" fontId="6" fillId="0" borderId="0" xfId="0" applyNumberFormat="1" applyFont="1"/>
    <xf numFmtId="165" fontId="6" fillId="0" borderId="0" xfId="0" applyNumberFormat="1" applyFont="1"/>
    <xf numFmtId="4" fontId="6" fillId="0" borderId="0" xfId="0" applyNumberFormat="1" applyFont="1"/>
    <xf numFmtId="43" fontId="6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 wrapText="1"/>
    </xf>
    <xf numFmtId="43" fontId="2" fillId="0" borderId="1" xfId="1" applyFont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vertical="center" wrapText="1"/>
    </xf>
    <xf numFmtId="43" fontId="2" fillId="2" borderId="1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4" fontId="3" fillId="0" borderId="1" xfId="1" applyNumberFormat="1" applyFont="1" applyBorder="1" applyAlignment="1">
      <alignment horizontal="center" wrapText="1"/>
    </xf>
    <xf numFmtId="43" fontId="3" fillId="0" borderId="1" xfId="1" applyFont="1" applyBorder="1" applyAlignment="1">
      <alignment horizontal="center" wrapText="1"/>
    </xf>
    <xf numFmtId="43" fontId="3" fillId="0" borderId="1" xfId="1" applyNumberFormat="1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1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Normal="100" workbookViewId="0">
      <selection activeCell="D30" sqref="D30"/>
    </sheetView>
  </sheetViews>
  <sheetFormatPr defaultRowHeight="15" x14ac:dyDescent="0.25"/>
  <cols>
    <col min="1" max="1" width="5.42578125" style="3" customWidth="1"/>
    <col min="2" max="2" width="48.85546875" style="3" customWidth="1"/>
    <col min="3" max="3" width="15.7109375" style="3" customWidth="1"/>
    <col min="4" max="4" width="17.42578125" style="3" customWidth="1"/>
    <col min="5" max="5" width="16.85546875" style="3" customWidth="1"/>
    <col min="6" max="16384" width="9.140625" style="3"/>
  </cols>
  <sheetData>
    <row r="1" spans="1:5" ht="15.75" x14ac:dyDescent="0.25">
      <c r="E1" s="2" t="s">
        <v>24</v>
      </c>
    </row>
    <row r="3" spans="1:5" ht="45" customHeight="1" x14ac:dyDescent="0.25">
      <c r="A3" s="10" t="s">
        <v>23</v>
      </c>
      <c r="B3" s="10"/>
      <c r="C3" s="10"/>
      <c r="D3" s="10"/>
      <c r="E3" s="10"/>
    </row>
    <row r="5" spans="1:5" ht="66.75" customHeight="1" x14ac:dyDescent="0.25">
      <c r="A5" s="23" t="s">
        <v>0</v>
      </c>
      <c r="B5" s="23" t="s">
        <v>26</v>
      </c>
      <c r="C5" s="24" t="s">
        <v>21</v>
      </c>
      <c r="D5" s="24" t="s">
        <v>19</v>
      </c>
      <c r="E5" s="24" t="s">
        <v>25</v>
      </c>
    </row>
    <row r="6" spans="1:5" x14ac:dyDescent="0.25">
      <c r="A6" s="12">
        <v>1</v>
      </c>
      <c r="B6" s="12">
        <v>2</v>
      </c>
      <c r="C6" s="12">
        <v>3</v>
      </c>
      <c r="D6" s="13">
        <v>4</v>
      </c>
      <c r="E6" s="12">
        <v>5</v>
      </c>
    </row>
    <row r="7" spans="1:5" ht="15" customHeight="1" x14ac:dyDescent="0.25">
      <c r="A7" s="4">
        <v>1</v>
      </c>
      <c r="B7" s="11" t="s">
        <v>1</v>
      </c>
      <c r="C7" s="14">
        <v>22309</v>
      </c>
      <c r="D7" s="15">
        <f t="shared" ref="D7:D24" si="0">C7*$D$27</f>
        <v>1752818.13</v>
      </c>
      <c r="E7" s="16">
        <f t="shared" ref="E7:E24" si="1">ROUND(D7,0)</f>
        <v>1752818</v>
      </c>
    </row>
    <row r="8" spans="1:5" ht="15" customHeight="1" x14ac:dyDescent="0.25">
      <c r="A8" s="4">
        <v>2</v>
      </c>
      <c r="B8" s="11" t="s">
        <v>2</v>
      </c>
      <c r="C8" s="14">
        <v>28463</v>
      </c>
      <c r="D8" s="17">
        <f t="shared" si="0"/>
        <v>2236337.9099999997</v>
      </c>
      <c r="E8" s="16">
        <f t="shared" si="1"/>
        <v>2236338</v>
      </c>
    </row>
    <row r="9" spans="1:5" ht="15" customHeight="1" x14ac:dyDescent="0.25">
      <c r="A9" s="4">
        <v>3</v>
      </c>
      <c r="B9" s="11" t="s">
        <v>3</v>
      </c>
      <c r="C9" s="14">
        <v>45557</v>
      </c>
      <c r="D9" s="17">
        <f t="shared" si="0"/>
        <v>3579413.4899999998</v>
      </c>
      <c r="E9" s="16">
        <f>ROUND(D9,0)+1</f>
        <v>3579414</v>
      </c>
    </row>
    <row r="10" spans="1:5" ht="15" customHeight="1" x14ac:dyDescent="0.25">
      <c r="A10" s="4">
        <v>4</v>
      </c>
      <c r="B10" s="11" t="s">
        <v>4</v>
      </c>
      <c r="C10" s="14">
        <v>19751</v>
      </c>
      <c r="D10" s="17">
        <f t="shared" si="0"/>
        <v>1551836.0699999998</v>
      </c>
      <c r="E10" s="16">
        <f t="shared" si="1"/>
        <v>1551836</v>
      </c>
    </row>
    <row r="11" spans="1:5" ht="15" customHeight="1" x14ac:dyDescent="0.25">
      <c r="A11" s="4">
        <v>5</v>
      </c>
      <c r="B11" s="11" t="s">
        <v>5</v>
      </c>
      <c r="C11" s="18">
        <v>17857</v>
      </c>
      <c r="D11" s="17">
        <f t="shared" si="0"/>
        <v>1403024.49</v>
      </c>
      <c r="E11" s="16">
        <f t="shared" si="1"/>
        <v>1403024</v>
      </c>
    </row>
    <row r="12" spans="1:5" ht="15" customHeight="1" x14ac:dyDescent="0.25">
      <c r="A12" s="4">
        <v>6</v>
      </c>
      <c r="B12" s="11" t="s">
        <v>22</v>
      </c>
      <c r="C12" s="18">
        <v>28593</v>
      </c>
      <c r="D12" s="17">
        <f t="shared" si="0"/>
        <v>2246552.0099999998</v>
      </c>
      <c r="E12" s="16">
        <f t="shared" si="1"/>
        <v>2246552</v>
      </c>
    </row>
    <row r="13" spans="1:5" ht="15" customHeight="1" x14ac:dyDescent="0.25">
      <c r="A13" s="4">
        <v>7</v>
      </c>
      <c r="B13" s="11" t="s">
        <v>6</v>
      </c>
      <c r="C13" s="18">
        <v>31269</v>
      </c>
      <c r="D13" s="17">
        <f t="shared" si="0"/>
        <v>2456805.3299999996</v>
      </c>
      <c r="E13" s="16">
        <f t="shared" si="1"/>
        <v>2456805</v>
      </c>
    </row>
    <row r="14" spans="1:5" ht="15" customHeight="1" x14ac:dyDescent="0.25">
      <c r="A14" s="4">
        <v>8</v>
      </c>
      <c r="B14" s="11" t="s">
        <v>7</v>
      </c>
      <c r="C14" s="18">
        <v>17842</v>
      </c>
      <c r="D14" s="17">
        <f t="shared" si="0"/>
        <v>1401845.94</v>
      </c>
      <c r="E14" s="16">
        <f t="shared" si="1"/>
        <v>1401846</v>
      </c>
    </row>
    <row r="15" spans="1:5" ht="15" customHeight="1" x14ac:dyDescent="0.25">
      <c r="A15" s="4">
        <v>9</v>
      </c>
      <c r="B15" s="11" t="s">
        <v>8</v>
      </c>
      <c r="C15" s="18">
        <v>11574</v>
      </c>
      <c r="D15" s="17">
        <f t="shared" si="0"/>
        <v>909369.17999999993</v>
      </c>
      <c r="E15" s="16">
        <f t="shared" si="1"/>
        <v>909369</v>
      </c>
    </row>
    <row r="16" spans="1:5" ht="15" customHeight="1" x14ac:dyDescent="0.25">
      <c r="A16" s="4">
        <v>10</v>
      </c>
      <c r="B16" s="11" t="s">
        <v>9</v>
      </c>
      <c r="C16" s="18">
        <v>16387</v>
      </c>
      <c r="D16" s="17">
        <f t="shared" si="0"/>
        <v>1287526.5899999999</v>
      </c>
      <c r="E16" s="16">
        <f t="shared" si="1"/>
        <v>1287527</v>
      </c>
    </row>
    <row r="17" spans="1:5" ht="15" customHeight="1" x14ac:dyDescent="0.25">
      <c r="A17" s="4">
        <v>11</v>
      </c>
      <c r="B17" s="11" t="s">
        <v>10</v>
      </c>
      <c r="C17" s="18">
        <v>18757</v>
      </c>
      <c r="D17" s="17">
        <f t="shared" si="0"/>
        <v>1473737.4899999998</v>
      </c>
      <c r="E17" s="16">
        <f>ROUND(D17,0)+1</f>
        <v>1473738</v>
      </c>
    </row>
    <row r="18" spans="1:5" ht="15" customHeight="1" x14ac:dyDescent="0.25">
      <c r="A18" s="4">
        <v>12</v>
      </c>
      <c r="B18" s="11" t="s">
        <v>11</v>
      </c>
      <c r="C18" s="18">
        <v>26398</v>
      </c>
      <c r="D18" s="17">
        <f t="shared" si="0"/>
        <v>2074090.8599999999</v>
      </c>
      <c r="E18" s="16">
        <f t="shared" si="1"/>
        <v>2074091</v>
      </c>
    </row>
    <row r="19" spans="1:5" ht="15" customHeight="1" x14ac:dyDescent="0.25">
      <c r="A19" s="4">
        <v>13</v>
      </c>
      <c r="B19" s="11" t="s">
        <v>12</v>
      </c>
      <c r="C19" s="18">
        <v>18623</v>
      </c>
      <c r="D19" s="15">
        <f t="shared" si="0"/>
        <v>1463209.1099999999</v>
      </c>
      <c r="E19" s="16">
        <f t="shared" si="1"/>
        <v>1463209</v>
      </c>
    </row>
    <row r="20" spans="1:5" ht="15" customHeight="1" x14ac:dyDescent="0.25">
      <c r="A20" s="4">
        <v>14</v>
      </c>
      <c r="B20" s="11" t="s">
        <v>13</v>
      </c>
      <c r="C20" s="18">
        <v>16433</v>
      </c>
      <c r="D20" s="15">
        <f t="shared" si="0"/>
        <v>1291140.8099999998</v>
      </c>
      <c r="E20" s="16">
        <f t="shared" si="1"/>
        <v>1291141</v>
      </c>
    </row>
    <row r="21" spans="1:5" ht="15" customHeight="1" x14ac:dyDescent="0.25">
      <c r="A21" s="4">
        <v>15</v>
      </c>
      <c r="B21" s="11" t="s">
        <v>14</v>
      </c>
      <c r="C21" s="18">
        <v>17594</v>
      </c>
      <c r="D21" s="15">
        <f t="shared" si="0"/>
        <v>1382360.5799999998</v>
      </c>
      <c r="E21" s="16">
        <f t="shared" si="1"/>
        <v>1382361</v>
      </c>
    </row>
    <row r="22" spans="1:5" ht="15" customHeight="1" x14ac:dyDescent="0.25">
      <c r="A22" s="4">
        <v>16</v>
      </c>
      <c r="B22" s="11" t="s">
        <v>15</v>
      </c>
      <c r="C22" s="18">
        <v>24494</v>
      </c>
      <c r="D22" s="15">
        <f t="shared" si="0"/>
        <v>1924493.5799999998</v>
      </c>
      <c r="E22" s="16">
        <f t="shared" si="1"/>
        <v>1924494</v>
      </c>
    </row>
    <row r="23" spans="1:5" ht="15" customHeight="1" x14ac:dyDescent="0.25">
      <c r="A23" s="4">
        <v>17</v>
      </c>
      <c r="B23" s="11" t="s">
        <v>16</v>
      </c>
      <c r="C23" s="18">
        <v>19275</v>
      </c>
      <c r="D23" s="15">
        <f t="shared" si="0"/>
        <v>1514436.7499999998</v>
      </c>
      <c r="E23" s="16">
        <f t="shared" si="1"/>
        <v>1514437</v>
      </c>
    </row>
    <row r="24" spans="1:5" ht="15" customHeight="1" x14ac:dyDescent="0.25">
      <c r="A24" s="4">
        <v>18</v>
      </c>
      <c r="B24" s="11" t="s">
        <v>17</v>
      </c>
      <c r="C24" s="14">
        <v>9528</v>
      </c>
      <c r="D24" s="15">
        <f t="shared" si="0"/>
        <v>748614.96</v>
      </c>
      <c r="E24" s="16">
        <f t="shared" si="1"/>
        <v>748615</v>
      </c>
    </row>
    <row r="25" spans="1:5" ht="15.75" x14ac:dyDescent="0.25">
      <c r="A25" s="4"/>
      <c r="B25" s="19" t="s">
        <v>18</v>
      </c>
      <c r="C25" s="20">
        <f>C7+C8+C9+C10+C11+C12+C13+C14+C15+C16+C17+C18+C19+C20+C21+C22+C23+C24</f>
        <v>390704</v>
      </c>
      <c r="D25" s="21">
        <f>SUM(D7:D24)</f>
        <v>30697613.279999994</v>
      </c>
      <c r="E25" s="22">
        <f>SUM(E7:E24)</f>
        <v>30697615</v>
      </c>
    </row>
    <row r="27" spans="1:5" x14ac:dyDescent="0.25">
      <c r="B27" s="3" t="s">
        <v>20</v>
      </c>
      <c r="C27" s="5"/>
      <c r="D27" s="3">
        <v>78.569999999999993</v>
      </c>
    </row>
    <row r="28" spans="1:5" x14ac:dyDescent="0.25">
      <c r="B28" s="1"/>
      <c r="C28" s="6"/>
    </row>
    <row r="29" spans="1:5" x14ac:dyDescent="0.25">
      <c r="B29" s="1"/>
      <c r="C29" s="6"/>
    </row>
    <row r="30" spans="1:5" x14ac:dyDescent="0.25">
      <c r="B30" s="1"/>
      <c r="C30" s="6"/>
    </row>
    <row r="31" spans="1:5" x14ac:dyDescent="0.25">
      <c r="C31" s="7"/>
    </row>
    <row r="32" spans="1:5" x14ac:dyDescent="0.25">
      <c r="B32" s="1"/>
      <c r="D32" s="8"/>
    </row>
    <row r="33" spans="2:4" x14ac:dyDescent="0.25">
      <c r="B33" s="1"/>
      <c r="C33" s="8"/>
      <c r="D33" s="8"/>
    </row>
    <row r="34" spans="2:4" x14ac:dyDescent="0.25">
      <c r="B34" s="1"/>
      <c r="C34" s="8"/>
    </row>
    <row r="35" spans="2:4" x14ac:dyDescent="0.25">
      <c r="C35" s="8"/>
    </row>
    <row r="37" spans="2:4" x14ac:dyDescent="0.25">
      <c r="C37" s="9"/>
    </row>
  </sheetData>
  <mergeCells count="1">
    <mergeCell ref="A3:E3"/>
  </mergeCells>
  <pageMargins left="0.70866141732283472" right="0.70866141732283472" top="0.74803149606299213" bottom="0.55118110236220474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2026-2028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Витана Владимировна Шаповалова</dc:creator>
  <cp:lastModifiedBy>Старостина Рузанна Левоновна</cp:lastModifiedBy>
  <cp:lastPrinted>2025-08-20T06:34:15Z</cp:lastPrinted>
  <dcterms:created xsi:type="dcterms:W3CDTF">2019-07-10T12:50:43Z</dcterms:created>
  <dcterms:modified xsi:type="dcterms:W3CDTF">2025-08-20T06:34:19Z</dcterms:modified>
</cp:coreProperties>
</file>